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Datas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xlnm._FilterDatabase" localSheetId="0" hidden="1">Dataset!$A$1:$XAT$95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66" i="1" l="1"/>
  <c r="GP65" i="1"/>
  <c r="GP68" i="1" l="1"/>
  <c r="GP94" i="1"/>
  <c r="GP93" i="1"/>
  <c r="GP92" i="1"/>
  <c r="GP90" i="1"/>
  <c r="GP89" i="1"/>
  <c r="GP88" i="1"/>
  <c r="GP87" i="1"/>
  <c r="GP86" i="1"/>
  <c r="GP85" i="1"/>
  <c r="GP84" i="1"/>
  <c r="GP83" i="1"/>
  <c r="GP82" i="1"/>
  <c r="GP81" i="1"/>
  <c r="GP80" i="1"/>
  <c r="GP79" i="1"/>
  <c r="GP78" i="1"/>
  <c r="GP77" i="1"/>
  <c r="GP75" i="1"/>
  <c r="GO75" i="1"/>
  <c r="GP76" i="1"/>
  <c r="GP74" i="1"/>
  <c r="GP73" i="1"/>
  <c r="GP72" i="1"/>
  <c r="GP63" i="1"/>
  <c r="GP62" i="1"/>
  <c r="GP61" i="1"/>
  <c r="GP60" i="1"/>
  <c r="GP58" i="1"/>
  <c r="GP57" i="1"/>
  <c r="GP56" i="1"/>
  <c r="GP55" i="1"/>
  <c r="GP54" i="1"/>
  <c r="GP53" i="1"/>
  <c r="GP52" i="1"/>
  <c r="GP51" i="1"/>
  <c r="GP50" i="1"/>
  <c r="GP49" i="1"/>
  <c r="GP48" i="1"/>
  <c r="GP47" i="1"/>
  <c r="GP46" i="1"/>
  <c r="GP45" i="1"/>
  <c r="GP44" i="1"/>
  <c r="GP43" i="1"/>
  <c r="GP40" i="1"/>
  <c r="GP39" i="1"/>
  <c r="GP38" i="1"/>
  <c r="GP37" i="1"/>
  <c r="GP36" i="1"/>
  <c r="GP35" i="1"/>
  <c r="GP34" i="1"/>
  <c r="GP33" i="1"/>
  <c r="GP32" i="1"/>
  <c r="GP31" i="1"/>
  <c r="GP30" i="1"/>
  <c r="GP29" i="1"/>
  <c r="GP28" i="1"/>
  <c r="GP27" i="1"/>
  <c r="GP26" i="1"/>
  <c r="GP25" i="1"/>
  <c r="GP24" i="1"/>
  <c r="GP23" i="1"/>
  <c r="GP22" i="1"/>
  <c r="GP21" i="1"/>
  <c r="GP20" i="1"/>
  <c r="GP19" i="1"/>
  <c r="GP18" i="1"/>
  <c r="GP17" i="1"/>
  <c r="GP16" i="1"/>
  <c r="GP15" i="1"/>
  <c r="GP14" i="1"/>
  <c r="GP13" i="1"/>
  <c r="GP12" i="1"/>
  <c r="GO65" i="1" l="1"/>
  <c r="GN68" i="1"/>
  <c r="GN65" i="1"/>
  <c r="GO83" i="1" l="1"/>
  <c r="GO82" i="1"/>
  <c r="GO81" i="1"/>
  <c r="GO80" i="1"/>
  <c r="GO79" i="1"/>
  <c r="GO78" i="1"/>
  <c r="GO77" i="1"/>
  <c r="GO76" i="1"/>
  <c r="GO74" i="1"/>
  <c r="GO73" i="1"/>
  <c r="GO72" i="1"/>
  <c r="GO63" i="1"/>
  <c r="GO62" i="1"/>
  <c r="GO61" i="1"/>
  <c r="GO60" i="1"/>
  <c r="GO58" i="1"/>
  <c r="GO57" i="1"/>
  <c r="GO56" i="1"/>
  <c r="GO55" i="1"/>
  <c r="GO54" i="1"/>
  <c r="GO53" i="1"/>
  <c r="GO52" i="1"/>
  <c r="GO51" i="1"/>
  <c r="GO50" i="1"/>
  <c r="GO49" i="1"/>
  <c r="GO48" i="1"/>
  <c r="GO47" i="1"/>
  <c r="GO46" i="1"/>
  <c r="GO45" i="1"/>
  <c r="GO44" i="1"/>
  <c r="GO43" i="1"/>
  <c r="GO40" i="1"/>
  <c r="GO39" i="1"/>
  <c r="GO38" i="1"/>
  <c r="GO37" i="1"/>
  <c r="GO36" i="1"/>
  <c r="GO35" i="1"/>
  <c r="GO34" i="1"/>
  <c r="GO33" i="1"/>
  <c r="GO32" i="1"/>
  <c r="GO31" i="1"/>
  <c r="GO30" i="1"/>
  <c r="GO29" i="1"/>
  <c r="GO28" i="1"/>
  <c r="GO27" i="1"/>
  <c r="GO26" i="1"/>
  <c r="GO25" i="1"/>
  <c r="GO24" i="1"/>
  <c r="GO23" i="1"/>
  <c r="GO22" i="1"/>
  <c r="GO21" i="1"/>
  <c r="GO20" i="1"/>
  <c r="GO19" i="1"/>
  <c r="GO18" i="1"/>
  <c r="GO17" i="1"/>
  <c r="GO16" i="1"/>
  <c r="GO15" i="1"/>
  <c r="GO14" i="1"/>
  <c r="GO13" i="1"/>
  <c r="GO12" i="1"/>
  <c r="GO94" i="1"/>
  <c r="GO93" i="1"/>
  <c r="GO92" i="1"/>
  <c r="GO90" i="1"/>
  <c r="GO89" i="1"/>
  <c r="GO88" i="1"/>
  <c r="GO87" i="1"/>
  <c r="GO86" i="1"/>
  <c r="GO85" i="1"/>
  <c r="GO84" i="1"/>
  <c r="GO66" i="1"/>
  <c r="GO68" i="1"/>
  <c r="GN94" i="1" l="1"/>
  <c r="GN93" i="1"/>
  <c r="GN92" i="1"/>
  <c r="GN90" i="1"/>
  <c r="GN89" i="1"/>
  <c r="GN88" i="1"/>
  <c r="GN87" i="1"/>
  <c r="GN86" i="1"/>
  <c r="GN85" i="1"/>
  <c r="GN84" i="1"/>
  <c r="GN83" i="1"/>
  <c r="GN82" i="1"/>
  <c r="GN81" i="1"/>
  <c r="GN80" i="1"/>
  <c r="GN79" i="1"/>
  <c r="GN78" i="1"/>
  <c r="GN77" i="1"/>
  <c r="GN76" i="1"/>
  <c r="GN75" i="1"/>
  <c r="GN74" i="1"/>
  <c r="GN73" i="1"/>
  <c r="GN72" i="1"/>
  <c r="GN66" i="1"/>
  <c r="GN63" i="1"/>
  <c r="GN62" i="1"/>
  <c r="GN61" i="1"/>
  <c r="GM60" i="1"/>
  <c r="GN60" i="1"/>
  <c r="GN58" i="1"/>
  <c r="GN57" i="1"/>
  <c r="GN56" i="1"/>
  <c r="GN55" i="1"/>
  <c r="GN54" i="1"/>
  <c r="GN53" i="1"/>
  <c r="GN52" i="1"/>
  <c r="GN51" i="1"/>
  <c r="GN50" i="1"/>
  <c r="GN49" i="1"/>
  <c r="GN48" i="1"/>
  <c r="GN47" i="1"/>
  <c r="GN46" i="1"/>
  <c r="GN45" i="1"/>
  <c r="GN44" i="1"/>
  <c r="GN43" i="1"/>
  <c r="GN40" i="1"/>
  <c r="GN39" i="1"/>
  <c r="GN38" i="1"/>
  <c r="GN37" i="1"/>
  <c r="GN36" i="1"/>
  <c r="GN35" i="1"/>
  <c r="GN34" i="1"/>
  <c r="GN33" i="1"/>
  <c r="GN32" i="1"/>
  <c r="GN31" i="1"/>
  <c r="GN30" i="1"/>
  <c r="GN29" i="1"/>
  <c r="GN28" i="1"/>
  <c r="GN27" i="1"/>
  <c r="GN26" i="1"/>
  <c r="GN25" i="1"/>
  <c r="GN24" i="1"/>
  <c r="GN23" i="1"/>
  <c r="GN22" i="1"/>
  <c r="GN21" i="1"/>
  <c r="GN20" i="1"/>
  <c r="GN19" i="1"/>
  <c r="GN18" i="1"/>
  <c r="GN17" i="1"/>
  <c r="GN16" i="1"/>
  <c r="GN15" i="1"/>
  <c r="GN14" i="1"/>
  <c r="GM14" i="1"/>
  <c r="GN13" i="1"/>
  <c r="GN12" i="1"/>
  <c r="GM94" i="1" l="1"/>
  <c r="GM93" i="1"/>
  <c r="GM92" i="1"/>
  <c r="GM90" i="1"/>
  <c r="GM89" i="1"/>
  <c r="GM88" i="1"/>
  <c r="GM87" i="1"/>
  <c r="GM86" i="1"/>
  <c r="GM85" i="1"/>
  <c r="GM84" i="1"/>
  <c r="GM83" i="1"/>
  <c r="GM82" i="1"/>
  <c r="GM81" i="1"/>
  <c r="GM80" i="1"/>
  <c r="GM79" i="1"/>
  <c r="GM78" i="1"/>
  <c r="GM77" i="1"/>
  <c r="GM76" i="1"/>
  <c r="GM75" i="1"/>
  <c r="GM74" i="1"/>
  <c r="GM73" i="1"/>
  <c r="GM72" i="1"/>
  <c r="GM66" i="1"/>
  <c r="GM65" i="1" s="1"/>
  <c r="GM63" i="1"/>
  <c r="GM62" i="1"/>
  <c r="GM61" i="1"/>
  <c r="GM58" i="1"/>
  <c r="GM57" i="1"/>
  <c r="GM56" i="1"/>
  <c r="GM55" i="1"/>
  <c r="GM54" i="1"/>
  <c r="GM53" i="1"/>
  <c r="GM52" i="1"/>
  <c r="GM51" i="1"/>
  <c r="GM49" i="1"/>
  <c r="GM48" i="1"/>
  <c r="GM47" i="1"/>
  <c r="GM46" i="1"/>
  <c r="GM45" i="1"/>
  <c r="GM44" i="1"/>
  <c r="GM43" i="1"/>
  <c r="GM40" i="1"/>
  <c r="GM39" i="1"/>
  <c r="GM38" i="1"/>
  <c r="GM37" i="1"/>
  <c r="GM36" i="1"/>
  <c r="GM35" i="1"/>
  <c r="GM34" i="1"/>
  <c r="GM33" i="1"/>
  <c r="GM32" i="1"/>
  <c r="GM30" i="1"/>
  <c r="GM29" i="1"/>
  <c r="GM28" i="1"/>
  <c r="GM27" i="1"/>
  <c r="GM26" i="1"/>
  <c r="GM25" i="1"/>
  <c r="GM24" i="1"/>
  <c r="GM23" i="1"/>
  <c r="GM22" i="1"/>
  <c r="GM21" i="1"/>
  <c r="GM20" i="1"/>
  <c r="GM19" i="1"/>
  <c r="GM18" i="1"/>
  <c r="GM17" i="1"/>
  <c r="GM16" i="1"/>
  <c r="GM15" i="1"/>
  <c r="GM13" i="1"/>
  <c r="GM12" i="1"/>
  <c r="GM50" i="1"/>
  <c r="GM31" i="1"/>
  <c r="GL94" i="1" l="1"/>
  <c r="GL93" i="1"/>
  <c r="GL92" i="1"/>
  <c r="GL90" i="1"/>
  <c r="GL89" i="1"/>
  <c r="GL88" i="1"/>
  <c r="GL87" i="1"/>
  <c r="GL86" i="1"/>
  <c r="GL85" i="1"/>
  <c r="GL84" i="1"/>
  <c r="GL83" i="1"/>
  <c r="GL82" i="1"/>
  <c r="GL81" i="1"/>
  <c r="GL80" i="1"/>
  <c r="GL79" i="1"/>
  <c r="GL78" i="1"/>
  <c r="GL77" i="1"/>
  <c r="GL76" i="1"/>
  <c r="GL75" i="1"/>
  <c r="GL74" i="1"/>
  <c r="GL73" i="1"/>
  <c r="GL72" i="1"/>
  <c r="GK65" i="1"/>
  <c r="GJ65" i="1"/>
  <c r="FX65" i="1"/>
  <c r="GL66" i="1"/>
  <c r="GL65" i="1" s="1"/>
  <c r="GL63" i="1"/>
  <c r="GL62" i="1"/>
  <c r="GL61" i="1"/>
  <c r="GL60" i="1"/>
  <c r="GL58" i="1"/>
  <c r="GL57" i="1"/>
  <c r="GL56" i="1"/>
  <c r="GL55" i="1"/>
  <c r="GL54" i="1"/>
  <c r="GL53" i="1"/>
  <c r="GL52" i="1"/>
  <c r="GL51" i="1"/>
  <c r="GL49" i="1"/>
  <c r="GL48" i="1"/>
  <c r="GL47" i="1"/>
  <c r="GL46" i="1"/>
  <c r="GL45" i="1"/>
  <c r="GL44" i="1"/>
  <c r="GL43" i="1"/>
  <c r="GL40" i="1"/>
  <c r="GL39" i="1"/>
  <c r="GL38" i="1"/>
  <c r="GL37" i="1"/>
  <c r="GL36" i="1"/>
  <c r="GL18" i="1"/>
  <c r="GL35" i="1"/>
  <c r="GL34" i="1"/>
  <c r="GL33" i="1"/>
  <c r="GL32" i="1"/>
  <c r="GL30" i="1"/>
  <c r="GL29" i="1"/>
  <c r="GL28" i="1"/>
  <c r="GL27" i="1"/>
  <c r="GL26" i="1"/>
  <c r="GL25" i="1"/>
  <c r="GL24" i="1"/>
  <c r="GL23" i="1"/>
  <c r="GL22" i="1"/>
  <c r="GL21" i="1"/>
  <c r="GL20" i="1"/>
  <c r="GL19" i="1"/>
  <c r="GL17" i="1"/>
  <c r="GL16" i="1"/>
  <c r="GL15" i="1"/>
  <c r="GL14" i="1"/>
  <c r="GL13" i="1"/>
  <c r="GL12" i="1"/>
  <c r="GL50" i="1"/>
  <c r="GL31" i="1"/>
  <c r="GK94" i="1"/>
  <c r="GK93" i="1"/>
  <c r="GK92" i="1"/>
  <c r="GK90" i="1"/>
  <c r="GK89" i="1"/>
  <c r="GK88" i="1"/>
  <c r="GK87" i="1"/>
  <c r="GK86" i="1"/>
  <c r="GK85" i="1"/>
  <c r="GK84" i="1"/>
  <c r="GK83" i="1"/>
  <c r="GK82" i="1"/>
  <c r="GK81" i="1"/>
  <c r="GK80" i="1"/>
  <c r="GK79" i="1"/>
  <c r="GK78" i="1"/>
  <c r="GK77" i="1"/>
  <c r="GK76" i="1"/>
  <c r="GK75" i="1"/>
  <c r="GK74" i="1"/>
  <c r="GK73" i="1"/>
  <c r="GK72" i="1"/>
  <c r="GK66" i="1"/>
  <c r="GJ66" i="1"/>
  <c r="GK63" i="1"/>
  <c r="GK62" i="1"/>
  <c r="GK61" i="1"/>
  <c r="GK60" i="1"/>
  <c r="GK58" i="1"/>
  <c r="GK57" i="1"/>
  <c r="GK56" i="1"/>
  <c r="GK55" i="1"/>
  <c r="GK54" i="1"/>
  <c r="GK53" i="1"/>
  <c r="GK52" i="1"/>
  <c r="GK51" i="1"/>
  <c r="GK50" i="1"/>
  <c r="GK49" i="1"/>
  <c r="GK48" i="1"/>
  <c r="GK47" i="1"/>
  <c r="GK46" i="1"/>
  <c r="GK45" i="1"/>
  <c r="GK44" i="1"/>
  <c r="GK43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GK27" i="1"/>
  <c r="GK26" i="1"/>
  <c r="GK25" i="1"/>
  <c r="GK24" i="1"/>
  <c r="GK23" i="1"/>
  <c r="GK22" i="1"/>
  <c r="GK21" i="1"/>
  <c r="GK20" i="1"/>
  <c r="GK19" i="1"/>
  <c r="GK18" i="1"/>
  <c r="GK17" i="1"/>
  <c r="GK16" i="1"/>
  <c r="GK15" i="1"/>
  <c r="GK14" i="1"/>
  <c r="GK13" i="1"/>
  <c r="GK12" i="1"/>
  <c r="GJ94" i="1"/>
  <c r="GJ93" i="1"/>
  <c r="GJ92" i="1"/>
  <c r="GJ90" i="1"/>
  <c r="GJ89" i="1"/>
  <c r="GJ88" i="1"/>
  <c r="GJ87" i="1"/>
  <c r="GJ86" i="1"/>
  <c r="GJ85" i="1"/>
  <c r="GJ84" i="1"/>
  <c r="GJ83" i="1"/>
  <c r="GJ82" i="1"/>
  <c r="GJ81" i="1"/>
  <c r="GJ80" i="1"/>
  <c r="GJ79" i="1"/>
  <c r="GJ78" i="1"/>
  <c r="GJ77" i="1"/>
  <c r="GJ76" i="1"/>
  <c r="GJ75" i="1"/>
  <c r="GJ74" i="1"/>
  <c r="GJ73" i="1"/>
  <c r="GJ72" i="1"/>
  <c r="GI66" i="1"/>
  <c r="GI65" i="1" s="1"/>
  <c r="GJ63" i="1"/>
  <c r="GJ62" i="1"/>
  <c r="GJ61" i="1"/>
  <c r="GJ60" i="1"/>
  <c r="GJ58" i="1"/>
  <c r="GJ57" i="1"/>
  <c r="GJ56" i="1"/>
  <c r="GJ55" i="1"/>
  <c r="GJ54" i="1"/>
  <c r="GJ53" i="1"/>
  <c r="GJ52" i="1"/>
  <c r="GJ51" i="1"/>
  <c r="GJ50" i="1"/>
  <c r="GJ49" i="1"/>
  <c r="GJ48" i="1"/>
  <c r="GJ47" i="1"/>
  <c r="GJ46" i="1"/>
  <c r="GJ45" i="1"/>
  <c r="GJ44" i="1"/>
  <c r="GJ43" i="1"/>
  <c r="GJ40" i="1"/>
  <c r="GJ39" i="1"/>
  <c r="GJ38" i="1"/>
  <c r="GJ37" i="1"/>
  <c r="GJ36" i="1"/>
  <c r="GJ35" i="1"/>
  <c r="GJ34" i="1"/>
  <c r="GJ33" i="1"/>
  <c r="GJ32" i="1"/>
  <c r="GJ31" i="1"/>
  <c r="GJ30" i="1"/>
  <c r="GJ29" i="1"/>
  <c r="GJ28" i="1"/>
  <c r="GJ27" i="1"/>
  <c r="GJ26" i="1"/>
  <c r="GJ25" i="1"/>
  <c r="GJ24" i="1"/>
  <c r="GJ23" i="1"/>
  <c r="GJ22" i="1"/>
  <c r="GJ21" i="1"/>
  <c r="GJ20" i="1"/>
  <c r="GJ19" i="1"/>
  <c r="GJ18" i="1"/>
  <c r="GJ17" i="1"/>
  <c r="GJ16" i="1"/>
  <c r="GJ15" i="1"/>
  <c r="GJ14" i="1"/>
  <c r="GJ13" i="1"/>
  <c r="GJ12" i="1"/>
  <c r="GI94" i="1"/>
  <c r="GI93" i="1"/>
  <c r="GI92" i="1"/>
  <c r="GI90" i="1"/>
  <c r="GI89" i="1"/>
  <c r="GI88" i="1"/>
  <c r="GI87" i="1"/>
  <c r="GI86" i="1"/>
  <c r="GI85" i="1"/>
  <c r="GI84" i="1"/>
  <c r="GI83" i="1"/>
  <c r="GI82" i="1"/>
  <c r="GI81" i="1"/>
  <c r="GI80" i="1"/>
  <c r="GI79" i="1"/>
  <c r="GI78" i="1"/>
  <c r="GI77" i="1"/>
  <c r="GI76" i="1"/>
  <c r="GI75" i="1"/>
  <c r="GI74" i="1"/>
  <c r="GI73" i="1"/>
  <c r="GI72" i="1"/>
  <c r="GI63" i="1"/>
  <c r="GI62" i="1"/>
  <c r="GI61" i="1"/>
  <c r="GI60" i="1"/>
  <c r="GI58" i="1"/>
  <c r="GI57" i="1"/>
  <c r="GI56" i="1"/>
  <c r="GI55" i="1"/>
  <c r="GI54" i="1"/>
  <c r="GI53" i="1"/>
  <c r="GI52" i="1"/>
  <c r="GI51" i="1"/>
  <c r="GI50" i="1"/>
  <c r="GI49" i="1"/>
  <c r="GI48" i="1"/>
  <c r="GI47" i="1"/>
  <c r="GI46" i="1"/>
  <c r="GI45" i="1"/>
  <c r="GI44" i="1"/>
  <c r="GI43" i="1"/>
  <c r="GI40" i="1"/>
  <c r="GI39" i="1"/>
  <c r="GI38" i="1"/>
  <c r="GI37" i="1"/>
  <c r="GI36" i="1"/>
  <c r="GI35" i="1"/>
  <c r="GI34" i="1"/>
  <c r="GI33" i="1"/>
  <c r="GI32" i="1"/>
  <c r="GI31" i="1"/>
  <c r="GI30" i="1"/>
  <c r="GI29" i="1"/>
  <c r="GI28" i="1"/>
  <c r="GI27" i="1"/>
  <c r="GI26" i="1"/>
  <c r="GI25" i="1"/>
  <c r="GI24" i="1"/>
  <c r="GI23" i="1"/>
  <c r="GI22" i="1"/>
  <c r="GI21" i="1"/>
  <c r="GI20" i="1"/>
  <c r="GI19" i="1"/>
  <c r="GI18" i="1"/>
  <c r="GI17" i="1"/>
  <c r="GI16" i="1"/>
  <c r="GI15" i="1"/>
  <c r="GI14" i="1"/>
  <c r="GI13" i="1"/>
  <c r="GI12" i="1"/>
  <c r="GH94" i="1"/>
  <c r="GH93" i="1"/>
  <c r="GH92" i="1"/>
  <c r="GH90" i="1"/>
  <c r="GH89" i="1"/>
  <c r="GH88" i="1"/>
  <c r="GH87" i="1"/>
  <c r="GH86" i="1"/>
  <c r="GH85" i="1"/>
  <c r="GH84" i="1"/>
  <c r="GH83" i="1"/>
  <c r="GH82" i="1"/>
  <c r="GH81" i="1"/>
  <c r="GH80" i="1"/>
  <c r="GH79" i="1"/>
  <c r="GH78" i="1"/>
  <c r="GH77" i="1"/>
  <c r="GH76" i="1"/>
  <c r="GH75" i="1"/>
  <c r="GH74" i="1"/>
  <c r="GH73" i="1"/>
  <c r="GH72" i="1"/>
  <c r="GH66" i="1"/>
  <c r="GH65" i="1" s="1"/>
  <c r="GH63" i="1"/>
  <c r="GH62" i="1"/>
  <c r="GH61" i="1"/>
  <c r="GH60" i="1"/>
  <c r="GH58" i="1"/>
  <c r="GH57" i="1"/>
  <c r="GH56" i="1"/>
  <c r="GH55" i="1"/>
  <c r="GH54" i="1"/>
  <c r="GH53" i="1"/>
  <c r="GH52" i="1"/>
  <c r="GH51" i="1"/>
  <c r="GH50" i="1"/>
  <c r="GH49" i="1"/>
  <c r="GH48" i="1"/>
  <c r="GH47" i="1"/>
  <c r="GH46" i="1"/>
  <c r="GH45" i="1"/>
  <c r="GH44" i="1"/>
  <c r="GH43" i="1"/>
  <c r="GH40" i="1"/>
  <c r="GH39" i="1"/>
  <c r="GH38" i="1"/>
  <c r="GH37" i="1"/>
  <c r="GH36" i="1"/>
  <c r="GH35" i="1"/>
  <c r="GH34" i="1"/>
  <c r="GH33" i="1"/>
  <c r="GH32" i="1"/>
  <c r="GH31" i="1"/>
  <c r="GH30" i="1"/>
  <c r="GH29" i="1"/>
  <c r="GH28" i="1"/>
  <c r="GH27" i="1"/>
  <c r="GH26" i="1"/>
  <c r="GH25" i="1"/>
  <c r="GH24" i="1"/>
  <c r="GH23" i="1"/>
  <c r="GH22" i="1"/>
  <c r="GH21" i="1"/>
  <c r="GH20" i="1"/>
  <c r="GH19" i="1"/>
  <c r="GH18" i="1"/>
  <c r="GH17" i="1"/>
  <c r="GH16" i="1"/>
  <c r="GH15" i="1"/>
  <c r="GH14" i="1"/>
  <c r="GH13" i="1"/>
  <c r="GH12" i="1"/>
  <c r="GG65" i="1"/>
  <c r="GG68" i="1" s="1"/>
  <c r="GG66" i="1"/>
  <c r="GG94" i="1"/>
  <c r="GG93" i="1"/>
  <c r="GG92" i="1"/>
  <c r="GG90" i="1"/>
  <c r="GG89" i="1"/>
  <c r="GG88" i="1"/>
  <c r="GG87" i="1"/>
  <c r="GG86" i="1"/>
  <c r="GG85" i="1"/>
  <c r="GG84" i="1"/>
  <c r="GG83" i="1"/>
  <c r="GF83" i="1"/>
  <c r="GG82" i="1"/>
  <c r="GG81" i="1"/>
  <c r="GG80" i="1"/>
  <c r="GG79" i="1"/>
  <c r="GG78" i="1"/>
  <c r="GG77" i="1"/>
  <c r="GG76" i="1"/>
  <c r="GG75" i="1"/>
  <c r="GG74" i="1"/>
  <c r="GG73" i="1"/>
  <c r="GG72" i="1"/>
  <c r="GG63" i="1"/>
  <c r="GG62" i="1"/>
  <c r="GG61" i="1"/>
  <c r="GG60" i="1"/>
  <c r="GG58" i="1"/>
  <c r="GG57" i="1"/>
  <c r="GG56" i="1"/>
  <c r="GG55" i="1"/>
  <c r="GG54" i="1"/>
  <c r="GG53" i="1"/>
  <c r="GG52" i="1"/>
  <c r="GG51" i="1"/>
  <c r="GG50" i="1"/>
  <c r="GG49" i="1"/>
  <c r="GG48" i="1"/>
  <c r="GG47" i="1"/>
  <c r="GG46" i="1"/>
  <c r="GG45" i="1"/>
  <c r="GG44" i="1"/>
  <c r="GG43" i="1"/>
  <c r="GG42" i="1"/>
  <c r="GG41" i="1"/>
  <c r="GG40" i="1"/>
  <c r="GG39" i="1"/>
  <c r="GG38" i="1"/>
  <c r="GG37" i="1"/>
  <c r="GG36" i="1"/>
  <c r="GG35" i="1"/>
  <c r="GG34" i="1"/>
  <c r="GG33" i="1"/>
  <c r="GG32" i="1"/>
  <c r="GG31" i="1"/>
  <c r="GG30" i="1"/>
  <c r="GG29" i="1"/>
  <c r="GG28" i="1"/>
  <c r="GF28" i="1"/>
  <c r="GG27" i="1"/>
  <c r="GG26" i="1"/>
  <c r="GG25" i="1"/>
  <c r="GG24" i="1"/>
  <c r="GG23" i="1"/>
  <c r="GG22" i="1"/>
  <c r="GG21" i="1"/>
  <c r="GG20" i="1"/>
  <c r="GG19" i="1"/>
  <c r="GG18" i="1"/>
  <c r="GG17" i="1"/>
  <c r="GG16" i="1"/>
  <c r="GG15" i="1"/>
  <c r="GG14" i="1"/>
  <c r="GG13" i="1"/>
  <c r="GG12" i="1"/>
  <c r="GF65" i="1"/>
  <c r="GF68" i="1" s="1"/>
  <c r="GF66" i="1"/>
  <c r="GF94" i="1"/>
  <c r="GF93" i="1"/>
  <c r="GF92" i="1"/>
  <c r="GF90" i="1"/>
  <c r="GF89" i="1"/>
  <c r="GF88" i="1"/>
  <c r="GF87" i="1"/>
  <c r="GF86" i="1"/>
  <c r="GF85" i="1"/>
  <c r="GF84" i="1"/>
  <c r="GF82" i="1"/>
  <c r="GF81" i="1"/>
  <c r="GF80" i="1"/>
  <c r="GF79" i="1"/>
  <c r="GF78" i="1"/>
  <c r="GF77" i="1"/>
  <c r="GF76" i="1"/>
  <c r="GF75" i="1"/>
  <c r="GF74" i="1"/>
  <c r="GF73" i="1"/>
  <c r="GF72" i="1"/>
  <c r="GF63" i="1"/>
  <c r="GF62" i="1"/>
  <c r="GF61" i="1"/>
  <c r="GF60" i="1"/>
  <c r="GF58" i="1"/>
  <c r="GF57" i="1"/>
  <c r="GF56" i="1"/>
  <c r="GF55" i="1"/>
  <c r="GF54" i="1"/>
  <c r="GF53" i="1"/>
  <c r="GF52" i="1"/>
  <c r="GF51" i="1"/>
  <c r="GF50" i="1"/>
  <c r="GF49" i="1"/>
  <c r="GF48" i="1"/>
  <c r="GF47" i="1"/>
  <c r="GF46" i="1"/>
  <c r="GF45" i="1"/>
  <c r="GF44" i="1"/>
  <c r="GF43" i="1"/>
  <c r="GF42" i="1"/>
  <c r="GF41" i="1"/>
  <c r="GF40" i="1"/>
  <c r="GF39" i="1"/>
  <c r="GF38" i="1"/>
  <c r="GF37" i="1"/>
  <c r="GF36" i="1"/>
  <c r="GF35" i="1"/>
  <c r="GF34" i="1"/>
  <c r="GF33" i="1"/>
  <c r="GF32" i="1"/>
  <c r="GF31" i="1"/>
  <c r="GF30" i="1"/>
  <c r="GF29" i="1"/>
  <c r="GF27" i="1"/>
  <c r="GF26" i="1"/>
  <c r="GF25" i="1"/>
  <c r="GF24" i="1"/>
  <c r="GF23" i="1"/>
  <c r="GF22" i="1"/>
  <c r="GF21" i="1"/>
  <c r="GF20" i="1"/>
  <c r="GF19" i="1"/>
  <c r="GF18" i="1"/>
  <c r="GF17" i="1"/>
  <c r="GF16" i="1"/>
  <c r="GF15" i="1"/>
  <c r="GF14" i="1"/>
  <c r="GF13" i="1"/>
  <c r="GF12" i="1"/>
  <c r="GE94" i="1"/>
  <c r="GE93" i="1"/>
  <c r="GE92" i="1"/>
  <c r="GE90" i="1"/>
  <c r="GE89" i="1"/>
  <c r="GE88" i="1"/>
  <c r="GE87" i="1"/>
  <c r="GE86" i="1"/>
  <c r="GE85" i="1"/>
  <c r="GE84" i="1"/>
  <c r="GE83" i="1"/>
  <c r="GE82" i="1"/>
  <c r="GE81" i="1"/>
  <c r="GE80" i="1"/>
  <c r="GE79" i="1"/>
  <c r="GE78" i="1"/>
  <c r="GE77" i="1"/>
  <c r="GE76" i="1"/>
  <c r="GE75" i="1"/>
  <c r="GE74" i="1"/>
  <c r="GE73" i="1"/>
  <c r="GE72" i="1"/>
  <c r="GE65" i="1"/>
  <c r="GE68" i="1" s="1"/>
  <c r="GE66" i="1"/>
  <c r="GE63" i="1"/>
  <c r="GE62" i="1"/>
  <c r="GE61" i="1"/>
  <c r="GE60" i="1"/>
  <c r="GE58" i="1"/>
  <c r="GE57" i="1"/>
  <c r="GE56" i="1"/>
  <c r="GE55" i="1"/>
  <c r="GE54" i="1"/>
  <c r="GE53" i="1"/>
  <c r="GE52" i="1"/>
  <c r="GE51" i="1"/>
  <c r="GE50" i="1"/>
  <c r="GE49" i="1"/>
  <c r="GE48" i="1"/>
  <c r="GE47" i="1"/>
  <c r="GE46" i="1"/>
  <c r="GE45" i="1"/>
  <c r="GE44" i="1"/>
  <c r="GE43" i="1"/>
  <c r="GE42" i="1"/>
  <c r="GE41" i="1"/>
  <c r="GE40" i="1"/>
  <c r="GE39" i="1"/>
  <c r="GE38" i="1"/>
  <c r="GE37" i="1"/>
  <c r="GE36" i="1"/>
  <c r="GE35" i="1"/>
  <c r="GE34" i="1"/>
  <c r="GE33" i="1"/>
  <c r="GE32" i="1"/>
  <c r="GE31" i="1"/>
  <c r="GE30" i="1"/>
  <c r="GE29" i="1"/>
  <c r="GE28" i="1"/>
  <c r="GE27" i="1"/>
  <c r="GE26" i="1"/>
  <c r="GE25" i="1"/>
  <c r="GE24" i="1"/>
  <c r="GE23" i="1"/>
  <c r="GE22" i="1"/>
  <c r="GE21" i="1"/>
  <c r="GE20" i="1"/>
  <c r="GE19" i="1"/>
  <c r="GE18" i="1"/>
  <c r="GE17" i="1"/>
  <c r="GE16" i="1"/>
  <c r="GE15" i="1"/>
  <c r="GE14" i="1"/>
  <c r="GE13" i="1"/>
  <c r="GE12" i="1"/>
  <c r="GC66" i="1"/>
  <c r="GC65" i="1" s="1"/>
  <c r="GD94" i="1"/>
  <c r="GD93" i="1"/>
  <c r="GD92" i="1"/>
  <c r="GD90" i="1"/>
  <c r="GD89" i="1"/>
  <c r="GD88" i="1"/>
  <c r="GD87" i="1"/>
  <c r="GD86" i="1"/>
  <c r="GD85" i="1"/>
  <c r="GD84" i="1"/>
  <c r="GD83" i="1"/>
  <c r="GD82" i="1"/>
  <c r="GD81" i="1"/>
  <c r="GD80" i="1"/>
  <c r="GD79" i="1"/>
  <c r="GD78" i="1"/>
  <c r="GD77" i="1"/>
  <c r="GD76" i="1"/>
  <c r="GD75" i="1"/>
  <c r="GD74" i="1"/>
  <c r="GD73" i="1"/>
  <c r="GD72" i="1"/>
  <c r="GD66" i="1"/>
  <c r="GD65" i="1" s="1"/>
  <c r="GD63" i="1"/>
  <c r="GD62" i="1"/>
  <c r="GD61" i="1"/>
  <c r="GD60" i="1"/>
  <c r="GD58" i="1"/>
  <c r="GD57" i="1"/>
  <c r="GD56" i="1"/>
  <c r="GD55" i="1"/>
  <c r="GD54" i="1"/>
  <c r="GD53" i="1"/>
  <c r="GD52" i="1"/>
  <c r="GD51" i="1"/>
  <c r="GD50" i="1"/>
  <c r="GD49" i="1"/>
  <c r="GD48" i="1"/>
  <c r="GD47" i="1"/>
  <c r="GD46" i="1"/>
  <c r="GD45" i="1"/>
  <c r="GD44" i="1"/>
  <c r="GD43" i="1"/>
  <c r="GD42" i="1"/>
  <c r="GD41" i="1"/>
  <c r="GD40" i="1"/>
  <c r="GD39" i="1"/>
  <c r="GD38" i="1"/>
  <c r="GD37" i="1"/>
  <c r="GD36" i="1"/>
  <c r="GD35" i="1"/>
  <c r="GD34" i="1"/>
  <c r="GD33" i="1"/>
  <c r="GD32" i="1"/>
  <c r="GD31" i="1"/>
  <c r="GD30" i="1"/>
  <c r="GD29" i="1"/>
  <c r="GD28" i="1"/>
  <c r="GD27" i="1"/>
  <c r="GD26" i="1"/>
  <c r="GD25" i="1"/>
  <c r="GD24" i="1"/>
  <c r="GD23" i="1"/>
  <c r="GD22" i="1"/>
  <c r="GD21" i="1"/>
  <c r="GD20" i="1"/>
  <c r="GD19" i="1"/>
  <c r="GD18" i="1"/>
  <c r="GD17" i="1"/>
  <c r="GD16" i="1"/>
  <c r="GD15" i="1"/>
  <c r="GD14" i="1"/>
  <c r="GD13" i="1"/>
  <c r="GD12" i="1"/>
  <c r="GC94" i="1"/>
  <c r="GC93" i="1"/>
  <c r="GC92" i="1"/>
  <c r="GC90" i="1"/>
  <c r="GC89" i="1"/>
  <c r="GC88" i="1"/>
  <c r="GC87" i="1"/>
  <c r="GC86" i="1"/>
  <c r="GC85" i="1"/>
  <c r="GC84" i="1"/>
  <c r="GC83" i="1"/>
  <c r="GC82" i="1"/>
  <c r="GC81" i="1"/>
  <c r="GC80" i="1"/>
  <c r="GC79" i="1"/>
  <c r="GC78" i="1"/>
  <c r="GC77" i="1"/>
  <c r="GC76" i="1"/>
  <c r="GC75" i="1"/>
  <c r="GC74" i="1"/>
  <c r="GC73" i="1"/>
  <c r="GC72" i="1"/>
  <c r="GC69" i="1"/>
  <c r="GB66" i="1"/>
  <c r="GB65" i="1" s="1"/>
  <c r="GC63" i="1"/>
  <c r="GC62" i="1"/>
  <c r="GC61" i="1"/>
  <c r="GC60" i="1"/>
  <c r="GC58" i="1"/>
  <c r="GC57" i="1"/>
  <c r="GC56" i="1"/>
  <c r="GC55" i="1"/>
  <c r="GC54" i="1"/>
  <c r="GC53" i="1"/>
  <c r="GC52" i="1"/>
  <c r="GC51" i="1"/>
  <c r="GC50" i="1"/>
  <c r="GC49" i="1"/>
  <c r="GC48" i="1"/>
  <c r="GC47" i="1"/>
  <c r="GC46" i="1"/>
  <c r="GC45" i="1"/>
  <c r="GC44" i="1"/>
  <c r="GC43" i="1"/>
  <c r="GC42" i="1"/>
  <c r="GC41" i="1"/>
  <c r="GC40" i="1"/>
  <c r="GC39" i="1"/>
  <c r="GC38" i="1"/>
  <c r="GC37" i="1"/>
  <c r="GC36" i="1"/>
  <c r="GC35" i="1"/>
  <c r="GC34" i="1"/>
  <c r="GC33" i="1"/>
  <c r="GC32" i="1"/>
  <c r="GC31" i="1"/>
  <c r="GC30" i="1"/>
  <c r="GC29" i="1"/>
  <c r="GC28" i="1"/>
  <c r="GC27" i="1"/>
  <c r="GC26" i="1"/>
  <c r="GC25" i="1"/>
  <c r="GC24" i="1"/>
  <c r="GC23" i="1"/>
  <c r="GC22" i="1"/>
  <c r="GC21" i="1"/>
  <c r="GC20" i="1"/>
  <c r="GC19" i="1"/>
  <c r="GC18" i="1"/>
  <c r="GC17" i="1"/>
  <c r="GB17" i="1"/>
  <c r="GC16" i="1"/>
  <c r="GC15" i="1"/>
  <c r="GC14" i="1"/>
  <c r="GC13" i="1"/>
  <c r="GC12" i="1"/>
  <c r="GB94" i="1"/>
  <c r="GB93" i="1"/>
  <c r="GB92" i="1"/>
  <c r="GB90" i="1"/>
  <c r="GB89" i="1"/>
  <c r="GB88" i="1"/>
  <c r="GB87" i="1"/>
  <c r="GB86" i="1"/>
  <c r="GB85" i="1"/>
  <c r="GB84" i="1"/>
  <c r="GB83" i="1"/>
  <c r="GB82" i="1"/>
  <c r="GB81" i="1"/>
  <c r="GB80" i="1"/>
  <c r="GB79" i="1"/>
  <c r="GB78" i="1"/>
  <c r="GB77" i="1"/>
  <c r="GB76" i="1"/>
  <c r="GB75" i="1"/>
  <c r="GB74" i="1"/>
  <c r="GB73" i="1"/>
  <c r="GB72" i="1"/>
  <c r="GB69" i="1"/>
  <c r="GB63" i="1"/>
  <c r="GB62" i="1"/>
  <c r="GB61" i="1"/>
  <c r="GB60" i="1"/>
  <c r="GB58" i="1"/>
  <c r="GB57" i="1"/>
  <c r="GB56" i="1"/>
  <c r="GB55" i="1"/>
  <c r="GB54" i="1"/>
  <c r="GB53" i="1"/>
  <c r="GB52" i="1"/>
  <c r="GB51" i="1"/>
  <c r="GB50" i="1"/>
  <c r="GB49" i="1"/>
  <c r="GB48" i="1"/>
  <c r="GB47" i="1"/>
  <c r="GB46" i="1"/>
  <c r="GB45" i="1"/>
  <c r="GB44" i="1"/>
  <c r="GB43" i="1"/>
  <c r="GB42" i="1"/>
  <c r="GB41" i="1"/>
  <c r="GB40" i="1"/>
  <c r="GB39" i="1"/>
  <c r="GB38" i="1"/>
  <c r="GB37" i="1"/>
  <c r="GB36" i="1"/>
  <c r="GB35" i="1"/>
  <c r="GB34" i="1"/>
  <c r="GB33" i="1"/>
  <c r="GB32" i="1"/>
  <c r="GB31" i="1"/>
  <c r="GB30" i="1"/>
  <c r="GB29" i="1"/>
  <c r="GB28" i="1"/>
  <c r="GB27" i="1"/>
  <c r="GB26" i="1"/>
  <c r="GB25" i="1"/>
  <c r="GB24" i="1"/>
  <c r="GB23" i="1"/>
  <c r="GB22" i="1"/>
  <c r="GB21" i="1"/>
  <c r="GB20" i="1"/>
  <c r="GB19" i="1"/>
  <c r="GB18" i="1"/>
  <c r="GB16" i="1"/>
  <c r="GB15" i="1"/>
  <c r="GB14" i="1"/>
  <c r="GB13" i="1"/>
  <c r="GB12" i="1"/>
  <c r="GA94" i="1"/>
  <c r="GA93" i="1"/>
  <c r="GA92" i="1"/>
  <c r="GA90" i="1"/>
  <c r="GA89" i="1"/>
  <c r="GA88" i="1"/>
  <c r="GA87" i="1"/>
  <c r="GA86" i="1"/>
  <c r="GA85" i="1"/>
  <c r="GA84" i="1"/>
  <c r="GA83" i="1"/>
  <c r="GA82" i="1"/>
  <c r="GA81" i="1"/>
  <c r="GA80" i="1"/>
  <c r="GA79" i="1"/>
  <c r="GA78" i="1"/>
  <c r="GA77" i="1"/>
  <c r="GA76" i="1"/>
  <c r="GA75" i="1"/>
  <c r="GA74" i="1"/>
  <c r="GA73" i="1"/>
  <c r="GA72" i="1"/>
  <c r="GA66" i="1"/>
  <c r="GA65" i="1" s="1"/>
  <c r="GA63" i="1"/>
  <c r="GA62" i="1"/>
  <c r="GA61" i="1"/>
  <c r="GA60" i="1"/>
  <c r="GA58" i="1"/>
  <c r="GA57" i="1"/>
  <c r="GA56" i="1"/>
  <c r="GA55" i="1"/>
  <c r="GA54" i="1"/>
  <c r="GA53" i="1"/>
  <c r="GA52" i="1"/>
  <c r="GA51" i="1"/>
  <c r="GA49" i="1"/>
  <c r="GA48" i="1"/>
  <c r="GA47" i="1"/>
  <c r="GA46" i="1"/>
  <c r="GA45" i="1"/>
  <c r="GA44" i="1"/>
  <c r="GA43" i="1"/>
  <c r="GA42" i="1"/>
  <c r="GA41" i="1"/>
  <c r="GA40" i="1"/>
  <c r="GA39" i="1"/>
  <c r="GA38" i="1"/>
  <c r="GA37" i="1"/>
  <c r="GA36" i="1"/>
  <c r="GA35" i="1"/>
  <c r="GA34" i="1"/>
  <c r="GA33" i="1"/>
  <c r="GA32" i="1"/>
  <c r="GA31" i="1"/>
  <c r="GA30" i="1"/>
  <c r="GA29" i="1"/>
  <c r="GA28" i="1"/>
  <c r="GA27" i="1"/>
  <c r="GA26" i="1"/>
  <c r="GA25" i="1"/>
  <c r="GA24" i="1"/>
  <c r="GA23" i="1"/>
  <c r="GA22" i="1"/>
  <c r="GA21" i="1"/>
  <c r="GA20" i="1"/>
  <c r="GA19" i="1"/>
  <c r="GA18" i="1"/>
  <c r="GA17" i="1"/>
  <c r="GA16" i="1"/>
  <c r="GA15" i="1"/>
  <c r="GA14" i="1"/>
  <c r="GA13" i="1"/>
  <c r="GA12" i="1"/>
  <c r="FZ94" i="1"/>
  <c r="FZ93" i="1"/>
  <c r="FZ92" i="1"/>
  <c r="FZ90" i="1"/>
  <c r="FZ89" i="1"/>
  <c r="FZ88" i="1"/>
  <c r="FZ87" i="1"/>
  <c r="FZ86" i="1"/>
  <c r="FZ85" i="1"/>
  <c r="FZ84" i="1"/>
  <c r="FZ83" i="1"/>
  <c r="FZ82" i="1"/>
  <c r="FZ81" i="1"/>
  <c r="FZ80" i="1"/>
  <c r="FZ79" i="1"/>
  <c r="FZ78" i="1"/>
  <c r="FZ77" i="1"/>
  <c r="FZ76" i="1"/>
  <c r="FZ75" i="1"/>
  <c r="FZ74" i="1"/>
  <c r="FZ73" i="1"/>
  <c r="FZ72" i="1"/>
  <c r="FY66" i="1"/>
  <c r="FZ66" i="1"/>
  <c r="FZ65" i="1" s="1"/>
  <c r="FZ63" i="1"/>
  <c r="FZ62" i="1"/>
  <c r="FZ61" i="1"/>
  <c r="FZ60" i="1"/>
  <c r="FZ58" i="1"/>
  <c r="FZ57" i="1"/>
  <c r="FZ56" i="1"/>
  <c r="FZ55" i="1"/>
  <c r="FZ54" i="1"/>
  <c r="FZ53" i="1"/>
  <c r="FZ52" i="1"/>
  <c r="FZ51" i="1"/>
  <c r="FZ49" i="1"/>
  <c r="FZ48" i="1"/>
  <c r="FZ47" i="1"/>
  <c r="FZ46" i="1"/>
  <c r="FZ45" i="1"/>
  <c r="FZ44" i="1"/>
  <c r="FZ43" i="1"/>
  <c r="FZ42" i="1"/>
  <c r="FZ41" i="1"/>
  <c r="FZ40" i="1"/>
  <c r="FZ39" i="1"/>
  <c r="FZ38" i="1"/>
  <c r="FZ37" i="1"/>
  <c r="FZ36" i="1"/>
  <c r="FZ35" i="1"/>
  <c r="FZ34" i="1"/>
  <c r="FZ33" i="1"/>
  <c r="FZ32" i="1"/>
  <c r="FZ31" i="1"/>
  <c r="FZ30" i="1"/>
  <c r="FZ29" i="1"/>
  <c r="FZ28" i="1"/>
  <c r="FZ27" i="1"/>
  <c r="FZ26" i="1"/>
  <c r="FZ25" i="1"/>
  <c r="FZ24" i="1"/>
  <c r="FZ23" i="1"/>
  <c r="FZ22" i="1"/>
  <c r="FZ21" i="1"/>
  <c r="FZ20" i="1"/>
  <c r="FZ19" i="1"/>
  <c r="FZ18" i="1"/>
  <c r="FZ17" i="1"/>
  <c r="FZ16" i="1"/>
  <c r="FZ15" i="1"/>
  <c r="FZ14" i="1"/>
  <c r="FZ13" i="1"/>
  <c r="FZ12" i="1"/>
  <c r="FY94" i="1"/>
  <c r="FY93" i="1"/>
  <c r="FY92" i="1"/>
  <c r="FY90" i="1"/>
  <c r="FY89" i="1"/>
  <c r="FY88" i="1"/>
  <c r="FY87" i="1"/>
  <c r="FY86" i="1"/>
  <c r="FY85" i="1"/>
  <c r="FY84" i="1"/>
  <c r="FX83" i="1"/>
  <c r="FX66" i="1"/>
  <c r="FY83" i="1"/>
  <c r="FY82" i="1"/>
  <c r="FY81" i="1"/>
  <c r="FY80" i="1"/>
  <c r="FY79" i="1"/>
  <c r="FY78" i="1"/>
  <c r="FY77" i="1"/>
  <c r="FY76" i="1"/>
  <c r="FY75" i="1"/>
  <c r="FY74" i="1"/>
  <c r="FY73" i="1"/>
  <c r="FY72" i="1"/>
  <c r="FY63" i="1"/>
  <c r="FY62" i="1"/>
  <c r="FY61" i="1"/>
  <c r="FY60" i="1"/>
  <c r="FY58" i="1"/>
  <c r="FY57" i="1"/>
  <c r="FY56" i="1"/>
  <c r="FY55" i="1"/>
  <c r="FY54" i="1"/>
  <c r="FY53" i="1"/>
  <c r="FY52" i="1"/>
  <c r="FY51" i="1"/>
  <c r="FY49" i="1"/>
  <c r="FY48" i="1"/>
  <c r="FY47" i="1"/>
  <c r="FY46" i="1"/>
  <c r="FY45" i="1"/>
  <c r="FY44" i="1"/>
  <c r="FY43" i="1"/>
  <c r="FY42" i="1"/>
  <c r="FY41" i="1"/>
  <c r="FY40" i="1"/>
  <c r="FY39" i="1"/>
  <c r="FY38" i="1"/>
  <c r="FY37" i="1"/>
  <c r="FY36" i="1"/>
  <c r="FY35" i="1"/>
  <c r="FY34" i="1"/>
  <c r="FY33" i="1"/>
  <c r="FY32" i="1"/>
  <c r="FY31" i="1"/>
  <c r="FY30" i="1"/>
  <c r="FY29" i="1"/>
  <c r="FY28" i="1"/>
  <c r="FY27" i="1"/>
  <c r="FY26" i="1"/>
  <c r="FY25" i="1"/>
  <c r="FY24" i="1"/>
  <c r="FY23" i="1"/>
  <c r="FY22" i="1"/>
  <c r="FY21" i="1"/>
  <c r="FY20" i="1"/>
  <c r="FY19" i="1"/>
  <c r="FY18" i="1"/>
  <c r="FY17" i="1"/>
  <c r="FY16" i="1"/>
  <c r="FY15" i="1"/>
  <c r="FY14" i="1"/>
  <c r="FY13" i="1"/>
  <c r="FY12" i="1"/>
  <c r="FW93" i="1"/>
  <c r="FW92" i="1"/>
  <c r="FW90" i="1"/>
  <c r="FW89" i="1"/>
  <c r="FW81" i="1"/>
  <c r="FV81" i="1"/>
  <c r="FU81" i="1"/>
  <c r="FT81" i="1"/>
  <c r="FS81" i="1"/>
  <c r="FV80" i="1"/>
  <c r="FU80" i="1"/>
  <c r="FT80" i="1"/>
  <c r="FS80" i="1"/>
  <c r="FR80" i="1"/>
  <c r="FW79" i="1"/>
  <c r="FV79" i="1"/>
  <c r="FU79" i="1"/>
  <c r="FT79" i="1"/>
  <c r="FS79" i="1"/>
  <c r="FR79" i="1"/>
  <c r="FW78" i="1"/>
  <c r="FV78" i="1"/>
  <c r="FU78" i="1"/>
  <c r="FT78" i="1"/>
  <c r="FS78" i="1"/>
  <c r="FR78" i="1"/>
  <c r="FW75" i="1"/>
  <c r="FV75" i="1"/>
  <c r="FU75" i="1"/>
  <c r="FT75" i="1"/>
  <c r="FS75" i="1"/>
  <c r="FR75" i="1"/>
  <c r="FQ75" i="1"/>
  <c r="FW74" i="1"/>
  <c r="FW73" i="1"/>
  <c r="FV74" i="1"/>
  <c r="FV73" i="1"/>
  <c r="FU74" i="1"/>
  <c r="FU73" i="1"/>
  <c r="FT74" i="1"/>
  <c r="FT73" i="1"/>
  <c r="FS74" i="1"/>
  <c r="FS73" i="1"/>
  <c r="FR74" i="1"/>
  <c r="FR73" i="1"/>
  <c r="FW63" i="1"/>
  <c r="FV63" i="1"/>
  <c r="FU63" i="1"/>
  <c r="FT63" i="1"/>
  <c r="FS63" i="1"/>
  <c r="FR63" i="1"/>
  <c r="FV61" i="1"/>
  <c r="FU61" i="1"/>
  <c r="FS61" i="1"/>
  <c r="FW60" i="1"/>
  <c r="FV60" i="1"/>
  <c r="FU60" i="1"/>
  <c r="FT60" i="1"/>
  <c r="FS60" i="1"/>
  <c r="FR60" i="1"/>
  <c r="FR56" i="1"/>
  <c r="FV53" i="1"/>
  <c r="FT53" i="1"/>
  <c r="FS53" i="1"/>
  <c r="FR53" i="1"/>
  <c r="FW46" i="1"/>
  <c r="FV46" i="1"/>
  <c r="FU46" i="1"/>
  <c r="FT46" i="1"/>
  <c r="FS46" i="1"/>
  <c r="FR46" i="1"/>
  <c r="FV40" i="1"/>
  <c r="FU40" i="1"/>
  <c r="FR40" i="1"/>
  <c r="FV39" i="1"/>
  <c r="FR39" i="1"/>
  <c r="FW38" i="1"/>
  <c r="FV38" i="1"/>
  <c r="FU38" i="1"/>
  <c r="FW37" i="1"/>
  <c r="FV37" i="1"/>
  <c r="FU37" i="1"/>
  <c r="FT37" i="1"/>
  <c r="FS37" i="1"/>
  <c r="FW36" i="1"/>
  <c r="FV36" i="1"/>
  <c r="FU36" i="1"/>
  <c r="FT36" i="1"/>
  <c r="FS36" i="1"/>
  <c r="FR36" i="1"/>
  <c r="FW35" i="1"/>
  <c r="FV35" i="1"/>
  <c r="FU35" i="1"/>
  <c r="FS35" i="1"/>
  <c r="FU34" i="1"/>
  <c r="FQ34" i="1"/>
  <c r="FW32" i="1"/>
  <c r="FU32" i="1"/>
  <c r="FT32" i="1"/>
  <c r="FS32" i="1"/>
  <c r="FR32" i="1"/>
  <c r="FQ32" i="1"/>
  <c r="FQ31" i="1"/>
  <c r="FW30" i="1"/>
  <c r="FV30" i="1"/>
  <c r="FU30" i="1"/>
  <c r="FT30" i="1"/>
  <c r="FS30" i="1"/>
  <c r="FR30" i="1"/>
  <c r="FV28" i="1"/>
  <c r="FV27" i="1"/>
  <c r="FU27" i="1"/>
  <c r="FV26" i="1"/>
  <c r="FU26" i="1"/>
  <c r="FV25" i="1"/>
  <c r="FS25" i="1"/>
  <c r="FV22" i="1"/>
  <c r="FS22" i="1"/>
  <c r="FU14" i="1"/>
  <c r="FS14" i="1"/>
  <c r="FV13" i="1"/>
  <c r="FW12" i="1"/>
  <c r="FV12" i="1"/>
  <c r="FU12" i="1"/>
  <c r="FT12" i="1"/>
  <c r="FS12" i="1"/>
  <c r="FR12" i="1"/>
  <c r="FX94" i="1"/>
  <c r="FX93" i="1"/>
  <c r="FX92" i="1"/>
  <c r="FX90" i="1"/>
  <c r="FX89" i="1"/>
  <c r="FX88" i="1"/>
  <c r="FX87" i="1"/>
  <c r="FX86" i="1"/>
  <c r="FX85" i="1"/>
  <c r="FX84" i="1"/>
  <c r="FX82" i="1"/>
  <c r="FX81" i="1"/>
  <c r="FX80" i="1"/>
  <c r="FX79" i="1"/>
  <c r="FX78" i="1"/>
  <c r="FX77" i="1"/>
  <c r="FX76" i="1"/>
  <c r="FX75" i="1"/>
  <c r="FX74" i="1"/>
  <c r="FX73" i="1"/>
  <c r="FX72" i="1"/>
  <c r="FX63" i="1"/>
  <c r="FX62" i="1"/>
  <c r="FX61" i="1"/>
  <c r="FX60" i="1"/>
  <c r="FX58" i="1"/>
  <c r="FX57" i="1"/>
  <c r="FX56" i="1"/>
  <c r="FX55" i="1"/>
  <c r="FX54" i="1"/>
  <c r="FX53" i="1"/>
  <c r="FX52" i="1"/>
  <c r="FX51" i="1"/>
  <c r="FX49" i="1"/>
  <c r="FX48" i="1"/>
  <c r="FX47" i="1"/>
  <c r="FX46" i="1"/>
  <c r="FX45" i="1"/>
  <c r="FX44" i="1"/>
  <c r="FX43" i="1"/>
  <c r="FX42" i="1"/>
  <c r="FX41" i="1"/>
  <c r="FX40" i="1"/>
  <c r="FX39" i="1"/>
  <c r="FX38" i="1"/>
  <c r="FX37" i="1"/>
  <c r="FX36" i="1"/>
  <c r="FX35" i="1"/>
  <c r="FX34" i="1"/>
  <c r="FX33" i="1"/>
  <c r="FX32" i="1"/>
  <c r="FX31" i="1"/>
  <c r="FX30" i="1"/>
  <c r="FX29" i="1"/>
  <c r="FX28" i="1"/>
  <c r="FX27" i="1"/>
  <c r="FX26" i="1"/>
  <c r="FX25" i="1"/>
  <c r="FX24" i="1"/>
  <c r="FX23" i="1"/>
  <c r="FX22" i="1"/>
  <c r="FX21" i="1"/>
  <c r="FX20" i="1"/>
  <c r="FX19" i="1"/>
  <c r="FX18" i="1"/>
  <c r="FX17" i="1"/>
  <c r="FX16" i="1"/>
  <c r="FX15" i="1"/>
  <c r="FX14" i="1"/>
  <c r="FX13" i="1"/>
  <c r="FX12" i="1"/>
  <c r="FW94" i="1"/>
  <c r="FW88" i="1"/>
  <c r="FW87" i="1"/>
  <c r="FW86" i="1"/>
  <c r="FW85" i="1"/>
  <c r="FW84" i="1"/>
  <c r="FW83" i="1"/>
  <c r="FW82" i="1"/>
  <c r="FW80" i="1"/>
  <c r="FW77" i="1"/>
  <c r="FW76" i="1"/>
  <c r="FW72" i="1"/>
  <c r="FW66" i="1"/>
  <c r="FW65" i="1"/>
  <c r="FW68" i="1"/>
  <c r="FW62" i="1"/>
  <c r="FW61" i="1"/>
  <c r="FW58" i="1"/>
  <c r="FW57" i="1"/>
  <c r="FW56" i="1"/>
  <c r="FW55" i="1"/>
  <c r="FW54" i="1"/>
  <c r="FW53" i="1"/>
  <c r="FW52" i="1"/>
  <c r="FW51" i="1"/>
  <c r="FW49" i="1"/>
  <c r="FW48" i="1"/>
  <c r="FW47" i="1"/>
  <c r="FW45" i="1"/>
  <c r="FW44" i="1"/>
  <c r="FW43" i="1"/>
  <c r="FW41" i="1"/>
  <c r="FW40" i="1"/>
  <c r="FW39" i="1"/>
  <c r="FW34" i="1"/>
  <c r="FW33" i="1"/>
  <c r="FW31" i="1"/>
  <c r="FW29" i="1"/>
  <c r="FW28" i="1"/>
  <c r="FW27" i="1"/>
  <c r="FW26" i="1"/>
  <c r="FW25" i="1"/>
  <c r="FW24" i="1"/>
  <c r="FW23" i="1"/>
  <c r="FW22" i="1"/>
  <c r="FW21" i="1"/>
  <c r="FW20" i="1"/>
  <c r="FW19" i="1"/>
  <c r="FW18" i="1"/>
  <c r="FW17" i="1"/>
  <c r="FW16" i="1"/>
  <c r="FW15" i="1"/>
  <c r="FW14" i="1"/>
  <c r="FW13" i="1"/>
  <c r="FU83" i="1"/>
  <c r="FU82" i="1"/>
  <c r="FU77" i="1"/>
  <c r="FU76" i="1"/>
  <c r="FU72" i="1"/>
  <c r="FU62" i="1"/>
  <c r="FU57" i="1"/>
  <c r="FU56" i="1"/>
  <c r="FU55" i="1"/>
  <c r="FU54" i="1"/>
  <c r="FU53" i="1"/>
  <c r="FU52" i="1"/>
  <c r="FU51" i="1"/>
  <c r="FU49" i="1"/>
  <c r="FU48" i="1"/>
  <c r="FU47" i="1"/>
  <c r="FU45" i="1"/>
  <c r="FU44" i="1"/>
  <c r="FU43" i="1"/>
  <c r="FU41" i="1"/>
  <c r="FU39" i="1"/>
  <c r="FU33" i="1"/>
  <c r="FU31" i="1"/>
  <c r="FU29" i="1"/>
  <c r="FU28" i="1"/>
  <c r="FU25" i="1"/>
  <c r="FU24" i="1"/>
  <c r="FU23" i="1"/>
  <c r="FU22" i="1"/>
  <c r="FU21" i="1"/>
  <c r="FU20" i="1"/>
  <c r="FU19" i="1"/>
  <c r="FU18" i="1"/>
  <c r="FU17" i="1"/>
  <c r="FU16" i="1"/>
  <c r="FU15" i="1"/>
  <c r="FU13" i="1"/>
  <c r="FV94" i="1"/>
  <c r="FV93" i="1"/>
  <c r="FV92" i="1"/>
  <c r="FV90" i="1"/>
  <c r="FV89" i="1"/>
  <c r="FV88" i="1"/>
  <c r="FV87" i="1"/>
  <c r="FV86" i="1"/>
  <c r="FV85" i="1"/>
  <c r="FV84" i="1"/>
  <c r="FV66" i="1"/>
  <c r="FV65" i="1"/>
  <c r="FV68" i="1" s="1"/>
  <c r="FV83" i="1"/>
  <c r="FV82" i="1"/>
  <c r="FV77" i="1"/>
  <c r="FV76" i="1"/>
  <c r="FV72" i="1"/>
  <c r="FV62" i="1"/>
  <c r="FV58" i="1"/>
  <c r="FV57" i="1"/>
  <c r="FV56" i="1"/>
  <c r="FV55" i="1"/>
  <c r="FV54" i="1"/>
  <c r="FV52" i="1"/>
  <c r="FV51" i="1"/>
  <c r="FV49" i="1"/>
  <c r="FV48" i="1"/>
  <c r="FV47" i="1"/>
  <c r="FV45" i="1"/>
  <c r="FV44" i="1"/>
  <c r="FV43" i="1"/>
  <c r="FV41" i="1"/>
  <c r="FV34" i="1"/>
  <c r="FV33" i="1"/>
  <c r="FV32" i="1"/>
  <c r="FV31" i="1"/>
  <c r="FV29" i="1"/>
  <c r="FV24" i="1"/>
  <c r="FV23" i="1"/>
  <c r="FV21" i="1"/>
  <c r="FV20" i="1"/>
  <c r="FV19" i="1"/>
  <c r="FV18" i="1"/>
  <c r="FV17" i="1"/>
  <c r="FV16" i="1"/>
  <c r="FV15" i="1"/>
  <c r="FV14" i="1"/>
  <c r="FU94" i="1"/>
  <c r="FU93" i="1"/>
  <c r="FU92" i="1"/>
  <c r="FU90" i="1"/>
  <c r="FU89" i="1"/>
  <c r="FU88" i="1"/>
  <c r="FU87" i="1"/>
  <c r="FR87" i="1"/>
  <c r="FT87" i="1"/>
  <c r="FU86" i="1"/>
  <c r="FU85" i="1"/>
  <c r="FU84" i="1"/>
  <c r="FQ77" i="1"/>
  <c r="FT65" i="1"/>
  <c r="FT66" i="1"/>
  <c r="FT68" i="1"/>
  <c r="FU66" i="1"/>
  <c r="FU65" i="1"/>
  <c r="FU68" i="1"/>
  <c r="FU58" i="1"/>
  <c r="FT54" i="1"/>
  <c r="FT39" i="1"/>
  <c r="FT94" i="1"/>
  <c r="FT93" i="1"/>
  <c r="FT92" i="1"/>
  <c r="FT90" i="1"/>
  <c r="FT89" i="1"/>
  <c r="FT88" i="1"/>
  <c r="FT86" i="1"/>
  <c r="FT85" i="1"/>
  <c r="FT84" i="1"/>
  <c r="FT83" i="1"/>
  <c r="FT82" i="1"/>
  <c r="FT77" i="1"/>
  <c r="FT76" i="1"/>
  <c r="FT72" i="1"/>
  <c r="FT62" i="1"/>
  <c r="FT61" i="1"/>
  <c r="FT58" i="1"/>
  <c r="FT57" i="1"/>
  <c r="FT56" i="1"/>
  <c r="FT55" i="1"/>
  <c r="FT52" i="1"/>
  <c r="FT51" i="1"/>
  <c r="FT49" i="1"/>
  <c r="FT48" i="1"/>
  <c r="FT47" i="1"/>
  <c r="FT45" i="1"/>
  <c r="FT44" i="1"/>
  <c r="FT43" i="1"/>
  <c r="FT40" i="1"/>
  <c r="FT38" i="1"/>
  <c r="FT35" i="1"/>
  <c r="FT34" i="1"/>
  <c r="FT33" i="1"/>
  <c r="FT29" i="1"/>
  <c r="FT28" i="1"/>
  <c r="FT27" i="1"/>
  <c r="FT26" i="1"/>
  <c r="FT25" i="1"/>
  <c r="FT24" i="1"/>
  <c r="FT23" i="1"/>
  <c r="FT22" i="1"/>
  <c r="FT21" i="1"/>
  <c r="FT20" i="1"/>
  <c r="FT19" i="1"/>
  <c r="FT18" i="1"/>
  <c r="FT17" i="1"/>
  <c r="FT16" i="1"/>
  <c r="FT15" i="1"/>
  <c r="FT14" i="1"/>
  <c r="FT13" i="1"/>
  <c r="FT41" i="1"/>
  <c r="FT31" i="1"/>
  <c r="FS94" i="1"/>
  <c r="FR94" i="1"/>
  <c r="FQ94" i="1"/>
  <c r="FS93" i="1"/>
  <c r="FR93" i="1"/>
  <c r="FQ93" i="1"/>
  <c r="FS92" i="1"/>
  <c r="FR92" i="1"/>
  <c r="FQ92" i="1"/>
  <c r="FS90" i="1"/>
  <c r="FR90" i="1"/>
  <c r="FQ90" i="1"/>
  <c r="FS89" i="1"/>
  <c r="FR89" i="1"/>
  <c r="FQ89" i="1"/>
  <c r="FS88" i="1"/>
  <c r="FR88" i="1"/>
  <c r="FQ88" i="1"/>
  <c r="FS87" i="1"/>
  <c r="FQ87" i="1"/>
  <c r="FS86" i="1"/>
  <c r="FR86" i="1"/>
  <c r="FQ86" i="1"/>
  <c r="FS85" i="1"/>
  <c r="FR85" i="1"/>
  <c r="FQ85" i="1"/>
  <c r="FS84" i="1"/>
  <c r="FR84" i="1"/>
  <c r="FQ84" i="1"/>
  <c r="FS83" i="1"/>
  <c r="FR83" i="1"/>
  <c r="FQ83" i="1"/>
  <c r="FS82" i="1"/>
  <c r="FR82" i="1"/>
  <c r="FQ82" i="1"/>
  <c r="FR81" i="1"/>
  <c r="FQ81" i="1"/>
  <c r="FQ80" i="1"/>
  <c r="FQ79" i="1"/>
  <c r="FQ78" i="1"/>
  <c r="FS77" i="1"/>
  <c r="FR77" i="1"/>
  <c r="FS76" i="1"/>
  <c r="FR76" i="1"/>
  <c r="FQ76" i="1"/>
  <c r="FQ74" i="1"/>
  <c r="FQ73" i="1"/>
  <c r="FS72" i="1"/>
  <c r="FR72" i="1"/>
  <c r="FS66" i="1"/>
  <c r="FR66" i="1"/>
  <c r="FQ66" i="1"/>
  <c r="FQ65" i="1" s="1"/>
  <c r="FS65" i="1"/>
  <c r="FS68" i="1" s="1"/>
  <c r="FR65" i="1"/>
  <c r="FR68" i="1"/>
  <c r="FQ63" i="1"/>
  <c r="FS62" i="1"/>
  <c r="FR62" i="1"/>
  <c r="FQ62" i="1"/>
  <c r="FR61" i="1"/>
  <c r="FQ61" i="1"/>
  <c r="FQ60" i="1"/>
  <c r="FS58" i="1"/>
  <c r="FR58" i="1"/>
  <c r="FQ58" i="1"/>
  <c r="FS57" i="1"/>
  <c r="FR57" i="1"/>
  <c r="FQ57" i="1"/>
  <c r="FS56" i="1"/>
  <c r="FQ56" i="1"/>
  <c r="FS55" i="1"/>
  <c r="FR55" i="1"/>
  <c r="FQ55" i="1"/>
  <c r="FS54" i="1"/>
  <c r="FR54" i="1"/>
  <c r="FQ54" i="1"/>
  <c r="FQ53" i="1"/>
  <c r="FS52" i="1"/>
  <c r="FR52" i="1"/>
  <c r="FQ52" i="1"/>
  <c r="FS51" i="1"/>
  <c r="FR51" i="1"/>
  <c r="FQ51" i="1"/>
  <c r="FS49" i="1"/>
  <c r="FR49" i="1"/>
  <c r="FQ49" i="1"/>
  <c r="FS48" i="1"/>
  <c r="FR48" i="1"/>
  <c r="FQ48" i="1"/>
  <c r="FS47" i="1"/>
  <c r="FR47" i="1"/>
  <c r="FQ47" i="1"/>
  <c r="FQ46" i="1"/>
  <c r="FS45" i="1"/>
  <c r="FR45" i="1"/>
  <c r="FQ45" i="1"/>
  <c r="FS44" i="1"/>
  <c r="FR44" i="1"/>
  <c r="FQ44" i="1"/>
  <c r="FS43" i="1"/>
  <c r="FR43" i="1"/>
  <c r="FQ43" i="1"/>
  <c r="FS41" i="1"/>
  <c r="FR41" i="1"/>
  <c r="FS40" i="1"/>
  <c r="FQ40" i="1"/>
  <c r="FS39" i="1"/>
  <c r="FQ39" i="1"/>
  <c r="FS38" i="1"/>
  <c r="FR38" i="1"/>
  <c r="FQ38" i="1"/>
  <c r="FR37" i="1"/>
  <c r="FQ37" i="1"/>
  <c r="FQ36" i="1"/>
  <c r="FR35" i="1"/>
  <c r="FQ35" i="1"/>
  <c r="FS34" i="1"/>
  <c r="FR34" i="1"/>
  <c r="FS33" i="1"/>
  <c r="FR33" i="1"/>
  <c r="FQ33" i="1"/>
  <c r="FS31" i="1"/>
  <c r="FR31" i="1"/>
  <c r="FQ30" i="1"/>
  <c r="FS29" i="1"/>
  <c r="FR29" i="1"/>
  <c r="FQ29" i="1"/>
  <c r="FS28" i="1"/>
  <c r="FR28" i="1"/>
  <c r="FQ28" i="1"/>
  <c r="FS27" i="1"/>
  <c r="FR27" i="1"/>
  <c r="FQ27" i="1"/>
  <c r="FS26" i="1"/>
  <c r="FR26" i="1"/>
  <c r="FQ26" i="1"/>
  <c r="FR25" i="1"/>
  <c r="FQ25" i="1"/>
  <c r="FS24" i="1"/>
  <c r="FR24" i="1"/>
  <c r="FQ24" i="1"/>
  <c r="FS23" i="1"/>
  <c r="FR23" i="1"/>
  <c r="FQ23" i="1"/>
  <c r="FR22" i="1"/>
  <c r="FQ22" i="1"/>
  <c r="FS21" i="1"/>
  <c r="FR21" i="1"/>
  <c r="FQ21" i="1"/>
  <c r="FS20" i="1"/>
  <c r="FR20" i="1"/>
  <c r="FQ20" i="1"/>
  <c r="FS19" i="1"/>
  <c r="FR19" i="1"/>
  <c r="FQ19" i="1"/>
  <c r="FS18" i="1"/>
  <c r="FR18" i="1"/>
  <c r="FQ18" i="1"/>
  <c r="FS17" i="1"/>
  <c r="FR17" i="1"/>
  <c r="FQ17" i="1"/>
  <c r="FS16" i="1"/>
  <c r="FR16" i="1"/>
  <c r="FQ16" i="1"/>
  <c r="FS15" i="1"/>
  <c r="FR15" i="1"/>
  <c r="FQ15" i="1"/>
  <c r="FR14" i="1"/>
  <c r="FQ14" i="1"/>
  <c r="FS13" i="1"/>
  <c r="FR13" i="1"/>
  <c r="FQ13" i="1"/>
  <c r="FQ12" i="1"/>
  <c r="FP35" i="1"/>
  <c r="FP34" i="1"/>
  <c r="FP33" i="1"/>
  <c r="FP32" i="1"/>
  <c r="FP30" i="1"/>
  <c r="FP29" i="1"/>
  <c r="FP28" i="1"/>
  <c r="FP27" i="1"/>
  <c r="FP26" i="1"/>
  <c r="FP25" i="1"/>
  <c r="FP24" i="1"/>
  <c r="FP23" i="1"/>
  <c r="FP22" i="1"/>
  <c r="FP21" i="1"/>
  <c r="FP20" i="1"/>
  <c r="FP19" i="1"/>
  <c r="FP18" i="1"/>
  <c r="FP17" i="1"/>
  <c r="FP16" i="1"/>
  <c r="FP15" i="1"/>
  <c r="FP14" i="1"/>
  <c r="FP83" i="1"/>
  <c r="FP82" i="1"/>
  <c r="FP81" i="1"/>
  <c r="FP80" i="1"/>
  <c r="FP79" i="1"/>
  <c r="FP78" i="1"/>
  <c r="FP77" i="1"/>
  <c r="FP76" i="1"/>
  <c r="FP75" i="1"/>
  <c r="FP74" i="1"/>
  <c r="FP73" i="1"/>
  <c r="FP72" i="1"/>
  <c r="FP71" i="1"/>
  <c r="FP64" i="1"/>
  <c r="FP63" i="1"/>
  <c r="FP62" i="1"/>
  <c r="FP61" i="1"/>
  <c r="FP60" i="1"/>
  <c r="FP58" i="1"/>
  <c r="FP57" i="1"/>
  <c r="FP56" i="1"/>
  <c r="FP55" i="1"/>
  <c r="FP54" i="1"/>
  <c r="FP53" i="1"/>
  <c r="FP52" i="1"/>
  <c r="FP51" i="1"/>
  <c r="FP49" i="1"/>
  <c r="FP48" i="1"/>
  <c r="FP47" i="1"/>
  <c r="FP46" i="1"/>
  <c r="FP45" i="1"/>
  <c r="FP44" i="1"/>
  <c r="FP39" i="1"/>
  <c r="FP38" i="1"/>
  <c r="FP37" i="1"/>
  <c r="FP36" i="1"/>
  <c r="FP43" i="1"/>
  <c r="FP66" i="1"/>
  <c r="FP65" i="1" s="1"/>
  <c r="FP94" i="1"/>
  <c r="FP93" i="1"/>
  <c r="FP92" i="1"/>
  <c r="FP90" i="1"/>
  <c r="FP89" i="1"/>
  <c r="FP88" i="1"/>
  <c r="FP87" i="1"/>
  <c r="FP86" i="1"/>
  <c r="FP85" i="1"/>
  <c r="FP84" i="1"/>
  <c r="FP70" i="1"/>
  <c r="FP40" i="1"/>
  <c r="FP13" i="1"/>
  <c r="FP12" i="1"/>
  <c r="FO94" i="1"/>
  <c r="FO93" i="1"/>
  <c r="FO92" i="1"/>
  <c r="FO90" i="1"/>
  <c r="FO89" i="1"/>
  <c r="FO88" i="1"/>
  <c r="FO87" i="1"/>
  <c r="FO86" i="1"/>
  <c r="FO85" i="1"/>
  <c r="FO84" i="1"/>
  <c r="FO83" i="1"/>
  <c r="FO82" i="1"/>
  <c r="FO81" i="1"/>
  <c r="FO80" i="1"/>
  <c r="FO79" i="1"/>
  <c r="FO78" i="1"/>
  <c r="FO77" i="1"/>
  <c r="FO76" i="1"/>
  <c r="FO75" i="1"/>
  <c r="FO74" i="1"/>
  <c r="FO73" i="1"/>
  <c r="FO72" i="1"/>
  <c r="FO65" i="1"/>
  <c r="FO63" i="1"/>
  <c r="FO62" i="1"/>
  <c r="FO61" i="1"/>
  <c r="FO60" i="1"/>
  <c r="FO58" i="1"/>
  <c r="FO57" i="1"/>
  <c r="FO56" i="1"/>
  <c r="FO55" i="1"/>
  <c r="FO54" i="1"/>
  <c r="FO53" i="1"/>
  <c r="FO52" i="1"/>
  <c r="FO51" i="1"/>
  <c r="FO49" i="1"/>
  <c r="FO48" i="1"/>
  <c r="FO47" i="1"/>
  <c r="FO46" i="1"/>
  <c r="FO45" i="1"/>
  <c r="FO44" i="1"/>
  <c r="FO43" i="1"/>
  <c r="FO40" i="1"/>
  <c r="FO39" i="1"/>
  <c r="FO38" i="1"/>
  <c r="FO37" i="1"/>
  <c r="FO36" i="1"/>
  <c r="FO35" i="1"/>
  <c r="FO34" i="1"/>
  <c r="FO33" i="1"/>
  <c r="FO32" i="1"/>
  <c r="FO30" i="1"/>
  <c r="FO29" i="1"/>
  <c r="FO28" i="1"/>
  <c r="FO27" i="1"/>
  <c r="FO26" i="1"/>
  <c r="FO25" i="1"/>
  <c r="FO24" i="1"/>
  <c r="FO23" i="1"/>
  <c r="FO22" i="1"/>
  <c r="FO21" i="1"/>
  <c r="FO20" i="1"/>
  <c r="FO19" i="1"/>
  <c r="FO18" i="1"/>
  <c r="FO17" i="1"/>
  <c r="FO16" i="1"/>
  <c r="FO15" i="1"/>
  <c r="FO14" i="1"/>
  <c r="FO13" i="1"/>
  <c r="FO12" i="1"/>
  <c r="FO66" i="1"/>
  <c r="FO41" i="1"/>
  <c r="FO31" i="1"/>
  <c r="FN94" i="1"/>
  <c r="FN93" i="1"/>
  <c r="FN92" i="1"/>
  <c r="FN90" i="1"/>
  <c r="FN89" i="1"/>
  <c r="FN88" i="1"/>
  <c r="FN87" i="1"/>
  <c r="FN86" i="1"/>
  <c r="FN85" i="1"/>
  <c r="FN84" i="1"/>
  <c r="FN82" i="1"/>
  <c r="FN81" i="1"/>
  <c r="FN80" i="1"/>
  <c r="FN79" i="1"/>
  <c r="FN78" i="1"/>
  <c r="FN77" i="1"/>
  <c r="FN76" i="1"/>
  <c r="FN75" i="1"/>
  <c r="FN74" i="1"/>
  <c r="FN73" i="1"/>
  <c r="FN72" i="1"/>
  <c r="FN66" i="1"/>
  <c r="FN65" i="1"/>
  <c r="FN63" i="1"/>
  <c r="FN62" i="1"/>
  <c r="FN61" i="1"/>
  <c r="FN60" i="1"/>
  <c r="FN58" i="1"/>
  <c r="FN57" i="1"/>
  <c r="FN56" i="1"/>
  <c r="FN55" i="1"/>
  <c r="FN54" i="1"/>
  <c r="FN53" i="1"/>
  <c r="FN52" i="1"/>
  <c r="FN51" i="1"/>
  <c r="FN49" i="1"/>
  <c r="FN48" i="1"/>
  <c r="FN47" i="1"/>
  <c r="FN46" i="1"/>
  <c r="FN45" i="1"/>
  <c r="FN44" i="1"/>
  <c r="FN43" i="1"/>
  <c r="FN40" i="1"/>
  <c r="FN39" i="1"/>
  <c r="FN38" i="1"/>
  <c r="FN37" i="1"/>
  <c r="FN36" i="1"/>
  <c r="FN35" i="1"/>
  <c r="FN34" i="1"/>
  <c r="FN33" i="1"/>
  <c r="FN32" i="1"/>
  <c r="FN30" i="1"/>
  <c r="FN29" i="1"/>
  <c r="FN28" i="1"/>
  <c r="FN27" i="1"/>
  <c r="FN26" i="1"/>
  <c r="FN25" i="1"/>
  <c r="FN24" i="1"/>
  <c r="FN23" i="1"/>
  <c r="FN22" i="1"/>
  <c r="FN21" i="1"/>
  <c r="FN20" i="1"/>
  <c r="FN19" i="1"/>
  <c r="FN18" i="1"/>
  <c r="FN17" i="1"/>
  <c r="FN16" i="1"/>
  <c r="FN15" i="1"/>
  <c r="FN14" i="1"/>
  <c r="FN13" i="1"/>
  <c r="FN12" i="1"/>
  <c r="FN41" i="1"/>
  <c r="FN31" i="1"/>
  <c r="FM90" i="1"/>
  <c r="FM89" i="1"/>
  <c r="FM94" i="1"/>
  <c r="FM93" i="1"/>
  <c r="FM92" i="1"/>
  <c r="FM84" i="1"/>
  <c r="FM88" i="1"/>
  <c r="FM87" i="1"/>
  <c r="FM86" i="1"/>
  <c r="FM85" i="1"/>
  <c r="FJ82" i="1"/>
  <c r="FJ81" i="1"/>
  <c r="FJ80" i="1"/>
  <c r="FJ79" i="1"/>
  <c r="FK79" i="1"/>
  <c r="FK82" i="1"/>
  <c r="FK81" i="1"/>
  <c r="FK80" i="1"/>
  <c r="FL80" i="1"/>
  <c r="FM80" i="1"/>
  <c r="FM82" i="1"/>
  <c r="FM81" i="1"/>
  <c r="FM79" i="1"/>
  <c r="FM78" i="1"/>
  <c r="FM77" i="1"/>
  <c r="FM76" i="1"/>
  <c r="FM75" i="1"/>
  <c r="FM74" i="1"/>
  <c r="FM73" i="1"/>
  <c r="FM72" i="1"/>
  <c r="FM68" i="1"/>
  <c r="FM66" i="1"/>
  <c r="FM65" i="1"/>
  <c r="FM63" i="1"/>
  <c r="FM62" i="1"/>
  <c r="FM61" i="1"/>
  <c r="FM60" i="1"/>
  <c r="FM58" i="1"/>
  <c r="FM57" i="1"/>
  <c r="FM56" i="1"/>
  <c r="FM55" i="1"/>
  <c r="FM54" i="1"/>
  <c r="FM53" i="1"/>
  <c r="FM52" i="1"/>
  <c r="FM51" i="1"/>
  <c r="FM49" i="1"/>
  <c r="FM48" i="1"/>
  <c r="FM47" i="1"/>
  <c r="FM46" i="1"/>
  <c r="FM45" i="1"/>
  <c r="FM44" i="1"/>
  <c r="FM43" i="1"/>
  <c r="FM40" i="1"/>
  <c r="FM39" i="1"/>
  <c r="FM38" i="1"/>
  <c r="FM37" i="1"/>
  <c r="FM36" i="1"/>
  <c r="FM35" i="1"/>
  <c r="FM34" i="1"/>
  <c r="FM33" i="1"/>
  <c r="FM32" i="1"/>
  <c r="FM31" i="1"/>
  <c r="FM30" i="1"/>
  <c r="FM29" i="1"/>
  <c r="FM28" i="1"/>
  <c r="FM27" i="1"/>
  <c r="FM26" i="1"/>
  <c r="FM25" i="1"/>
  <c r="FM24" i="1"/>
  <c r="FM23" i="1"/>
  <c r="FM22" i="1"/>
  <c r="FM21" i="1"/>
  <c r="FM20" i="1"/>
  <c r="FM19" i="1"/>
  <c r="FM18" i="1"/>
  <c r="FM17" i="1"/>
  <c r="FM16" i="1"/>
  <c r="FM15" i="1"/>
  <c r="FM14" i="1"/>
  <c r="FM13" i="1"/>
  <c r="FM12" i="1"/>
  <c r="FM41" i="1"/>
  <c r="FL94" i="1"/>
  <c r="FL93" i="1"/>
  <c r="FL92" i="1"/>
  <c r="FL90" i="1"/>
  <c r="FL89" i="1"/>
  <c r="FL88" i="1"/>
  <c r="FL87" i="1"/>
  <c r="FL86" i="1"/>
  <c r="FL85" i="1"/>
  <c r="FL84" i="1"/>
  <c r="FL82" i="1"/>
  <c r="FL81" i="1"/>
  <c r="FL79" i="1"/>
  <c r="FL78" i="1"/>
  <c r="FL77" i="1"/>
  <c r="FL76" i="1"/>
  <c r="FL75" i="1"/>
  <c r="FL74" i="1"/>
  <c r="FL73" i="1"/>
  <c r="FL72" i="1"/>
  <c r="FL66" i="1"/>
  <c r="FL65" i="1"/>
  <c r="FL68" i="1" s="1"/>
  <c r="FL63" i="1"/>
  <c r="FL62" i="1"/>
  <c r="FL61" i="1"/>
  <c r="FL60" i="1"/>
  <c r="FL58" i="1"/>
  <c r="FL57" i="1"/>
  <c r="FL56" i="1"/>
  <c r="FL55" i="1"/>
  <c r="FL54" i="1"/>
  <c r="FL53" i="1"/>
  <c r="FL52" i="1"/>
  <c r="FL51" i="1"/>
  <c r="FL49" i="1"/>
  <c r="FL48" i="1"/>
  <c r="FL47" i="1"/>
  <c r="FL46" i="1"/>
  <c r="FL45" i="1"/>
  <c r="FL44" i="1"/>
  <c r="FL43" i="1"/>
  <c r="FL38" i="1"/>
  <c r="FL41" i="1"/>
  <c r="FL40" i="1"/>
  <c r="FL39" i="1"/>
  <c r="FL37" i="1"/>
  <c r="FL36" i="1"/>
  <c r="FL35" i="1"/>
  <c r="FL34" i="1"/>
  <c r="FL33" i="1"/>
  <c r="FL32" i="1"/>
  <c r="FL30" i="1"/>
  <c r="FL29" i="1"/>
  <c r="FL28" i="1"/>
  <c r="FL27" i="1"/>
  <c r="FL26" i="1"/>
  <c r="FL25" i="1"/>
  <c r="FL24" i="1"/>
  <c r="FL23" i="1"/>
  <c r="FL22" i="1"/>
  <c r="FL21" i="1"/>
  <c r="FL20" i="1"/>
  <c r="FL19" i="1"/>
  <c r="FL18" i="1"/>
  <c r="FL17" i="1"/>
  <c r="FL16" i="1"/>
  <c r="FL15" i="1"/>
  <c r="FL14" i="1"/>
  <c r="FL13" i="1"/>
  <c r="FL12" i="1"/>
  <c r="FL31" i="1"/>
  <c r="FK65" i="1"/>
  <c r="FJ88" i="1"/>
  <c r="FJ87" i="1"/>
  <c r="FJ86" i="1"/>
  <c r="FJ85" i="1"/>
  <c r="FI88" i="1"/>
  <c r="FI87" i="1"/>
  <c r="FI86" i="1"/>
  <c r="FI85" i="1"/>
  <c r="FK94" i="1"/>
  <c r="FK93" i="1"/>
  <c r="FK92" i="1"/>
  <c r="FK90" i="1"/>
  <c r="FK89" i="1"/>
  <c r="FK88" i="1"/>
  <c r="FK87" i="1"/>
  <c r="FK86" i="1"/>
  <c r="FK85" i="1"/>
  <c r="FK84" i="1"/>
  <c r="FK78" i="1"/>
  <c r="FK77" i="1"/>
  <c r="FK76" i="1"/>
  <c r="FK75" i="1"/>
  <c r="FK74" i="1"/>
  <c r="FK73" i="1"/>
  <c r="FK72" i="1"/>
  <c r="FK63" i="1"/>
  <c r="FK62" i="1"/>
  <c r="FK61" i="1"/>
  <c r="FK60" i="1"/>
  <c r="FK58" i="1"/>
  <c r="FK57" i="1"/>
  <c r="FK56" i="1"/>
  <c r="FK55" i="1"/>
  <c r="FK54" i="1"/>
  <c r="FK53" i="1"/>
  <c r="FK52" i="1"/>
  <c r="FK51" i="1"/>
  <c r="FK49" i="1"/>
  <c r="FK48" i="1"/>
  <c r="FK47" i="1"/>
  <c r="FK46" i="1"/>
  <c r="FK45" i="1"/>
  <c r="FK44" i="1"/>
  <c r="FK43" i="1"/>
  <c r="FK41" i="1"/>
  <c r="FK40" i="1"/>
  <c r="FK39" i="1"/>
  <c r="FK38" i="1"/>
  <c r="FK37" i="1"/>
  <c r="FK36" i="1"/>
  <c r="FK35" i="1"/>
  <c r="FK34" i="1"/>
  <c r="FK33" i="1"/>
  <c r="FK32" i="1"/>
  <c r="FK31" i="1"/>
  <c r="FK30" i="1"/>
  <c r="FK29" i="1"/>
  <c r="FK27" i="1"/>
  <c r="FK28" i="1"/>
  <c r="FK26" i="1"/>
  <c r="FK25" i="1"/>
  <c r="FK24" i="1"/>
  <c r="FK23" i="1"/>
  <c r="FK22" i="1"/>
  <c r="FK21" i="1"/>
  <c r="FK20" i="1"/>
  <c r="FK19" i="1"/>
  <c r="FK18" i="1"/>
  <c r="FK17" i="1"/>
  <c r="FK16" i="1"/>
  <c r="FK15" i="1"/>
  <c r="FK14" i="1"/>
  <c r="FK13" i="1"/>
  <c r="FK12" i="1"/>
  <c r="FJ66" i="1"/>
  <c r="FJ68" i="1"/>
  <c r="FJ65" i="1"/>
  <c r="FJ94" i="1"/>
  <c r="FJ93" i="1"/>
  <c r="FJ92" i="1"/>
  <c r="FJ90" i="1"/>
  <c r="FJ89" i="1"/>
  <c r="FJ84" i="1"/>
  <c r="FJ78" i="1"/>
  <c r="FJ77" i="1"/>
  <c r="FJ76" i="1"/>
  <c r="FJ75" i="1"/>
  <c r="FJ74" i="1"/>
  <c r="FJ73" i="1"/>
  <c r="FJ72" i="1"/>
  <c r="FJ63" i="1"/>
  <c r="FJ62" i="1"/>
  <c r="FJ61" i="1"/>
  <c r="FJ60" i="1"/>
  <c r="FJ58" i="1"/>
  <c r="FJ57" i="1"/>
  <c r="FJ56" i="1"/>
  <c r="FJ55" i="1"/>
  <c r="FJ54" i="1"/>
  <c r="FJ53" i="1"/>
  <c r="FJ52" i="1"/>
  <c r="FJ51" i="1"/>
  <c r="FJ49" i="1"/>
  <c r="FJ48" i="1"/>
  <c r="FJ47" i="1"/>
  <c r="FJ46" i="1"/>
  <c r="FJ45" i="1"/>
  <c r="FJ44" i="1"/>
  <c r="FJ43" i="1"/>
  <c r="FJ40" i="1"/>
  <c r="FJ39" i="1"/>
  <c r="FJ38" i="1"/>
  <c r="FJ37" i="1"/>
  <c r="FJ36" i="1"/>
  <c r="FJ35" i="1"/>
  <c r="FJ34" i="1"/>
  <c r="FJ33" i="1"/>
  <c r="FJ32" i="1"/>
  <c r="FJ30" i="1"/>
  <c r="FJ29" i="1"/>
  <c r="FJ28" i="1"/>
  <c r="FJ27" i="1"/>
  <c r="FJ26" i="1"/>
  <c r="FJ25" i="1"/>
  <c r="FJ24" i="1"/>
  <c r="FJ23" i="1"/>
  <c r="FJ22" i="1"/>
  <c r="FJ21" i="1"/>
  <c r="FJ20" i="1"/>
  <c r="FJ19" i="1"/>
  <c r="FJ18" i="1"/>
  <c r="FJ17" i="1"/>
  <c r="FJ16" i="1"/>
  <c r="FJ15" i="1"/>
  <c r="FJ14" i="1"/>
  <c r="FJ13" i="1"/>
  <c r="FJ12" i="1"/>
  <c r="FC89" i="1"/>
  <c r="FB89" i="1"/>
  <c r="FD84" i="1"/>
  <c r="FC84" i="1"/>
  <c r="FB84" i="1"/>
  <c r="FA84" i="1"/>
  <c r="FD78" i="1"/>
  <c r="FD77" i="1"/>
  <c r="FD76" i="1"/>
  <c r="FD75" i="1"/>
  <c r="FD83" i="1"/>
  <c r="FD82" i="1"/>
  <c r="FD81" i="1"/>
  <c r="FD80" i="1"/>
  <c r="FD79" i="1"/>
  <c r="FD74" i="1"/>
  <c r="FD73" i="1"/>
  <c r="FD72" i="1"/>
  <c r="FD63" i="1"/>
  <c r="FD62" i="1"/>
  <c r="FD61" i="1"/>
  <c r="FD60" i="1"/>
  <c r="FD58" i="1"/>
  <c r="FD57" i="1"/>
  <c r="FD56" i="1"/>
  <c r="FD55" i="1"/>
  <c r="FD54" i="1"/>
  <c r="FD53" i="1"/>
  <c r="FD52" i="1"/>
  <c r="FD51" i="1"/>
  <c r="FD49" i="1"/>
  <c r="FD48" i="1"/>
  <c r="FD47" i="1"/>
  <c r="FD46" i="1"/>
  <c r="FD45" i="1"/>
  <c r="FD44" i="1"/>
  <c r="FD43" i="1"/>
  <c r="FD40" i="1"/>
  <c r="FD39" i="1"/>
  <c r="FD38" i="1"/>
  <c r="FD37" i="1"/>
  <c r="FD36" i="1"/>
  <c r="FD35" i="1"/>
  <c r="FD34" i="1"/>
  <c r="FD33" i="1"/>
  <c r="FD32" i="1"/>
  <c r="FD30" i="1"/>
  <c r="FD29" i="1"/>
  <c r="FD28" i="1"/>
  <c r="FD27" i="1"/>
  <c r="FD26" i="1"/>
  <c r="FD25" i="1"/>
  <c r="FD24" i="1"/>
  <c r="FD23" i="1"/>
  <c r="FD22" i="1"/>
  <c r="FD21" i="1"/>
  <c r="FD20" i="1"/>
  <c r="FD94" i="1" s="1"/>
  <c r="FD89" i="1" s="1"/>
  <c r="FD19" i="1"/>
  <c r="FD18" i="1"/>
  <c r="FD17" i="1"/>
  <c r="FD16" i="1"/>
  <c r="FD15" i="1"/>
  <c r="FD14" i="1"/>
  <c r="FD13" i="1"/>
  <c r="FD12" i="1"/>
  <c r="FA65" i="1"/>
  <c r="FA83" i="1"/>
  <c r="FA82" i="1"/>
  <c r="FA81" i="1"/>
  <c r="FA80" i="1"/>
  <c r="FA79" i="1"/>
  <c r="FA78" i="1"/>
  <c r="FA77" i="1"/>
  <c r="FA76" i="1"/>
  <c r="FA75" i="1"/>
  <c r="FA74" i="1"/>
  <c r="FA73" i="1"/>
  <c r="FA72" i="1"/>
  <c r="FA63" i="1"/>
  <c r="FA62" i="1"/>
  <c r="FA61" i="1"/>
  <c r="FA60" i="1"/>
  <c r="FA58" i="1"/>
  <c r="FA57" i="1"/>
  <c r="FA56" i="1"/>
  <c r="FA55" i="1"/>
  <c r="FA54" i="1"/>
  <c r="FA53" i="1"/>
  <c r="FA52" i="1"/>
  <c r="FA51" i="1"/>
  <c r="FA49" i="1"/>
  <c r="FA48" i="1"/>
  <c r="FA47" i="1"/>
  <c r="FA46" i="1"/>
  <c r="FA45" i="1"/>
  <c r="FA44" i="1"/>
  <c r="FA43" i="1"/>
  <c r="FA40" i="1"/>
  <c r="FA39" i="1"/>
  <c r="FA38" i="1"/>
  <c r="FA37" i="1"/>
  <c r="FA36" i="1"/>
  <c r="FA35" i="1"/>
  <c r="FA34" i="1"/>
  <c r="FA33" i="1"/>
  <c r="FA32" i="1"/>
  <c r="FA30" i="1"/>
  <c r="FA29" i="1"/>
  <c r="FA28" i="1"/>
  <c r="FA27" i="1"/>
  <c r="FA26" i="1"/>
  <c r="FA25" i="1"/>
  <c r="FA24" i="1"/>
  <c r="FA23" i="1"/>
  <c r="FA22" i="1"/>
  <c r="FA21" i="1"/>
  <c r="FA20" i="1"/>
  <c r="FA94" i="1" s="1"/>
  <c r="FA89" i="1" s="1"/>
  <c r="FA19" i="1"/>
  <c r="FA18" i="1"/>
  <c r="FA17" i="1"/>
  <c r="FA16" i="1"/>
  <c r="FA15" i="1"/>
  <c r="FA14" i="1"/>
  <c r="FA13" i="1"/>
  <c r="FA12" i="1"/>
  <c r="EV79" i="1"/>
  <c r="EU65" i="1"/>
  <c r="ET65" i="1"/>
  <c r="ES65" i="1"/>
  <c r="ER65" i="1"/>
  <c r="EQ65" i="1"/>
  <c r="EP65" i="1"/>
  <c r="EO65" i="1"/>
  <c r="EM65" i="1"/>
  <c r="EN65" i="1"/>
  <c r="EK65" i="1"/>
  <c r="EL65" i="1"/>
  <c r="EJ65" i="1"/>
  <c r="EI65" i="1"/>
  <c r="EH65" i="1"/>
  <c r="EE65" i="1"/>
  <c r="EC65" i="1"/>
  <c r="ED65" i="1"/>
  <c r="EB65" i="1"/>
  <c r="DY65" i="1"/>
  <c r="DZ65" i="1"/>
  <c r="EA65" i="1"/>
  <c r="DX65" i="1"/>
  <c r="DW65" i="1"/>
  <c r="DU65" i="1"/>
  <c r="DV65" i="1"/>
  <c r="DT65" i="1"/>
  <c r="DT74" i="1"/>
  <c r="DT56" i="1"/>
  <c r="DR65" i="1"/>
  <c r="DS65" i="1"/>
  <c r="DQ65" i="1"/>
  <c r="DP65" i="1"/>
  <c r="DQ74" i="1"/>
  <c r="DP74" i="1"/>
  <c r="DQ56" i="1"/>
  <c r="DP56" i="1"/>
  <c r="DO65" i="1"/>
  <c r="DJ65" i="1"/>
  <c r="DK65" i="1"/>
  <c r="DL65" i="1"/>
  <c r="DM65" i="1"/>
  <c r="DN65" i="1"/>
  <c r="DI65" i="1"/>
  <c r="D7" i="1"/>
  <c r="D8" i="1"/>
  <c r="FY65" i="1"/>
</calcChain>
</file>

<file path=xl/sharedStrings.xml><?xml version="1.0" encoding="utf-8"?>
<sst xmlns="http://schemas.openxmlformats.org/spreadsheetml/2006/main" count="532" uniqueCount="467">
  <si>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</si>
  <si>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</si>
  <si>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</si>
  <si>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</si>
  <si>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</si>
  <si>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</si>
  <si>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</si>
  <si>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</si>
  <si>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</si>
  <si>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</si>
  <si>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</si>
  <si>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</si>
  <si>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</si>
  <si>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</si>
  <si>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</si>
  <si>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A</t>
  </si>
  <si>
    <t>Q</t>
  </si>
  <si>
    <t>Domestic</t>
  </si>
  <si>
    <t>AL</t>
  </si>
  <si>
    <t>TOTAL REVENUE</t>
  </si>
  <si>
    <t>Profit Tax</t>
  </si>
  <si>
    <t>Personal Income Tax</t>
  </si>
  <si>
    <t>TOTAL EXPENDITURE</t>
  </si>
  <si>
    <t>Foreign</t>
  </si>
  <si>
    <t>CASH BALANCE</t>
  </si>
  <si>
    <t>CASH BALANCE FINANCING</t>
  </si>
  <si>
    <t>Privatization receipts</t>
  </si>
  <si>
    <t>Domestic new borrowing (net)</t>
  </si>
  <si>
    <t>Other</t>
  </si>
  <si>
    <t>Long-term foreign borrowing (gross)</t>
  </si>
  <si>
    <t>Chang. of stat. Account</t>
  </si>
  <si>
    <t>Repayments</t>
  </si>
  <si>
    <t>Budgetary support</t>
  </si>
  <si>
    <t>I.Grants</t>
  </si>
  <si>
    <t>II.Tax Revenue</t>
  </si>
  <si>
    <t>II.1From tax offices and customs</t>
  </si>
  <si>
    <t>1V.A. T</t>
  </si>
  <si>
    <t>2Profit Tax</t>
  </si>
  <si>
    <t>3Excise Tax</t>
  </si>
  <si>
    <t>4Personal Income Tax</t>
  </si>
  <si>
    <t>5National Taxes and others</t>
  </si>
  <si>
    <t>6Customs Duties</t>
  </si>
  <si>
    <t>II.2Revenues from Local Gov.</t>
  </si>
  <si>
    <t>1Property Tax</t>
  </si>
  <si>
    <t>2Small Business Tax</t>
  </si>
  <si>
    <t>3Local Taxes</t>
  </si>
  <si>
    <t>II.3Social ins. contributions</t>
  </si>
  <si>
    <t>1Social Insurance</t>
  </si>
  <si>
    <t>2Health insurance</t>
  </si>
  <si>
    <t>3Revenues for property compesation</t>
  </si>
  <si>
    <t>III.Nontax Revenue</t>
  </si>
  <si>
    <t>1Profit transfer from BOA</t>
  </si>
  <si>
    <t>2Income of budgetary institutions</t>
  </si>
  <si>
    <t>3Divident</t>
  </si>
  <si>
    <t>4Tariffs on servises</t>
  </si>
  <si>
    <t>5Other/not allocated</t>
  </si>
  <si>
    <t>I.Current Expenditures</t>
  </si>
  <si>
    <t>I.1Personnel expenditures</t>
  </si>
  <si>
    <t>1Wages</t>
  </si>
  <si>
    <t>2Social insurance contributions</t>
  </si>
  <si>
    <t>3Special wage fund</t>
  </si>
  <si>
    <t>4Wage increase policy</t>
  </si>
  <si>
    <t>I.2Interest</t>
  </si>
  <si>
    <t>1Domestic</t>
  </si>
  <si>
    <t>2Foreign</t>
  </si>
  <si>
    <t>I.3Operational &amp; Maintenance</t>
  </si>
  <si>
    <t>I.4Subsidies</t>
  </si>
  <si>
    <t>I.5Social insurance outlays</t>
  </si>
  <si>
    <t>1Social insurance</t>
  </si>
  <si>
    <t>2Pension increase policy</t>
  </si>
  <si>
    <t>3Health insurance</t>
  </si>
  <si>
    <t>4Expenditures for Owners Compensation</t>
  </si>
  <si>
    <t>I.6Local budget expenditure</t>
  </si>
  <si>
    <t>I.7Other expenditures</t>
  </si>
  <si>
    <t>1Unemployment insurance benefits</t>
  </si>
  <si>
    <t>2Social assistance</t>
  </si>
  <si>
    <t>3Compansation for ex-political prisioners</t>
  </si>
  <si>
    <t>II.Reserve fund/contigency</t>
  </si>
  <si>
    <t>IIICapital expenditures</t>
  </si>
  <si>
    <t>1Domestically financing</t>
  </si>
  <si>
    <t>2Foreign financed</t>
  </si>
  <si>
    <t>IV.Arrears</t>
  </si>
  <si>
    <t>1Infrastructure obligations</t>
  </si>
  <si>
    <t>2Tax liabilities</t>
  </si>
  <si>
    <t>3Others</t>
  </si>
  <si>
    <t>V.Other transfers</t>
  </si>
  <si>
    <t>GGO</t>
  </si>
  <si>
    <t>GGO_001</t>
  </si>
  <si>
    <t>GGO_002</t>
  </si>
  <si>
    <t>GGO_003</t>
  </si>
  <si>
    <t>GGO_004</t>
  </si>
  <si>
    <t>GGO_005</t>
  </si>
  <si>
    <t>GGO_006</t>
  </si>
  <si>
    <t>GGO_007</t>
  </si>
  <si>
    <t>GGO_008</t>
  </si>
  <si>
    <t>GGO_009</t>
  </si>
  <si>
    <t>GGO_010</t>
  </si>
  <si>
    <t>GGO_011</t>
  </si>
  <si>
    <t>GGO_012</t>
  </si>
  <si>
    <t>GGO_013</t>
  </si>
  <si>
    <t>GGO_014</t>
  </si>
  <si>
    <t>GGO_015</t>
  </si>
  <si>
    <t>GGO_016</t>
  </si>
  <si>
    <t>GGO_017</t>
  </si>
  <si>
    <t>GGO_018</t>
  </si>
  <si>
    <t>GGO_019</t>
  </si>
  <si>
    <t>GGO_020</t>
  </si>
  <si>
    <t>GGO_021</t>
  </si>
  <si>
    <t>GGO_022</t>
  </si>
  <si>
    <t>GGO_023</t>
  </si>
  <si>
    <t>GGO_024</t>
  </si>
  <si>
    <t>GGO_025</t>
  </si>
  <si>
    <t>GGO_026</t>
  </si>
  <si>
    <t>GGO_027</t>
  </si>
  <si>
    <t>GGO_029</t>
  </si>
  <si>
    <t>GGO_030</t>
  </si>
  <si>
    <t>GGO_031</t>
  </si>
  <si>
    <t>GGO_032</t>
  </si>
  <si>
    <t>GGO_033</t>
  </si>
  <si>
    <t>GGO_034</t>
  </si>
  <si>
    <t>GGO_035</t>
  </si>
  <si>
    <t>GGO_036</t>
  </si>
  <si>
    <t>GGO_037</t>
  </si>
  <si>
    <t>GGO_038</t>
  </si>
  <si>
    <t>GGO_039</t>
  </si>
  <si>
    <t>GGO_040</t>
  </si>
  <si>
    <t>GGO_041</t>
  </si>
  <si>
    <t>GGO_042</t>
  </si>
  <si>
    <t>GGO_043</t>
  </si>
  <si>
    <t>GGO_044</t>
  </si>
  <si>
    <t>GGO_045</t>
  </si>
  <si>
    <t>GGO_046</t>
  </si>
  <si>
    <t>GGO_047</t>
  </si>
  <si>
    <t>GGO_048</t>
  </si>
  <si>
    <t>GGO_049</t>
  </si>
  <si>
    <t>GGO_050</t>
  </si>
  <si>
    <t>GGO_051</t>
  </si>
  <si>
    <t>GGO_052</t>
  </si>
  <si>
    <t>GGO_054</t>
  </si>
  <si>
    <t>GGO_055</t>
  </si>
  <si>
    <t>GGO_056</t>
  </si>
  <si>
    <t>GGO_057</t>
  </si>
  <si>
    <t>GGO_058</t>
  </si>
  <si>
    <t>GGO_059</t>
  </si>
  <si>
    <t>GGO_060</t>
  </si>
  <si>
    <t>GGO_061</t>
  </si>
  <si>
    <t>Published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</si>
  <si>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</si>
  <si>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</si>
  <si>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</si>
  <si>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</si>
  <si>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</si>
  <si>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</si>
  <si>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</si>
  <si>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</si>
  <si>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</si>
  <si>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</si>
  <si>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</si>
  <si>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</si>
  <si>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</si>
  <si>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</si>
  <si>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</si>
  <si>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</si>
  <si>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</si>
  <si>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</si>
  <si>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</si>
  <si>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</si>
  <si>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</si>
  <si>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</si>
  <si>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</si>
  <si>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</si>
  <si>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Customs Revenues, Total</t>
  </si>
  <si>
    <t>Custom Tax</t>
  </si>
  <si>
    <t>VAT</t>
  </si>
  <si>
    <t>Excise</t>
  </si>
  <si>
    <t>National and Other Taxes</t>
  </si>
  <si>
    <t>Tax Office Revenues, Total</t>
  </si>
  <si>
    <t>GGO_062</t>
  </si>
  <si>
    <t>GGO_063</t>
  </si>
  <si>
    <t>GGO_064</t>
  </si>
  <si>
    <t>GGO_065</t>
  </si>
  <si>
    <t>GGO_066</t>
  </si>
  <si>
    <t>GGO_067</t>
  </si>
  <si>
    <t>GGO_068</t>
  </si>
  <si>
    <t>GGO_069</t>
  </si>
  <si>
    <t>GGO_070</t>
  </si>
  <si>
    <t>GGO_071</t>
  </si>
  <si>
    <t>GGO_072</t>
  </si>
  <si>
    <t>GGO_073</t>
  </si>
  <si>
    <t>GGO_074</t>
  </si>
  <si>
    <t>GGO_075</t>
  </si>
  <si>
    <t>GGO_076</t>
  </si>
  <si>
    <t>GGO_077</t>
  </si>
  <si>
    <t>GGO_078</t>
  </si>
  <si>
    <t>GGO_079</t>
  </si>
  <si>
    <t>GGO_080</t>
  </si>
  <si>
    <t>GGO_081</t>
  </si>
  <si>
    <t>GGO_082</t>
  </si>
  <si>
    <t>ALB_TR_XDC</t>
  </si>
  <si>
    <t>ALB_GR_XDC</t>
  </si>
  <si>
    <t>ALB_TAXR_XDC</t>
  </si>
  <si>
    <t>ALB_TOAC_XDC</t>
  </si>
  <si>
    <t>ALB_TOACVAT_XDC</t>
  </si>
  <si>
    <t>ALB_TOACPT_XDC</t>
  </si>
  <si>
    <t>ALB_TOACET_XDC</t>
  </si>
  <si>
    <t>ALB_TOACPIT_XDC</t>
  </si>
  <si>
    <t>ALB_TOACNTO_XDC</t>
  </si>
  <si>
    <t>ALB_TOACCD_XDC</t>
  </si>
  <si>
    <t>ALB_RLG_XDC</t>
  </si>
  <si>
    <t>ALB_RLGPT_XDC</t>
  </si>
  <si>
    <t>ALB_RLGSBT_XDC</t>
  </si>
  <si>
    <t>ALB_RLGLT_XDC</t>
  </si>
  <si>
    <t>ALB_SIC_XDC</t>
  </si>
  <si>
    <t>ALB_SICSI_XDC</t>
  </si>
  <si>
    <t>ALB_SICHI_XDC</t>
  </si>
  <si>
    <t>ALB_SICRPC_XDC</t>
  </si>
  <si>
    <t>ALB_NTAXR_XDC</t>
  </si>
  <si>
    <t>ALB_NTAXRPT_XDC</t>
  </si>
  <si>
    <t>ALB_NTAXRIBI_XDC</t>
  </si>
  <si>
    <t>ALB_NTAXRD_XDC</t>
  </si>
  <si>
    <t>ALB_NTAXRTS_XDC</t>
  </si>
  <si>
    <t>ALB_NTAXRO_XDC</t>
  </si>
  <si>
    <t>ALB_TE_XDC</t>
  </si>
  <si>
    <t>ALB_TECE_XDC</t>
  </si>
  <si>
    <t>ALB_TECEPE_XDC</t>
  </si>
  <si>
    <t>ALB_TECEPEW_XDC</t>
  </si>
  <si>
    <t>ALB_TECEPESIC_XDC</t>
  </si>
  <si>
    <t>ALB_TECEPSWF_XDC</t>
  </si>
  <si>
    <t>ALB_TECEPEWIP_XDC</t>
  </si>
  <si>
    <t>ALB_INT_XDC</t>
  </si>
  <si>
    <t>ALB_INTD_XDC</t>
  </si>
  <si>
    <t>ALB_INTF_XDC</t>
  </si>
  <si>
    <t>ALB_OM_XDC</t>
  </si>
  <si>
    <t>ALB_S_XDC</t>
  </si>
  <si>
    <t>ALB_SIO_XDC</t>
  </si>
  <si>
    <t>ALB_SIOSI_XDC</t>
  </si>
  <si>
    <t>ALB_SIOPIP_XDC</t>
  </si>
  <si>
    <t>ALB_SIOHI_XDC</t>
  </si>
  <si>
    <t>ALB_SIOEOC_XDC</t>
  </si>
  <si>
    <t>ALB_LBE_XDC</t>
  </si>
  <si>
    <t>ALB_OE_XDC</t>
  </si>
  <si>
    <t>ALB_OEUIB_XDC</t>
  </si>
  <si>
    <t>ALB_OESA_XDC</t>
  </si>
  <si>
    <t>ALB_OECEPP_XDC</t>
  </si>
  <si>
    <t>ALB_OECP_XDC</t>
  </si>
  <si>
    <t>ALB_RFC_XDC</t>
  </si>
  <si>
    <t>ALB_CE_XDC</t>
  </si>
  <si>
    <t>ALB_CEDF_XDC</t>
  </si>
  <si>
    <t>ALB_CEFF_XDC</t>
  </si>
  <si>
    <t>ALB_CECTE_XDC</t>
  </si>
  <si>
    <t>ALB_A_XDC</t>
  </si>
  <si>
    <t>ALB_AIO_XDC</t>
  </si>
  <si>
    <t>ALB_ATL_XDC</t>
  </si>
  <si>
    <t>ALB_AOTHER_XDC</t>
  </si>
  <si>
    <t>ALB_OTRANS_XDC</t>
  </si>
  <si>
    <t>ALB_NLE_XDC</t>
  </si>
  <si>
    <t>ALB_EF_XDC</t>
  </si>
  <si>
    <t>ALB_CB_XDC</t>
  </si>
  <si>
    <t>ALB_CBF_XDC</t>
  </si>
  <si>
    <t>ALB_CBFD_XDC</t>
  </si>
  <si>
    <t>ALB_CBFDPR_XDC</t>
  </si>
  <si>
    <t>ALB_CBFDDNB_XDC</t>
  </si>
  <si>
    <t>ALB_CBFDO_XDC</t>
  </si>
  <si>
    <t>ALB_CBFF_XDC</t>
  </si>
  <si>
    <t>ALB_CBFFLFB_XDC</t>
  </si>
  <si>
    <t>ALB_CBFFCSA_XDC</t>
  </si>
  <si>
    <t>ALB_CBFFR_XDC</t>
  </si>
  <si>
    <t>ALB_CBFFBS_XDC</t>
  </si>
  <si>
    <t>ALB_CRT_XDC</t>
  </si>
  <si>
    <t>ALB_CRTCT_XDC</t>
  </si>
  <si>
    <t>ALB_CRTVAT_XDC</t>
  </si>
  <si>
    <t>ALB_CRTE_XDC</t>
  </si>
  <si>
    <t>ALB_CRTO_XDC</t>
  </si>
  <si>
    <t>ALB_TORT_XDC</t>
  </si>
  <si>
    <t>ALB_TORTVAT_XDC</t>
  </si>
  <si>
    <t>ALB_TORTE_XDC</t>
  </si>
  <si>
    <t>ALB_TORTPT_XDC</t>
  </si>
  <si>
    <t>ALB_TORTPIT_XDC</t>
  </si>
  <si>
    <t>ALB_TORTNAOT_XDC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</si>
  <si>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</si>
  <si>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</si>
  <si>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</si>
  <si>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</si>
  <si>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</si>
  <si>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</si>
  <si>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</si>
  <si>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</si>
  <si>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</si>
  <si>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</si>
  <si>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</si>
  <si>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</si>
  <si>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</si>
  <si>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</si>
  <si>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</si>
  <si>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</si>
  <si>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</si>
  <si>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</si>
  <si>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</si>
  <si>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</si>
  <si>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</si>
  <si>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</si>
  <si>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</si>
  <si>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</si>
  <si>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</si>
  <si>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</si>
  <si>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</si>
  <si>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</si>
  <si>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</si>
  <si>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</si>
  <si>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</si>
  <si>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</si>
  <si>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</si>
  <si>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</si>
  <si>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</si>
  <si>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</si>
  <si>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</si>
  <si>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</si>
  <si>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</si>
  <si>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</si>
  <si>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</si>
  <si>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</si>
  <si>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</si>
  <si>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</si>
  <si>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</si>
  <si>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</si>
  <si>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</si>
  <si>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</si>
  <si>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</si>
  <si>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</si>
  <si>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</si>
  <si>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</si>
  <si>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</si>
  <si>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</si>
  <si>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</si>
  <si>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</si>
  <si>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</si>
  <si>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</si>
  <si>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</si>
  <si>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</si>
  <si>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</si>
  <si>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</si>
  <si>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</si>
  <si>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</si>
  <si>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</si>
  <si>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</si>
  <si>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</si>
  <si>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</si>
  <si>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</si>
  <si>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</si>
  <si>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</si>
  <si>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</si>
  <si>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</si>
  <si>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</si>
  <si>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</si>
  <si>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</si>
  <si>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</si>
  <si>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</si>
  <si>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</si>
  <si>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</si>
  <si>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</si>
  <si>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</si>
  <si>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</si>
  <si>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</si>
  <si>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</si>
  <si>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</si>
  <si>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</si>
  <si>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</si>
  <si>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</si>
  <si>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2019-01</t>
  </si>
  <si>
    <t>GGO_083</t>
  </si>
  <si>
    <t>2018-12</t>
  </si>
  <si>
    <t>2019-02</t>
  </si>
  <si>
    <t>3Capital transfers to expropriates account</t>
  </si>
  <si>
    <t>2019-03</t>
  </si>
  <si>
    <t>GGO_053</t>
  </si>
  <si>
    <t>From higher education system's owner</t>
  </si>
  <si>
    <t>ALB_FHESO_XDC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</si>
  <si>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</si>
  <si>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</si>
  <si>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</si>
  <si>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</si>
  <si>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</si>
  <si>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</si>
  <si>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</si>
  <si>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</si>
  <si>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</si>
  <si>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</si>
  <si>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</si>
  <si>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</si>
  <si>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</si>
  <si>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</si>
  <si>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</si>
  <si>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</si>
  <si>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</si>
  <si>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</si>
  <si>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</si>
  <si>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</si>
  <si>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</si>
  <si>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</si>
  <si>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</si>
  <si>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</si>
  <si>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</si>
  <si>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GGO_084</t>
  </si>
  <si>
    <t>VII.Expropriation Fund</t>
  </si>
  <si>
    <t xml:space="preserve">VIII Reconstruction fund </t>
  </si>
  <si>
    <t>ALB_RF_XDC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</si>
  <si>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</si>
  <si>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</si>
  <si>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</si>
  <si>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</si>
  <si>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</si>
  <si>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</si>
  <si>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</si>
  <si>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</si>
  <si>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</si>
  <si>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</si>
  <si>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</si>
  <si>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</si>
  <si>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</si>
  <si>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</si>
  <si>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</si>
  <si>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</si>
  <si>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</si>
  <si>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</si>
  <si>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</si>
  <si>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</si>
  <si>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</si>
  <si>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</si>
  <si>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</si>
  <si>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</si>
  <si>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</si>
  <si>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</si>
  <si>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</si>
  <si>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-</t>
  </si>
  <si>
    <t>2023-08</t>
  </si>
  <si>
    <t>4Compensation for the childbirth</t>
  </si>
  <si>
    <t>2023-09</t>
  </si>
  <si>
    <t>2023-10</t>
  </si>
  <si>
    <t>2023-11</t>
  </si>
  <si>
    <t>2023-12</t>
  </si>
  <si>
    <t>VI.Net Lending for Albcontrol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</si>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</sst>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;#,##0"/>
    <numFmt numFmtId="167" formatCode="_(* #,##0_);_(* \(#,##0\);_(* &quot;-&quot;??_);_(@_)"/>
  </numFmts>
  <fonts count="3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indexed="8"/>
      <name val="Calibri"/>
      <family val="2"/>
      <scheme val="minor"/>
    </font>
    <font>
      <sz val="11"/>
      <color indexed="8"/>
      <name val="Calibri Light"/>
      <family val="2"/>
      <scheme val="maj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Bookman Old Style"/>
      <family val="1"/>
    </font>
    <font>
      <sz val="10"/>
      <name val="Calibri"/>
      <family val="2"/>
      <scheme val="minor"/>
    </font>
    <font>
      <sz val="8"/>
      <name val="Bookman Old Style"/>
      <family val="1"/>
    </font>
    <font>
      <sz val="9"/>
      <name val="Calibri "/>
    </font>
    <font>
      <b/>
      <sz val="10"/>
      <name val="Calibri"/>
      <family val="2"/>
    </font>
    <font>
      <sz val="10"/>
      <name val="Bookman Old Style"/>
      <family val="1"/>
    </font>
    <font>
      <sz val="9"/>
      <name val="Calibri"/>
      <family val="2"/>
      <scheme val="minor"/>
    </font>
    <font>
      <sz val="10"/>
      <name val="Calibri 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5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4" fillId="0" borderId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18" fillId="3" borderId="0" xfId="0" applyFont="1" applyFill="1"/>
    <xf numFmtId="0" fontId="16" fillId="3" borderId="0" xfId="0" applyFont="1" applyFill="1" applyAlignment="1">
      <alignment horizontal="left"/>
    </xf>
    <xf numFmtId="0" fontId="17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18" fillId="2" borderId="0" xfId="0" applyFont="1" applyFill="1"/>
    <xf numFmtId="0" fontId="16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20" fillId="3" borderId="0" xfId="0" applyFont="1" applyFill="1"/>
    <xf numFmtId="0" fontId="16" fillId="4" borderId="1" xfId="0" applyFont="1" applyFill="1" applyBorder="1"/>
    <xf numFmtId="0" fontId="16" fillId="4" borderId="2" xfId="0" applyFont="1" applyFill="1" applyBorder="1"/>
    <xf numFmtId="0" fontId="0" fillId="0" borderId="4" xfId="0" applyBorder="1" applyAlignment="1">
      <alignment horizontal="left"/>
    </xf>
    <xf numFmtId="166" fontId="22" fillId="0" borderId="0" xfId="0" applyNumberFormat="1" applyFont="1" applyAlignment="1">
      <alignment horizontal="left" vertical="top" wrapText="1"/>
    </xf>
    <xf numFmtId="166" fontId="21" fillId="0" borderId="0" xfId="0" applyNumberFormat="1" applyFont="1" applyAlignment="1">
      <alignment horizontal="left" vertical="top" wrapText="1"/>
    </xf>
    <xf numFmtId="166" fontId="23" fillId="0" borderId="0" xfId="0" applyNumberFormat="1" applyFont="1" applyAlignment="1">
      <alignment horizontal="left" vertical="top" wrapText="1"/>
    </xf>
    <xf numFmtId="166" fontId="24" fillId="0" borderId="0" xfId="0" applyNumberFormat="1" applyFont="1" applyAlignment="1">
      <alignment horizontal="left" vertical="top" wrapText="1"/>
    </xf>
    <xf numFmtId="0" fontId="18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166" fontId="21" fillId="0" borderId="2" xfId="0" applyNumberFormat="1" applyFont="1" applyBorder="1" applyAlignment="1">
      <alignment horizontal="left" vertical="top" wrapText="1"/>
    </xf>
    <xf numFmtId="166" fontId="23" fillId="0" borderId="7" xfId="0" applyNumberFormat="1" applyFont="1" applyBorder="1" applyAlignment="1">
      <alignment horizontal="left" vertical="top" wrapText="1"/>
    </xf>
    <xf numFmtId="0" fontId="25" fillId="0" borderId="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0" fillId="0" borderId="7" xfId="0" applyBorder="1" applyAlignment="1">
      <alignment horizontal="left"/>
    </xf>
    <xf numFmtId="0" fontId="23" fillId="0" borderId="2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7" xfId="0" applyFont="1" applyBorder="1" applyAlignment="1">
      <alignment horizontal="right"/>
    </xf>
    <xf numFmtId="0" fontId="26" fillId="0" borderId="2" xfId="0" applyFont="1" applyBorder="1" applyAlignment="1">
      <alignment horizontal="right"/>
    </xf>
    <xf numFmtId="0" fontId="26" fillId="0" borderId="0" xfId="0" applyFont="1" applyAlignment="1">
      <alignment horizontal="right"/>
    </xf>
    <xf numFmtId="0" fontId="26" fillId="0" borderId="7" xfId="0" applyFont="1" applyBorder="1" applyAlignment="1">
      <alignment horizontal="right"/>
    </xf>
    <xf numFmtId="165" fontId="16" fillId="2" borderId="2" xfId="0" applyNumberFormat="1" applyFont="1" applyFill="1" applyBorder="1"/>
    <xf numFmtId="165" fontId="27" fillId="0" borderId="0" xfId="0" applyNumberFormat="1" applyFont="1"/>
    <xf numFmtId="165" fontId="27" fillId="0" borderId="7" xfId="0" applyNumberFormat="1" applyFont="1" applyBorder="1"/>
    <xf numFmtId="0" fontId="0" fillId="2" borderId="0" xfId="0" applyFill="1" applyAlignment="1">
      <alignment horizontal="left"/>
    </xf>
    <xf numFmtId="0" fontId="16" fillId="2" borderId="2" xfId="0" applyFont="1" applyFill="1" applyBorder="1"/>
    <xf numFmtId="0" fontId="28" fillId="3" borderId="0" xfId="8" applyFill="1"/>
    <xf numFmtId="0" fontId="16" fillId="2" borderId="2" xfId="8" applyFont="1" applyFill="1" applyBorder="1"/>
    <xf numFmtId="165" fontId="27" fillId="0" borderId="0" xfId="8" applyNumberFormat="1" applyFont="1"/>
    <xf numFmtId="165" fontId="0" fillId="0" borderId="0" xfId="0" applyNumberFormat="1"/>
    <xf numFmtId="0" fontId="28" fillId="0" borderId="0" xfId="9"/>
    <xf numFmtId="165" fontId="27" fillId="0" borderId="0" xfId="9" applyNumberFormat="1" applyFont="1"/>
    <xf numFmtId="0" fontId="16" fillId="2" borderId="9" xfId="8" applyFont="1" applyFill="1" applyBorder="1"/>
    <xf numFmtId="0" fontId="16" fillId="2" borderId="0" xfId="8" applyFont="1" applyFill="1"/>
    <xf numFmtId="0" fontId="29" fillId="0" borderId="0" xfId="0" applyFont="1"/>
    <xf numFmtId="0" fontId="28" fillId="0" borderId="0" xfId="8"/>
    <xf numFmtId="165" fontId="28" fillId="0" borderId="0" xfId="8" applyNumberFormat="1"/>
    <xf numFmtId="165" fontId="30" fillId="0" borderId="0" xfId="8" applyNumberFormat="1" applyFont="1"/>
    <xf numFmtId="43" fontId="0" fillId="3" borderId="0" xfId="10" applyFont="1" applyFill="1"/>
    <xf numFmtId="43" fontId="0" fillId="0" borderId="0" xfId="10" applyFont="1"/>
    <xf numFmtId="165" fontId="30" fillId="0" borderId="0" xfId="7" applyNumberFormat="1" applyFont="1" applyFill="1" applyBorder="1" applyAlignment="1"/>
    <xf numFmtId="165" fontId="30" fillId="0" borderId="0" xfId="0" applyNumberFormat="1" applyFont="1"/>
    <xf numFmtId="165" fontId="30" fillId="0" borderId="0" xfId="7" applyNumberFormat="1" applyFont="1" applyFill="1" applyBorder="1" applyAlignment="1">
      <alignment wrapText="1"/>
    </xf>
    <xf numFmtId="165" fontId="30" fillId="0" borderId="0" xfId="7" applyNumberFormat="1" applyFont="1" applyFill="1" applyBorder="1" applyAlignment="1" applyProtection="1">
      <alignment vertical="top"/>
      <protection locked="0"/>
    </xf>
    <xf numFmtId="3" fontId="31" fillId="0" borderId="0" xfId="7" applyNumberFormat="1" applyFont="1" applyFill="1" applyBorder="1" applyAlignment="1"/>
    <xf numFmtId="0" fontId="27" fillId="3" borderId="0" xfId="0" applyFont="1" applyFill="1"/>
    <xf numFmtId="0" fontId="27" fillId="0" borderId="0" xfId="0" applyFont="1"/>
    <xf numFmtId="0" fontId="33" fillId="2" borderId="0" xfId="8" applyFont="1" applyFill="1"/>
    <xf numFmtId="3" fontId="34" fillId="0" borderId="0" xfId="7" applyNumberFormat="1" applyFont="1" applyFill="1" applyBorder="1" applyAlignment="1"/>
    <xf numFmtId="165" fontId="34" fillId="0" borderId="0" xfId="7" applyNumberFormat="1" applyFont="1" applyFill="1" applyBorder="1" applyAlignment="1"/>
    <xf numFmtId="0" fontId="18" fillId="3" borderId="4" xfId="0" applyFont="1" applyFill="1" applyBorder="1" applyAlignment="1">
      <alignment horizontal="left"/>
    </xf>
    <xf numFmtId="166" fontId="24" fillId="3" borderId="0" xfId="0" applyNumberFormat="1" applyFont="1" applyFill="1" applyAlignment="1">
      <alignment horizontal="left" vertical="top" wrapText="1"/>
    </xf>
    <xf numFmtId="0" fontId="23" fillId="3" borderId="0" xfId="0" applyFont="1" applyFill="1" applyAlignment="1">
      <alignment horizontal="right"/>
    </xf>
    <xf numFmtId="165" fontId="27" fillId="3" borderId="0" xfId="0" applyNumberFormat="1" applyFont="1" applyFill="1"/>
    <xf numFmtId="166" fontId="23" fillId="3" borderId="0" xfId="0" applyNumberFormat="1" applyFont="1" applyFill="1" applyAlignment="1">
      <alignment horizontal="left" vertical="top" wrapText="1"/>
    </xf>
    <xf numFmtId="2" fontId="32" fillId="0" borderId="0" xfId="10" applyNumberFormat="1" applyFont="1" applyFill="1" applyBorder="1" applyAlignment="1"/>
    <xf numFmtId="2" fontId="32" fillId="0" borderId="0" xfId="10" applyNumberFormat="1" applyFont="1" applyBorder="1"/>
    <xf numFmtId="2" fontId="32" fillId="0" borderId="0" xfId="7" applyNumberFormat="1" applyFont="1" applyBorder="1"/>
    <xf numFmtId="2" fontId="32" fillId="0" borderId="0" xfId="10" applyNumberFormat="1" applyFont="1" applyFill="1" applyBorder="1"/>
    <xf numFmtId="43" fontId="32" fillId="0" borderId="0" xfId="10" applyFont="1" applyBorder="1"/>
    <xf numFmtId="2" fontId="30" fillId="0" borderId="0" xfId="10" applyNumberFormat="1" applyFont="1"/>
    <xf numFmtId="2" fontId="30" fillId="0" borderId="0" xfId="10" applyNumberFormat="1" applyFont="1" applyAlignment="1">
      <alignment vertical="center"/>
    </xf>
    <xf numFmtId="2" fontId="30" fillId="0" borderId="0" xfId="0" applyNumberFormat="1" applyFont="1"/>
    <xf numFmtId="2" fontId="30" fillId="0" borderId="0" xfId="10" applyNumberFormat="1" applyFont="1" applyFill="1" applyBorder="1" applyAlignment="1"/>
    <xf numFmtId="2" fontId="30" fillId="0" borderId="0" xfId="10" applyNumberFormat="1" applyFont="1" applyFill="1" applyBorder="1"/>
    <xf numFmtId="2" fontId="35" fillId="0" borderId="0" xfId="7" applyNumberFormat="1" applyFont="1" applyFill="1" applyBorder="1" applyAlignment="1"/>
    <xf numFmtId="2" fontId="30" fillId="0" borderId="0" xfId="7" applyNumberFormat="1" applyFont="1" applyFill="1" applyBorder="1" applyAlignment="1"/>
    <xf numFmtId="2" fontId="30" fillId="0" borderId="0" xfId="10" applyNumberFormat="1" applyFont="1" applyBorder="1"/>
    <xf numFmtId="0" fontId="37" fillId="2" borderId="0" xfId="8" applyFont="1" applyFill="1"/>
    <xf numFmtId="0" fontId="30" fillId="3" borderId="0" xfId="0" applyFont="1" applyFill="1"/>
    <xf numFmtId="3" fontId="30" fillId="0" borderId="0" xfId="7" applyNumberFormat="1" applyFont="1" applyFill="1" applyBorder="1" applyAlignment="1"/>
    <xf numFmtId="0" fontId="30" fillId="0" borderId="0" xfId="0" applyFont="1"/>
    <xf numFmtId="1" fontId="30" fillId="0" borderId="0" xfId="0" applyNumberFormat="1" applyFont="1"/>
    <xf numFmtId="1" fontId="13" fillId="0" borderId="0" xfId="7" applyNumberFormat="1" applyFont="1" applyFill="1" applyBorder="1" applyAlignment="1"/>
    <xf numFmtId="1" fontId="13" fillId="3" borderId="0" xfId="7" applyNumberFormat="1" applyFont="1" applyFill="1" applyBorder="1" applyAlignment="1"/>
    <xf numFmtId="1" fontId="13" fillId="0" borderId="0" xfId="7" applyNumberFormat="1" applyFont="1" applyFill="1" applyBorder="1" applyAlignment="1">
      <alignment wrapText="1"/>
    </xf>
    <xf numFmtId="1" fontId="13" fillId="0" borderId="0" xfId="7" applyNumberFormat="1" applyFont="1" applyFill="1" applyBorder="1" applyAlignment="1" applyProtection="1">
      <alignment vertical="top"/>
      <protection locked="0"/>
    </xf>
    <xf numFmtId="1" fontId="13" fillId="0" borderId="0" xfId="0" applyNumberFormat="1" applyFont="1"/>
    <xf numFmtId="1" fontId="30" fillId="0" borderId="0" xfId="10" applyNumberFormat="1" applyFont="1" applyFill="1" applyBorder="1"/>
    <xf numFmtId="165" fontId="30" fillId="0" borderId="0" xfId="10" applyNumberFormat="1" applyFont="1" applyFill="1" applyBorder="1"/>
    <xf numFmtId="2" fontId="30" fillId="0" borderId="0" xfId="10" applyNumberFormat="1" applyFont="1" applyFill="1"/>
    <xf numFmtId="2" fontId="36" fillId="0" borderId="0" xfId="10" applyNumberFormat="1" applyFont="1" applyFill="1" applyBorder="1"/>
    <xf numFmtId="0" fontId="18" fillId="0" borderId="0" xfId="0" applyFont="1"/>
    <xf numFmtId="3" fontId="18" fillId="0" borderId="0" xfId="10" applyNumberFormat="1" applyFont="1" applyFill="1" applyBorder="1"/>
    <xf numFmtId="3" fontId="18" fillId="0" borderId="0" xfId="7" applyNumberFormat="1" applyFont="1" applyFill="1" applyBorder="1" applyAlignment="1"/>
    <xf numFmtId="3" fontId="18" fillId="0" borderId="0" xfId="0" applyNumberFormat="1" applyFont="1"/>
    <xf numFmtId="3" fontId="18" fillId="3" borderId="0" xfId="7" applyNumberFormat="1" applyFont="1" applyFill="1" applyBorder="1" applyAlignment="1"/>
    <xf numFmtId="3" fontId="18" fillId="0" borderId="0" xfId="7" applyNumberFormat="1" applyFont="1" applyFill="1" applyBorder="1" applyAlignment="1">
      <alignment wrapText="1"/>
    </xf>
    <xf numFmtId="3" fontId="18" fillId="0" borderId="0" xfId="7" applyNumberFormat="1" applyFont="1" applyFill="1" applyBorder="1" applyAlignment="1" applyProtection="1">
      <alignment vertical="top"/>
      <protection locked="0"/>
    </xf>
    <xf numFmtId="167" fontId="18" fillId="0" borderId="0" xfId="10" applyNumberFormat="1" applyFont="1" applyFill="1" applyBorder="1"/>
    <xf numFmtId="1" fontId="0" fillId="3" borderId="0" xfId="0" applyNumberFormat="1" applyFill="1"/>
    <xf numFmtId="1" fontId="37" fillId="2" borderId="0" xfId="8" applyNumberFormat="1" applyFont="1" applyFill="1"/>
    <xf numFmtId="1" fontId="0" fillId="0" borderId="0" xfId="10" applyNumberFormat="1" applyFont="1"/>
    <xf numFmtId="1" fontId="18" fillId="0" borderId="0" xfId="10" applyNumberFormat="1" applyFont="1" applyFill="1" applyBorder="1"/>
    <xf numFmtId="1" fontId="0" fillId="0" borderId="0" xfId="0" applyNumberFormat="1"/>
    <xf numFmtId="1" fontId="0" fillId="0" borderId="0" xfId="10" applyNumberFormat="1" applyFont="1" applyBorder="1"/>
    <xf numFmtId="1" fontId="18" fillId="0" borderId="0" xfId="10" applyNumberFormat="1" applyFont="1" applyFill="1" applyBorder="1" applyAlignment="1"/>
    <xf numFmtId="1" fontId="0" fillId="0" borderId="0" xfId="10" applyNumberFormat="1" applyFont="1" applyFill="1"/>
    <xf numFmtId="1" fontId="0" fillId="0" borderId="0" xfId="0" applyNumberFormat="1" applyAlignment="1">
      <alignment vertical="center"/>
    </xf>
    <xf numFmtId="1" fontId="37" fillId="0" borderId="0" xfId="8" applyNumberFormat="1" applyFont="1"/>
    <xf numFmtId="1" fontId="30" fillId="0" borderId="0" xfId="8" applyNumberFormat="1" applyFont="1"/>
    <xf numFmtId="1" fontId="12" fillId="0" borderId="0" xfId="10" applyNumberFormat="1" applyFont="1" applyFill="1" applyBorder="1"/>
    <xf numFmtId="1" fontId="12" fillId="0" borderId="0" xfId="0" applyNumberFormat="1" applyFont="1"/>
    <xf numFmtId="1" fontId="18" fillId="0" borderId="0" xfId="0" applyNumberFormat="1" applyFont="1"/>
    <xf numFmtId="1" fontId="11" fillId="0" borderId="0" xfId="0" applyNumberFormat="1" applyFont="1"/>
    <xf numFmtId="1" fontId="10" fillId="0" borderId="0" xfId="0" applyNumberFormat="1" applyFont="1"/>
    <xf numFmtId="1" fontId="9" fillId="0" borderId="0" xfId="0" applyNumberFormat="1" applyFont="1"/>
    <xf numFmtId="1" fontId="8" fillId="0" borderId="0" xfId="0" applyNumberFormat="1" applyFont="1"/>
    <xf numFmtId="1" fontId="7" fillId="0" borderId="0" xfId="0" applyNumberFormat="1" applyFont="1"/>
    <xf numFmtId="167" fontId="18" fillId="0" borderId="0" xfId="10" applyNumberFormat="1" applyFont="1" applyFill="1"/>
    <xf numFmtId="167" fontId="0" fillId="3" borderId="0" xfId="10" applyNumberFormat="1" applyFont="1" applyFill="1"/>
    <xf numFmtId="167" fontId="37" fillId="2" borderId="0" xfId="10" applyNumberFormat="1" applyFont="1" applyFill="1" applyBorder="1"/>
    <xf numFmtId="167" fontId="0" fillId="0" borderId="0" xfId="10" applyNumberFormat="1" applyFont="1"/>
    <xf numFmtId="167" fontId="6" fillId="0" borderId="0" xfId="10" applyNumberFormat="1" applyFont="1" applyFill="1"/>
    <xf numFmtId="167" fontId="6" fillId="0" borderId="0" xfId="10" applyNumberFormat="1" applyFont="1"/>
    <xf numFmtId="167" fontId="0" fillId="0" borderId="0" xfId="10" applyNumberFormat="1" applyFont="1" applyFill="1"/>
    <xf numFmtId="167" fontId="18" fillId="0" borderId="0" xfId="10" applyNumberFormat="1" applyFont="1"/>
    <xf numFmtId="167" fontId="0" fillId="0" borderId="0" xfId="0" applyNumberFormat="1"/>
    <xf numFmtId="43" fontId="0" fillId="0" borderId="0" xfId="0" applyNumberFormat="1"/>
    <xf numFmtId="3" fontId="0" fillId="0" borderId="0" xfId="0" applyNumberFormat="1"/>
    <xf numFmtId="1" fontId="5" fillId="0" borderId="0" xfId="0" applyNumberFormat="1" applyFont="1"/>
    <xf numFmtId="43" fontId="0" fillId="0" borderId="0" xfId="10" applyFont="1" applyFill="1"/>
    <xf numFmtId="43" fontId="37" fillId="2" borderId="0" xfId="10" applyFont="1" applyFill="1" applyBorder="1"/>
    <xf numFmtId="43" fontId="0" fillId="0" borderId="0" xfId="10" quotePrefix="1" applyFont="1"/>
    <xf numFmtId="43" fontId="18" fillId="0" borderId="0" xfId="10" applyFont="1" applyFill="1"/>
    <xf numFmtId="43" fontId="4" fillId="0" borderId="0" xfId="10" applyFont="1" applyFill="1"/>
    <xf numFmtId="43" fontId="4" fillId="0" borderId="0" xfId="10" applyFont="1"/>
    <xf numFmtId="164" fontId="0" fillId="0" borderId="0" xfId="0" applyNumberFormat="1"/>
    <xf numFmtId="4" fontId="18" fillId="0" borderId="0" xfId="0" applyNumberFormat="1" applyFont="1"/>
    <xf numFmtId="167" fontId="18" fillId="0" borderId="0" xfId="0" applyNumberFormat="1" applyFont="1"/>
    <xf numFmtId="43" fontId="18" fillId="3" borderId="0" xfId="10" applyFont="1" applyFill="1"/>
    <xf numFmtId="43" fontId="3" fillId="0" borderId="0" xfId="10" applyFont="1" applyFill="1"/>
    <xf numFmtId="43" fontId="3" fillId="0" borderId="0" xfId="10" applyFont="1"/>
    <xf numFmtId="167" fontId="2" fillId="0" borderId="0" xfId="10" applyNumberFormat="1" applyFont="1" applyFill="1"/>
    <xf numFmtId="167" fontId="2" fillId="0" borderId="0" xfId="10" applyNumberFormat="1" applyFont="1"/>
    <xf numFmtId="43" fontId="1" fillId="0" borderId="0" xfId="10" applyFont="1" applyFill="1"/>
    <xf numFmtId="43" fontId="1" fillId="0" borderId="0" xfId="10" applyFont="1"/>
    <xf numFmtId="37" fontId="0" fillId="0" borderId="0" xfId="0" applyNumberFormat="1"/>
    <xf numFmtId="0" fontId="0" fillId="0" borderId="0" xfId="0" applyAlignment="1">
      <alignment horizontal="center"/>
    </xf>
    <xf numFmtId="3" fontId="0" fillId="3" borderId="0" xfId="0" applyNumberFormat="1" applyFill="1"/>
    <xf numFmtId="166" fontId="23" fillId="0" borderId="0" xfId="0" applyNumberFormat="1" applyFont="1" applyAlignment="1">
      <alignment horizontal="left" vertical="center" wrapText="1"/>
    </xf>
  </cellXfs>
  <cellStyles count="11">
    <cellStyle name="Comma" xfId="10" builtinId="3"/>
    <cellStyle name="Comma 4" xfId="7"/>
    <cellStyle name="Millares 10" xfId="2"/>
    <cellStyle name="Millares 8" xfId="5"/>
    <cellStyle name="Millares 9" xfId="3"/>
    <cellStyle name="Normal" xfId="0" builtinId="0"/>
    <cellStyle name="Normal 2" xfId="8"/>
    <cellStyle name="Normal 2 2 2" xfId="6"/>
    <cellStyle name="Normal 3" xfId="1"/>
    <cellStyle name="Normal 4" xfId="4"/>
    <cellStyle name="Normal 5" xfId="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-GDDS/09-2022/Treguesit%20fiskale%2009-2022%20perfundimtare%20Publikim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4/Janar%202024/Treguesit%20fiskale%2001-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.Keci/Downloads/Treguesit%20fiskale%2008-2024%20date%2030.09.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.Keci/Downloads/Treguesit%20fiskale%2009-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10-2024%20dt.%2027.11.202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11-2024%20dt.30.12.202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treguesit%20fiskal%2012-2024%20perfundimtare%20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03-202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Fiskale%20Mujore%20Alketa/Treguesit%20fiskale%2003-2025%20dt.30.04.202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06-202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07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-GDDS/12-2022/treguesit%20fiskal%2012-2022%20dt.15.02.2023(1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08-2025%20(1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Treguesit%20fiskale%2009-2025%20dt.31.10.2025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Treguesit%20fiskale%2011-202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Treguesit%20fiskal%2012-2025%20dt.17.03.2026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Treguesit%20fiskale%2001-2026%20dt.27.02.2026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4/Shkurt%202024/Treguesit%20fiskale%2002-202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4/mars%202024/Treguesit%20fiskale%2003-202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04-202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06-202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Fiskale%20Mujore%20Alketa/Treguesit%20fiskal%2007-2024%20perfundimta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sa.lleshi/Downloads/Treguesit%20fiskale%2006-2023%20dt.28.07.2023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06-2024%2030.07.202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%2005-2024%20perfundimtar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Fiskale%20Mujore%20Alketa/Fiskale%2004-2025/Treguesit%20fiskale%2004-2025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Fiskale%20Mujore%20Alketa/Fiskale%20Maj%202025/Treguesit%20fiskale%2005-2025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3/Dhjetor%202023/Treguesit%20fiskale%2012-2023%20date%2015.02.202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Det%20te%20prapambetura%2001-2025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esktop/alketa.brace/Documents/FISKALE%202014/Fiskale%202025/Tetor%202025/Treguesit%20fiskale%2010-2025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Treguesit%20fiskale%2003-2026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Treguesit%20fiskale%2002-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3/Korrik%202023/Treguesit%20fiskale%2007-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3/Gusht%202023/Treguesit%20fiskale%2008-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3/Shtator%202023/Treguesit%20fiskale%2009-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3/Tetor%202023/Treguesit%20fiskale%2010-202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3/Nentor%202023/Treguesit%20fiskale%2011-20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3/Dhjetor%202023/Treguesit%20fiskale%201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K6">
            <v>426197.95</v>
          </cell>
        </row>
        <row r="7">
          <cell r="K7">
            <v>4712.42</v>
          </cell>
        </row>
        <row r="8">
          <cell r="K8">
            <v>405433.16000000003</v>
          </cell>
        </row>
        <row r="9">
          <cell r="K9">
            <v>292808.69000000006</v>
          </cell>
        </row>
        <row r="10">
          <cell r="K10">
            <v>143906.79</v>
          </cell>
        </row>
        <row r="13">
          <cell r="K13">
            <v>33949.67</v>
          </cell>
        </row>
        <row r="14">
          <cell r="K14">
            <v>39373.71</v>
          </cell>
        </row>
        <row r="17">
          <cell r="K17">
            <v>34088.25</v>
          </cell>
        </row>
        <row r="18">
          <cell r="K18">
            <v>35215.18</v>
          </cell>
        </row>
        <row r="19">
          <cell r="K19">
            <v>6275.09</v>
          </cell>
        </row>
        <row r="20">
          <cell r="K20">
            <v>22145.309999999998</v>
          </cell>
        </row>
        <row r="21">
          <cell r="K21">
            <v>5027.71</v>
          </cell>
        </row>
        <row r="22">
          <cell r="K22">
            <v>56.71</v>
          </cell>
        </row>
        <row r="23">
          <cell r="K23">
            <v>17060.89</v>
          </cell>
        </row>
        <row r="24">
          <cell r="K24">
            <v>90479.159999999989</v>
          </cell>
        </row>
        <row r="25">
          <cell r="K25">
            <v>77816.759999999995</v>
          </cell>
        </row>
        <row r="26">
          <cell r="K26">
            <v>11998.36</v>
          </cell>
        </row>
        <row r="27">
          <cell r="K27">
            <v>664.04</v>
          </cell>
        </row>
        <row r="28">
          <cell r="K28">
            <v>16052.369999999999</v>
          </cell>
        </row>
        <row r="30">
          <cell r="K30">
            <v>9997.8799999999992</v>
          </cell>
        </row>
        <row r="31">
          <cell r="K31">
            <v>15.47</v>
          </cell>
        </row>
        <row r="32">
          <cell r="K32">
            <v>2003.66</v>
          </cell>
        </row>
        <row r="33">
          <cell r="K33">
            <v>4035.36</v>
          </cell>
        </row>
        <row r="34">
          <cell r="K34">
            <v>409950.72000000009</v>
          </cell>
        </row>
        <row r="35">
          <cell r="K35">
            <v>343028.49000000005</v>
          </cell>
        </row>
        <row r="36">
          <cell r="K36">
            <v>62051.18</v>
          </cell>
        </row>
        <row r="37">
          <cell r="K37">
            <v>52991.13</v>
          </cell>
        </row>
        <row r="38">
          <cell r="K38">
            <v>8695.89</v>
          </cell>
        </row>
        <row r="42">
          <cell r="K42">
            <v>29959.35</v>
          </cell>
        </row>
        <row r="43">
          <cell r="K43">
            <v>21142.61</v>
          </cell>
        </row>
        <row r="44">
          <cell r="K44">
            <v>8816.74</v>
          </cell>
        </row>
        <row r="46">
          <cell r="K46">
            <v>38525.22</v>
          </cell>
        </row>
        <row r="47">
          <cell r="K47">
            <v>881.47</v>
          </cell>
        </row>
        <row r="48">
          <cell r="K48">
            <v>152555.92000000001</v>
          </cell>
        </row>
        <row r="49">
          <cell r="K49">
            <v>114273.37</v>
          </cell>
        </row>
        <row r="52">
          <cell r="K52">
            <v>37060.1</v>
          </cell>
        </row>
        <row r="53">
          <cell r="K53">
            <v>1222.45</v>
          </cell>
        </row>
        <row r="54">
          <cell r="K54">
            <v>38473.949999999997</v>
          </cell>
        </row>
        <row r="55">
          <cell r="K55">
            <v>20581.400000000001</v>
          </cell>
        </row>
        <row r="56">
          <cell r="K56">
            <v>552.29999999999995</v>
          </cell>
        </row>
        <row r="57">
          <cell r="K57">
            <v>17159.02</v>
          </cell>
        </row>
        <row r="58">
          <cell r="K58">
            <v>570.08000000000004</v>
          </cell>
        </row>
        <row r="59">
          <cell r="K59">
            <v>2300</v>
          </cell>
        </row>
        <row r="63">
          <cell r="K63">
            <v>51015.009999999995</v>
          </cell>
        </row>
        <row r="64">
          <cell r="K64">
            <v>25132.030000000002</v>
          </cell>
        </row>
        <row r="65">
          <cell r="K65">
            <v>538.14</v>
          </cell>
        </row>
        <row r="66">
          <cell r="K66">
            <v>11668.5</v>
          </cell>
        </row>
        <row r="68">
          <cell r="K68">
            <v>13676.34</v>
          </cell>
        </row>
        <row r="74">
          <cell r="K74">
            <v>16247.229999999923</v>
          </cell>
        </row>
        <row r="75">
          <cell r="K75">
            <v>-16247.229999999923</v>
          </cell>
        </row>
        <row r="76">
          <cell r="K76">
            <v>-11455.249999999924</v>
          </cell>
        </row>
        <row r="77">
          <cell r="K77">
            <v>162.35</v>
          </cell>
        </row>
        <row r="78">
          <cell r="K78">
            <v>4046.9100000000003</v>
          </cell>
        </row>
        <row r="79">
          <cell r="K79">
            <v>-15664.509999999922</v>
          </cell>
        </row>
        <row r="80">
          <cell r="K80">
            <v>-4791.9799999999996</v>
          </cell>
        </row>
        <row r="81">
          <cell r="K81">
            <v>7354.93</v>
          </cell>
        </row>
        <row r="82">
          <cell r="K82">
            <v>-119.48</v>
          </cell>
        </row>
        <row r="83">
          <cell r="K83">
            <v>-28864.43</v>
          </cell>
        </row>
        <row r="84">
          <cell r="K84">
            <v>16837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Detyrimet e prapambetura 2023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61">
          <cell r="C61">
            <v>639.01</v>
          </cell>
        </row>
        <row r="62">
          <cell r="C62">
            <v>9908.0400000000009</v>
          </cell>
        </row>
        <row r="63">
          <cell r="C63">
            <v>4299.33</v>
          </cell>
        </row>
        <row r="67">
          <cell r="C67">
            <v>187.27</v>
          </cell>
        </row>
        <row r="68">
          <cell r="C68">
            <v>15033.658000000001</v>
          </cell>
        </row>
        <row r="72">
          <cell r="C72">
            <v>8401.59</v>
          </cell>
        </row>
        <row r="76">
          <cell r="C76">
            <v>2859.42</v>
          </cell>
        </row>
        <row r="77">
          <cell r="C77">
            <v>5710.02</v>
          </cell>
        </row>
        <row r="78">
          <cell r="C78">
            <v>4341.0919999999996</v>
          </cell>
        </row>
        <row r="80">
          <cell r="C80">
            <v>21312.121999999999</v>
          </cell>
        </row>
      </sheetData>
      <sheetData sheetId="6">
        <row r="5">
          <cell r="C5">
            <v>54516.020000000004</v>
          </cell>
        </row>
        <row r="6">
          <cell r="C6">
            <v>169.56</v>
          </cell>
        </row>
        <row r="10">
          <cell r="C10">
            <v>52588.91</v>
          </cell>
        </row>
        <row r="11">
          <cell r="C11">
            <v>36345.820000000007</v>
          </cell>
        </row>
        <row r="12">
          <cell r="C12">
            <v>18309.670000000002</v>
          </cell>
        </row>
        <row r="15">
          <cell r="C15">
            <v>2859.42</v>
          </cell>
        </row>
        <row r="16">
          <cell r="C16">
            <v>4299.33</v>
          </cell>
        </row>
        <row r="19">
          <cell r="C19">
            <v>5710.02</v>
          </cell>
        </row>
        <row r="20">
          <cell r="C20">
            <v>4528.37</v>
          </cell>
        </row>
        <row r="21">
          <cell r="C21">
            <v>639.01</v>
          </cell>
        </row>
        <row r="22">
          <cell r="C22">
            <v>1446.5300000000002</v>
          </cell>
        </row>
        <row r="23">
          <cell r="C23">
            <v>257.29000000000002</v>
          </cell>
        </row>
        <row r="24">
          <cell r="C24">
            <v>7.05</v>
          </cell>
        </row>
        <row r="25">
          <cell r="C25">
            <v>1182.19</v>
          </cell>
        </row>
        <row r="26">
          <cell r="C26">
            <v>14796.56</v>
          </cell>
        </row>
        <row r="27">
          <cell r="C27">
            <v>12748.12</v>
          </cell>
        </row>
        <row r="28">
          <cell r="C28">
            <v>2013.48</v>
          </cell>
        </row>
        <row r="29">
          <cell r="C29">
            <v>34.96</v>
          </cell>
        </row>
        <row r="30">
          <cell r="C30">
            <v>1757.55</v>
          </cell>
        </row>
        <row r="35">
          <cell r="C35">
            <v>0.02</v>
          </cell>
        </row>
        <row r="37">
          <cell r="C37">
            <v>488.7</v>
          </cell>
        </row>
        <row r="42">
          <cell r="C42">
            <v>7263.81</v>
          </cell>
        </row>
        <row r="43">
          <cell r="C43">
            <v>1183.43</v>
          </cell>
        </row>
        <row r="47">
          <cell r="C47">
            <v>6870.25</v>
          </cell>
        </row>
        <row r="48">
          <cell r="C48">
            <v>5767.21</v>
          </cell>
        </row>
        <row r="49">
          <cell r="C49">
            <v>1103.04</v>
          </cell>
        </row>
        <row r="55">
          <cell r="C55">
            <v>39.14</v>
          </cell>
        </row>
        <row r="57">
          <cell r="C57">
            <v>16708.559999999998</v>
          </cell>
        </row>
        <row r="58">
          <cell r="C58">
            <v>13306.06</v>
          </cell>
        </row>
        <row r="62">
          <cell r="C62">
            <v>3402.5</v>
          </cell>
        </row>
        <row r="64">
          <cell r="C64">
            <v>0</v>
          </cell>
        </row>
        <row r="77">
          <cell r="C77">
            <v>1673.75</v>
          </cell>
        </row>
        <row r="78">
          <cell r="C78">
            <v>60.93</v>
          </cell>
        </row>
        <row r="79">
          <cell r="C79">
            <v>1512.82</v>
          </cell>
        </row>
        <row r="80">
          <cell r="C80">
            <v>0</v>
          </cell>
        </row>
        <row r="81">
          <cell r="C81">
            <v>100</v>
          </cell>
        </row>
        <row r="87">
          <cell r="C87">
            <v>513.79</v>
          </cell>
        </row>
        <row r="88">
          <cell r="C88">
            <v>0.15</v>
          </cell>
        </row>
        <row r="90">
          <cell r="C90">
            <v>0.15</v>
          </cell>
        </row>
        <row r="91">
          <cell r="C91">
            <v>513.49</v>
          </cell>
        </row>
        <row r="121">
          <cell r="C121">
            <v>0.97</v>
          </cell>
        </row>
        <row r="123">
          <cell r="C123">
            <v>-12000.08</v>
          </cell>
        </row>
        <row r="166">
          <cell r="C166">
            <v>7.63</v>
          </cell>
        </row>
        <row r="169">
          <cell r="C169">
            <v>-3598.7</v>
          </cell>
        </row>
        <row r="170">
          <cell r="C170">
            <v>0</v>
          </cell>
        </row>
      </sheetData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xheti i Konsoliduar  (5)"/>
      <sheetName val=" Tatime&amp;Dogana Fakt-Plan (3)"/>
      <sheetName val="ISSH  FSDKSH"/>
      <sheetName val="Detyrimet e prapambetura 2024(2"/>
    </sheetNames>
    <sheetDataSet>
      <sheetData sheetId="0">
        <row r="5">
          <cell r="D5">
            <v>104297.88</v>
          </cell>
          <cell r="E5">
            <v>164281.68</v>
          </cell>
          <cell r="F5">
            <v>231992.59000000003</v>
          </cell>
          <cell r="G5">
            <v>287225.76000000007</v>
          </cell>
          <cell r="H5">
            <v>343113.24</v>
          </cell>
          <cell r="I5">
            <v>402677.09999999992</v>
          </cell>
          <cell r="J5">
            <v>464296.62999999989</v>
          </cell>
        </row>
        <row r="6">
          <cell r="H6">
            <v>1794</v>
          </cell>
          <cell r="J6">
            <v>2373.6799999999998</v>
          </cell>
        </row>
        <row r="10">
          <cell r="E10">
            <v>158029.21</v>
          </cell>
          <cell r="G10">
            <v>267381.90000000008</v>
          </cell>
          <cell r="J10">
            <v>437876.24999999988</v>
          </cell>
        </row>
        <row r="11">
          <cell r="J11">
            <v>304810.98999999993</v>
          </cell>
        </row>
        <row r="12">
          <cell r="J12">
            <v>140835.76999999999</v>
          </cell>
        </row>
        <row r="15">
          <cell r="J15">
            <v>39302.43</v>
          </cell>
        </row>
        <row r="16">
          <cell r="J16">
            <v>41888.29</v>
          </cell>
        </row>
        <row r="19">
          <cell r="J19">
            <v>44913.36</v>
          </cell>
        </row>
        <row r="20">
          <cell r="J20">
            <v>31885.98</v>
          </cell>
        </row>
        <row r="21">
          <cell r="J21">
            <v>5985.16</v>
          </cell>
        </row>
        <row r="22">
          <cell r="E22">
            <v>7062.9000000000005</v>
          </cell>
          <cell r="H22">
            <v>20831.849999999999</v>
          </cell>
          <cell r="J22">
            <v>27568.41</v>
          </cell>
        </row>
        <row r="23">
          <cell r="J23">
            <v>5513.45</v>
          </cell>
        </row>
        <row r="24">
          <cell r="J24">
            <v>55.66</v>
          </cell>
        </row>
        <row r="25">
          <cell r="E25">
            <v>5792.02</v>
          </cell>
          <cell r="H25">
            <v>16212.26</v>
          </cell>
          <cell r="J25">
            <v>21999.3</v>
          </cell>
        </row>
        <row r="26">
          <cell r="G26">
            <v>65694.740000000005</v>
          </cell>
          <cell r="H26">
            <v>78127.070000000007</v>
          </cell>
          <cell r="J26">
            <v>105496.85</v>
          </cell>
        </row>
        <row r="27">
          <cell r="G27">
            <v>56836.04</v>
          </cell>
          <cell r="H27">
            <v>67521.070000000007</v>
          </cell>
          <cell r="J27">
            <v>91146.99</v>
          </cell>
        </row>
        <row r="28">
          <cell r="H28">
            <v>10294.43</v>
          </cell>
          <cell r="J28">
            <v>13952.85</v>
          </cell>
        </row>
        <row r="29">
          <cell r="J29">
            <v>397.01</v>
          </cell>
        </row>
        <row r="30">
          <cell r="D30">
            <v>3821.3500000000004</v>
          </cell>
          <cell r="E30">
            <v>5404.34</v>
          </cell>
          <cell r="F30">
            <v>15973.86</v>
          </cell>
          <cell r="G30">
            <v>18356.849999999999</v>
          </cell>
          <cell r="H30">
            <v>20224.13</v>
          </cell>
          <cell r="I30">
            <v>22102.73</v>
          </cell>
          <cell r="J30">
            <v>24046.699999999997</v>
          </cell>
        </row>
        <row r="31">
          <cell r="C31">
            <v>0</v>
          </cell>
          <cell r="J31">
            <v>0</v>
          </cell>
        </row>
        <row r="32">
          <cell r="C32">
            <v>1023.53</v>
          </cell>
          <cell r="D32">
            <v>2353.69</v>
          </cell>
          <cell r="E32">
            <v>3216.45</v>
          </cell>
          <cell r="F32">
            <v>4782.2299999999996</v>
          </cell>
          <cell r="G32">
            <v>5781.7999999999993</v>
          </cell>
          <cell r="I32">
            <v>7435.1900000000005</v>
          </cell>
          <cell r="J32">
            <v>8234.5499999999993</v>
          </cell>
        </row>
        <row r="35">
          <cell r="J35">
            <v>59.2</v>
          </cell>
        </row>
        <row r="36">
          <cell r="C36">
            <v>245.14</v>
          </cell>
          <cell r="G36">
            <v>1269.1300000000001</v>
          </cell>
          <cell r="J36">
            <v>2248.2199999999998</v>
          </cell>
        </row>
        <row r="37">
          <cell r="E37">
            <v>1528.24</v>
          </cell>
          <cell r="G37">
            <v>3387.24</v>
          </cell>
          <cell r="H37">
            <v>4144.4799999999996</v>
          </cell>
          <cell r="I37">
            <v>4838.88</v>
          </cell>
          <cell r="J37">
            <v>5588.73</v>
          </cell>
        </row>
        <row r="41">
          <cell r="D41">
            <v>83718.10000000002</v>
          </cell>
          <cell r="E41">
            <v>131944.63999999998</v>
          </cell>
          <cell r="F41">
            <v>186397.40999999997</v>
          </cell>
          <cell r="G41">
            <v>236944.14</v>
          </cell>
          <cell r="H41">
            <v>291300.05</v>
          </cell>
          <cell r="I41">
            <v>348264.81</v>
          </cell>
          <cell r="J41">
            <v>406012.52999999997</v>
          </cell>
        </row>
        <row r="42">
          <cell r="E42">
            <v>125649.57999999999</v>
          </cell>
          <cell r="F42">
            <v>170673.56999999998</v>
          </cell>
          <cell r="G42">
            <v>216117.08000000002</v>
          </cell>
          <cell r="H42">
            <v>264796.58</v>
          </cell>
          <cell r="I42">
            <v>314681.93</v>
          </cell>
          <cell r="J42">
            <v>363856</v>
          </cell>
        </row>
        <row r="43">
          <cell r="G43">
            <v>43126.84</v>
          </cell>
          <cell r="H43">
            <v>51834.9</v>
          </cell>
          <cell r="I43">
            <v>60993.799999999996</v>
          </cell>
          <cell r="J43">
            <v>71063.909999999989</v>
          </cell>
        </row>
        <row r="44">
          <cell r="D44">
            <v>14717.08</v>
          </cell>
          <cell r="H44">
            <v>44394.400000000001</v>
          </cell>
          <cell r="J44">
            <v>60760.46</v>
          </cell>
        </row>
        <row r="45">
          <cell r="D45">
            <v>2375.04</v>
          </cell>
          <cell r="G45">
            <v>5962.45</v>
          </cell>
          <cell r="H45">
            <v>7165.92</v>
          </cell>
          <cell r="J45">
            <v>9757.19</v>
          </cell>
        </row>
        <row r="46">
          <cell r="J46">
            <v>0</v>
          </cell>
        </row>
        <row r="47">
          <cell r="J47">
            <v>0</v>
          </cell>
        </row>
        <row r="49">
          <cell r="J49">
            <v>40455.57</v>
          </cell>
        </row>
        <row r="50">
          <cell r="J50">
            <v>26686.69</v>
          </cell>
        </row>
        <row r="51">
          <cell r="J51">
            <v>13768.88</v>
          </cell>
        </row>
        <row r="53">
          <cell r="D53">
            <v>6058.14</v>
          </cell>
          <cell r="E53">
            <v>9820.0499999999993</v>
          </cell>
          <cell r="F53">
            <v>15706.49</v>
          </cell>
          <cell r="G53">
            <v>22050.38</v>
          </cell>
          <cell r="H53">
            <v>27021.38</v>
          </cell>
          <cell r="I53">
            <v>31792.61</v>
          </cell>
          <cell r="J53">
            <v>36291.35</v>
          </cell>
        </row>
        <row r="57">
          <cell r="J57">
            <v>786.76</v>
          </cell>
        </row>
        <row r="59">
          <cell r="J59">
            <v>154156.70000000001</v>
          </cell>
        </row>
        <row r="60">
          <cell r="J60">
            <v>116426.93</v>
          </cell>
        </row>
        <row r="64">
          <cell r="J64">
            <v>37156.129999999997</v>
          </cell>
        </row>
        <row r="66">
          <cell r="J66">
            <v>573.64</v>
          </cell>
        </row>
        <row r="67">
          <cell r="D67">
            <v>7962.3</v>
          </cell>
          <cell r="E67">
            <v>13427.26</v>
          </cell>
          <cell r="F67">
            <v>18718.900000000001</v>
          </cell>
          <cell r="H67">
            <v>31006.560000000001</v>
          </cell>
          <cell r="J67">
            <v>43155.17</v>
          </cell>
        </row>
        <row r="79">
          <cell r="J79">
            <v>17946.54</v>
          </cell>
        </row>
        <row r="80">
          <cell r="J80">
            <v>557.16</v>
          </cell>
        </row>
        <row r="81">
          <cell r="D81">
            <v>3507.45</v>
          </cell>
          <cell r="J81">
            <v>15489.3</v>
          </cell>
        </row>
        <row r="82">
          <cell r="J82">
            <v>700.08</v>
          </cell>
        </row>
        <row r="83">
          <cell r="J83">
            <v>1200</v>
          </cell>
        </row>
        <row r="89">
          <cell r="D89">
            <v>1229.82</v>
          </cell>
          <cell r="E89">
            <v>6295.06</v>
          </cell>
          <cell r="F89">
            <v>15703.84</v>
          </cell>
          <cell r="G89">
            <v>20787.999999999996</v>
          </cell>
          <cell r="H89">
            <v>26464.410000000003</v>
          </cell>
          <cell r="I89">
            <v>33537.22</v>
          </cell>
          <cell r="J89">
            <v>42110.869999999995</v>
          </cell>
        </row>
        <row r="90">
          <cell r="E90">
            <v>2647.26</v>
          </cell>
          <cell r="G90">
            <v>13679.71</v>
          </cell>
          <cell r="H90">
            <v>17646.650000000001</v>
          </cell>
          <cell r="J90">
            <v>27449.75</v>
          </cell>
        </row>
        <row r="92">
          <cell r="J92">
            <v>495.59</v>
          </cell>
        </row>
        <row r="93">
          <cell r="D93">
            <v>965.88</v>
          </cell>
          <cell r="E93">
            <v>3280.57</v>
          </cell>
          <cell r="F93">
            <v>3969.11</v>
          </cell>
          <cell r="G93">
            <v>5068.66</v>
          </cell>
          <cell r="H93">
            <v>6177.72</v>
          </cell>
          <cell r="I93">
            <v>7938.22</v>
          </cell>
          <cell r="J93">
            <v>9542.7000000000007</v>
          </cell>
        </row>
        <row r="108">
          <cell r="J108">
            <v>4622.83</v>
          </cell>
        </row>
        <row r="120">
          <cell r="D120">
            <v>20579.779999999984</v>
          </cell>
          <cell r="E120">
            <v>32337.040000000008</v>
          </cell>
          <cell r="F120">
            <v>45595.180000000051</v>
          </cell>
          <cell r="G120">
            <v>50281.620000000054</v>
          </cell>
          <cell r="H120">
            <v>51813.19</v>
          </cell>
          <cell r="I120">
            <v>54412.289999999921</v>
          </cell>
          <cell r="J120">
            <v>58284.099999999919</v>
          </cell>
        </row>
        <row r="121">
          <cell r="D121">
            <v>-20579.779999999984</v>
          </cell>
          <cell r="E121">
            <v>-32337.040000000008</v>
          </cell>
          <cell r="F121">
            <v>-45595.180000000051</v>
          </cell>
          <cell r="G121">
            <v>-50281.620000000054</v>
          </cell>
          <cell r="H121">
            <v>-51813.19</v>
          </cell>
          <cell r="I121">
            <v>-54412.289999999921</v>
          </cell>
          <cell r="J121">
            <v>-58284.099999999919</v>
          </cell>
        </row>
        <row r="122">
          <cell r="C122">
            <v>-12195.100000000004</v>
          </cell>
          <cell r="D122">
            <v>-14755.489999999985</v>
          </cell>
          <cell r="E122">
            <v>-30536.200000000008</v>
          </cell>
          <cell r="F122">
            <v>-38113.100000000049</v>
          </cell>
          <cell r="G122">
            <v>-41486.510000000053</v>
          </cell>
          <cell r="H122">
            <v>-40816.33</v>
          </cell>
          <cell r="I122">
            <v>-41246.609999999921</v>
          </cell>
          <cell r="J122">
            <v>-43714.539999999921</v>
          </cell>
        </row>
        <row r="123">
          <cell r="J123">
            <v>24.77</v>
          </cell>
        </row>
        <row r="125">
          <cell r="J125">
            <v>26867.09</v>
          </cell>
        </row>
        <row r="128">
          <cell r="D128">
            <v>-2012.3299999999854</v>
          </cell>
          <cell r="E128">
            <v>-29748.460000000006</v>
          </cell>
          <cell r="F128">
            <v>-37716.71000000005</v>
          </cell>
          <cell r="G128">
            <v>-54513.200000000055</v>
          </cell>
          <cell r="H128">
            <v>-64697.95</v>
          </cell>
          <cell r="I128">
            <v>-65719.389999999927</v>
          </cell>
          <cell r="J128">
            <v>-70606.399999999921</v>
          </cell>
        </row>
        <row r="164">
          <cell r="D164">
            <v>-5824.2899999999991</v>
          </cell>
          <cell r="E164">
            <v>-1800.8400000000001</v>
          </cell>
          <cell r="F164">
            <v>-7482.0800000000017</v>
          </cell>
          <cell r="G164">
            <v>-8795.11</v>
          </cell>
          <cell r="H164">
            <v>-10996.86</v>
          </cell>
          <cell r="I164">
            <v>-13165.68</v>
          </cell>
          <cell r="J164">
            <v>-14569.559999999998</v>
          </cell>
        </row>
        <row r="165">
          <cell r="D165">
            <v>1208.9000000000001</v>
          </cell>
          <cell r="E165">
            <v>3290.1900000000005</v>
          </cell>
          <cell r="F165">
            <v>3774.7099999999991</v>
          </cell>
          <cell r="G165">
            <v>4540.1299999999992</v>
          </cell>
          <cell r="H165">
            <v>5340.2800000000007</v>
          </cell>
          <cell r="J165">
            <v>7209.59</v>
          </cell>
        </row>
        <row r="168">
          <cell r="E168">
            <v>-979.35</v>
          </cell>
          <cell r="F168">
            <v>-1211.01</v>
          </cell>
          <cell r="G168">
            <v>-1043.8</v>
          </cell>
          <cell r="H168">
            <v>-1005.8</v>
          </cell>
          <cell r="I168">
            <v>-410.89</v>
          </cell>
          <cell r="J168">
            <v>-40.69</v>
          </cell>
        </row>
        <row r="171">
          <cell r="J171">
            <v>-26970.46</v>
          </cell>
        </row>
        <row r="172">
          <cell r="J172">
            <v>5232</v>
          </cell>
        </row>
      </sheetData>
      <sheetData sheetId="1">
        <row r="61">
          <cell r="X61">
            <v>5985.16</v>
          </cell>
        </row>
        <row r="62">
          <cell r="X62">
            <v>102893.73</v>
          </cell>
        </row>
        <row r="63">
          <cell r="X63">
            <v>41888.29</v>
          </cell>
        </row>
        <row r="66">
          <cell r="X66">
            <v>1897.7860000000001</v>
          </cell>
        </row>
        <row r="68">
          <cell r="X68">
            <v>152664.96599999999</v>
          </cell>
        </row>
        <row r="72">
          <cell r="U72">
            <v>32746.57</v>
          </cell>
          <cell r="X72">
            <v>37942.04</v>
          </cell>
        </row>
        <row r="76">
          <cell r="U76">
            <v>36057.65</v>
          </cell>
          <cell r="X76">
            <v>39302.43</v>
          </cell>
        </row>
        <row r="77">
          <cell r="U77">
            <v>38141.33</v>
          </cell>
          <cell r="X77">
            <v>44913.36</v>
          </cell>
        </row>
        <row r="78">
          <cell r="X78">
            <v>29988.194</v>
          </cell>
        </row>
        <row r="80">
          <cell r="U80">
            <v>130250.07</v>
          </cell>
          <cell r="X80">
            <v>152146.024</v>
          </cell>
        </row>
      </sheetData>
      <sheetData sheetId="2"/>
      <sheetData sheetId="3">
        <row r="4">
          <cell r="W4">
            <v>7890.6710000000003</v>
          </cell>
        </row>
        <row r="51">
          <cell r="W51">
            <v>3653.739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nzimet per investime (2 (4"/>
      <sheetName val="Shpenzime Klas Instittucion (2"/>
      <sheetName val="DeficBUL (4)"/>
      <sheetName val="Shpezime Klas Funksional (4)"/>
      <sheetName val="ISSH  FSDKSH"/>
      <sheetName val="Buxheti i Konsoliduar  (4)"/>
      <sheetName val="Detyrimet e prapambetura 2024(2"/>
      <sheetName val="tat_dog_ndihmese  (3)"/>
      <sheetName val=" Tatime&amp;Dogana Fakt-Plan (3)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5">
          <cell r="K5">
            <v>528437.84</v>
          </cell>
        </row>
        <row r="6">
          <cell r="K6">
            <v>2596.04</v>
          </cell>
        </row>
        <row r="10">
          <cell r="K10">
            <v>491555.10000000003</v>
          </cell>
        </row>
        <row r="11">
          <cell r="K11">
            <v>341786.15</v>
          </cell>
        </row>
        <row r="12">
          <cell r="K12">
            <v>158155.31</v>
          </cell>
        </row>
        <row r="15">
          <cell r="K15">
            <v>43363.59</v>
          </cell>
        </row>
        <row r="16">
          <cell r="K16">
            <v>47206.12</v>
          </cell>
        </row>
        <row r="19">
          <cell r="K19">
            <v>49825.29</v>
          </cell>
        </row>
        <row r="20">
          <cell r="K20">
            <v>36584.51</v>
          </cell>
        </row>
        <row r="21">
          <cell r="K21">
            <v>6651.33</v>
          </cell>
        </row>
        <row r="22">
          <cell r="K22">
            <v>30935.989999999998</v>
          </cell>
        </row>
        <row r="23">
          <cell r="K23">
            <v>6051.61</v>
          </cell>
        </row>
        <row r="24">
          <cell r="K24">
            <v>58.22</v>
          </cell>
        </row>
        <row r="25">
          <cell r="K25">
            <v>24826.16</v>
          </cell>
        </row>
        <row r="26">
          <cell r="K26">
            <v>118832.96000000001</v>
          </cell>
        </row>
        <row r="27">
          <cell r="K27">
            <v>102681.31</v>
          </cell>
        </row>
        <row r="28">
          <cell r="K28">
            <v>15652.24</v>
          </cell>
        </row>
        <row r="29">
          <cell r="K29">
            <v>499.41</v>
          </cell>
        </row>
        <row r="30">
          <cell r="K30">
            <v>34286.699999999997</v>
          </cell>
        </row>
        <row r="31">
          <cell r="K31">
            <v>0</v>
          </cell>
        </row>
        <row r="32">
          <cell r="K32">
            <v>17581.34</v>
          </cell>
        </row>
        <row r="35">
          <cell r="K35">
            <v>59.2</v>
          </cell>
        </row>
        <row r="36">
          <cell r="K36">
            <v>2444.5</v>
          </cell>
        </row>
        <row r="37">
          <cell r="K37">
            <v>6285.66</v>
          </cell>
        </row>
        <row r="41">
          <cell r="K41">
            <v>459605.36</v>
          </cell>
        </row>
        <row r="42">
          <cell r="K42">
            <v>411253.36</v>
          </cell>
        </row>
        <row r="43">
          <cell r="K43">
            <v>81177.08</v>
          </cell>
        </row>
        <row r="44">
          <cell r="K44">
            <v>69405.94</v>
          </cell>
        </row>
        <row r="45">
          <cell r="K45">
            <v>11159.52</v>
          </cell>
        </row>
        <row r="46">
          <cell r="K46">
            <v>0</v>
          </cell>
        </row>
        <row r="47">
          <cell r="K47">
            <v>0</v>
          </cell>
        </row>
        <row r="49">
          <cell r="K49">
            <v>44722.09</v>
          </cell>
        </row>
        <row r="50">
          <cell r="K50">
            <v>29446.799999999999</v>
          </cell>
        </row>
        <row r="51">
          <cell r="K51">
            <v>15275.29</v>
          </cell>
        </row>
        <row r="53">
          <cell r="K53">
            <v>41488.33</v>
          </cell>
        </row>
        <row r="57">
          <cell r="K57">
            <v>914.6</v>
          </cell>
        </row>
        <row r="59">
          <cell r="K59">
            <v>173934.96</v>
          </cell>
        </row>
        <row r="60">
          <cell r="K60">
            <v>131874.54</v>
          </cell>
        </row>
        <row r="64">
          <cell r="K64">
            <v>41461.839999999997</v>
          </cell>
        </row>
        <row r="66">
          <cell r="K66">
            <v>598.58000000000004</v>
          </cell>
        </row>
        <row r="67">
          <cell r="K67">
            <v>48836.37</v>
          </cell>
        </row>
        <row r="79">
          <cell r="K79">
            <v>20179.93</v>
          </cell>
        </row>
        <row r="80">
          <cell r="K80">
            <v>643.52</v>
          </cell>
        </row>
        <row r="81">
          <cell r="K81">
            <v>17433.05</v>
          </cell>
        </row>
        <row r="82">
          <cell r="K82">
            <v>703.36</v>
          </cell>
        </row>
        <row r="83">
          <cell r="K83">
            <v>1400</v>
          </cell>
        </row>
        <row r="89">
          <cell r="K89">
            <v>48306.340000000011</v>
          </cell>
        </row>
        <row r="90">
          <cell r="K90">
            <v>31766.720000000001</v>
          </cell>
        </row>
        <row r="92">
          <cell r="K92">
            <v>588.98</v>
          </cell>
        </row>
        <row r="93">
          <cell r="K93">
            <v>10972.19</v>
          </cell>
        </row>
        <row r="108">
          <cell r="K108">
            <v>4978.4500000000007</v>
          </cell>
        </row>
        <row r="120">
          <cell r="K120">
            <v>68832.479999999981</v>
          </cell>
        </row>
        <row r="121">
          <cell r="K121">
            <v>-68832.479999999981</v>
          </cell>
        </row>
        <row r="122">
          <cell r="K122">
            <v>-52819.889999999985</v>
          </cell>
        </row>
        <row r="123">
          <cell r="K123">
            <v>25.13</v>
          </cell>
        </row>
        <row r="125">
          <cell r="K125">
            <v>36887.399999999994</v>
          </cell>
        </row>
        <row r="128">
          <cell r="K128">
            <v>-89732.419999999984</v>
          </cell>
        </row>
        <row r="164">
          <cell r="K164">
            <v>-16012.59</v>
          </cell>
        </row>
        <row r="165">
          <cell r="K165">
            <v>8629.25</v>
          </cell>
        </row>
        <row r="168">
          <cell r="K168">
            <v>-226.73</v>
          </cell>
        </row>
        <row r="171">
          <cell r="K171">
            <v>-29647.11</v>
          </cell>
        </row>
        <row r="172">
          <cell r="K172">
            <v>5232</v>
          </cell>
        </row>
      </sheetData>
      <sheetData sheetId="6">
        <row r="4">
          <cell r="W4">
            <v>7831.5599999999995</v>
          </cell>
        </row>
        <row r="51">
          <cell r="W51">
            <v>2823.13</v>
          </cell>
        </row>
      </sheetData>
      <sheetData sheetId="7"/>
      <sheetData sheetId="8">
        <row r="61">
          <cell r="AA61">
            <v>6651.33</v>
          </cell>
        </row>
        <row r="62">
          <cell r="AA62">
            <v>115149.64</v>
          </cell>
        </row>
        <row r="63">
          <cell r="AA63">
            <v>47206.12</v>
          </cell>
        </row>
        <row r="66">
          <cell r="AA66">
            <v>2144</v>
          </cell>
        </row>
        <row r="68">
          <cell r="AA68">
            <v>171151.09</v>
          </cell>
        </row>
        <row r="72">
          <cell r="AA72">
            <v>43005.67</v>
          </cell>
        </row>
        <row r="76">
          <cell r="AA76">
            <v>43363.59</v>
          </cell>
        </row>
        <row r="77">
          <cell r="AA77">
            <v>49825.29</v>
          </cell>
        </row>
        <row r="78">
          <cell r="AA78">
            <v>34440.310000000005</v>
          </cell>
        </row>
        <row r="80">
          <cell r="AA80">
            <v>170634.86</v>
          </cell>
        </row>
      </sheetData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atime&amp;Dogana Fakt-Plan (3)"/>
      <sheetName val="ISSH  FSDKSH"/>
      <sheetName val="Detyrimet e prapambetura 2024(2"/>
      <sheetName val="Buxheti i Konsoliduar  (4)"/>
    </sheetNames>
    <sheetDataSet>
      <sheetData sheetId="0">
        <row r="61">
          <cell r="AD61">
            <v>7391.84</v>
          </cell>
        </row>
        <row r="62">
          <cell r="AD62">
            <v>128077.18</v>
          </cell>
        </row>
        <row r="63">
          <cell r="AD63">
            <v>52542.51</v>
          </cell>
        </row>
        <row r="66">
          <cell r="AD66">
            <v>2370.6170000000002</v>
          </cell>
        </row>
        <row r="68">
          <cell r="AD68">
            <v>190382.147</v>
          </cell>
        </row>
        <row r="72">
          <cell r="AD72">
            <v>49160.56</v>
          </cell>
        </row>
        <row r="76">
          <cell r="AD76">
            <v>47073.98</v>
          </cell>
        </row>
        <row r="77">
          <cell r="AD77">
            <v>54912.480000000003</v>
          </cell>
        </row>
        <row r="78">
          <cell r="AD78">
            <v>37868.453000000001</v>
          </cell>
        </row>
        <row r="80">
          <cell r="AD80">
            <v>189015.47300000003</v>
          </cell>
        </row>
      </sheetData>
      <sheetData sheetId="1"/>
      <sheetData sheetId="2">
        <row r="4">
          <cell r="W4">
            <v>7224.06</v>
          </cell>
        </row>
        <row r="51">
          <cell r="W51">
            <v>3646.2</v>
          </cell>
        </row>
      </sheetData>
      <sheetData sheetId="3">
        <row r="5">
          <cell r="L5">
            <v>589812.69999999995</v>
          </cell>
        </row>
        <row r="6">
          <cell r="L6">
            <v>4192.59</v>
          </cell>
        </row>
        <row r="10">
          <cell r="L10">
            <v>547575.1</v>
          </cell>
        </row>
        <row r="11">
          <cell r="L11">
            <v>379397.61</v>
          </cell>
        </row>
        <row r="12">
          <cell r="L12">
            <v>177237.72999999998</v>
          </cell>
        </row>
        <row r="15">
          <cell r="L15">
            <v>47073.98</v>
          </cell>
        </row>
        <row r="16">
          <cell r="L16">
            <v>52542.51</v>
          </cell>
        </row>
        <row r="19">
          <cell r="L19">
            <v>54912.480000000003</v>
          </cell>
        </row>
        <row r="20">
          <cell r="L20">
            <v>40239.07</v>
          </cell>
        </row>
        <row r="21">
          <cell r="L21">
            <v>7391.84</v>
          </cell>
        </row>
        <row r="22">
          <cell r="L22">
            <v>34136.730000000003</v>
          </cell>
        </row>
        <row r="23">
          <cell r="L23">
            <v>6656.17</v>
          </cell>
        </row>
        <row r="24">
          <cell r="L24">
            <v>64.22</v>
          </cell>
        </row>
        <row r="25">
          <cell r="L25">
            <v>27416.34</v>
          </cell>
        </row>
        <row r="26">
          <cell r="L26">
            <v>134040.76</v>
          </cell>
        </row>
        <row r="27">
          <cell r="L27">
            <v>115631</v>
          </cell>
        </row>
        <row r="28">
          <cell r="L28">
            <v>17807.2</v>
          </cell>
        </row>
        <row r="29">
          <cell r="L29">
            <v>602.55999999999995</v>
          </cell>
        </row>
        <row r="30">
          <cell r="L30">
            <v>38045.009999999995</v>
          </cell>
        </row>
        <row r="31">
          <cell r="L31">
            <v>0</v>
          </cell>
        </row>
        <row r="32">
          <cell r="L32">
            <v>12276.21</v>
          </cell>
        </row>
        <row r="35">
          <cell r="L35">
            <v>59.2</v>
          </cell>
        </row>
        <row r="36">
          <cell r="L36">
            <v>2812.73</v>
          </cell>
        </row>
        <row r="37">
          <cell r="L37">
            <v>6980.87</v>
          </cell>
        </row>
        <row r="41">
          <cell r="L41">
            <v>519226.45999999996</v>
          </cell>
        </row>
        <row r="42">
          <cell r="L42">
            <v>463076.02999999997</v>
          </cell>
        </row>
        <row r="43">
          <cell r="L43">
            <v>91431.3</v>
          </cell>
        </row>
        <row r="44">
          <cell r="L44">
            <v>78157.05</v>
          </cell>
        </row>
        <row r="45">
          <cell r="L45">
            <v>12555.17</v>
          </cell>
        </row>
        <row r="46">
          <cell r="L46">
            <v>0</v>
          </cell>
        </row>
        <row r="47">
          <cell r="L47">
            <v>0</v>
          </cell>
        </row>
        <row r="49">
          <cell r="L49">
            <v>48936.79</v>
          </cell>
        </row>
        <row r="50">
          <cell r="L50">
            <v>31819.05</v>
          </cell>
        </row>
        <row r="51">
          <cell r="L51">
            <v>17117.740000000002</v>
          </cell>
        </row>
        <row r="53">
          <cell r="L53">
            <v>48497.61</v>
          </cell>
        </row>
        <row r="57">
          <cell r="L57">
            <v>1062.27</v>
          </cell>
        </row>
        <row r="59">
          <cell r="L59">
            <v>194738.37999999998</v>
          </cell>
        </row>
        <row r="60">
          <cell r="L60">
            <v>147094.31</v>
          </cell>
        </row>
        <row r="64">
          <cell r="L64">
            <v>46798.17</v>
          </cell>
        </row>
        <row r="66">
          <cell r="L66">
            <v>845.9</v>
          </cell>
        </row>
        <row r="67">
          <cell r="L67">
            <v>55607.61</v>
          </cell>
        </row>
        <row r="79">
          <cell r="L79">
            <v>22802.07</v>
          </cell>
        </row>
        <row r="80">
          <cell r="L80">
            <v>721.76</v>
          </cell>
        </row>
        <row r="81">
          <cell r="L81">
            <v>19614.57</v>
          </cell>
        </row>
        <row r="82">
          <cell r="L82">
            <v>865.74</v>
          </cell>
        </row>
        <row r="83">
          <cell r="L83">
            <v>1600</v>
          </cell>
        </row>
        <row r="89">
          <cell r="L89">
            <v>55954.770000000004</v>
          </cell>
        </row>
        <row r="90">
          <cell r="L90">
            <v>36691.43</v>
          </cell>
        </row>
        <row r="92">
          <cell r="L92">
            <v>690.79</v>
          </cell>
        </row>
        <row r="93">
          <cell r="L93">
            <v>12996.01</v>
          </cell>
        </row>
        <row r="108">
          <cell r="L108">
            <v>5576.54</v>
          </cell>
        </row>
        <row r="120">
          <cell r="L120">
            <v>70586.239999999991</v>
          </cell>
        </row>
        <row r="121">
          <cell r="L121">
            <v>-70586.239999999991</v>
          </cell>
        </row>
        <row r="122">
          <cell r="L122">
            <v>-51112.289999999986</v>
          </cell>
        </row>
        <row r="123">
          <cell r="L123">
            <v>25.97</v>
          </cell>
        </row>
        <row r="125">
          <cell r="L125">
            <v>37284.67</v>
          </cell>
        </row>
        <row r="128">
          <cell r="L128">
            <v>-88422.93</v>
          </cell>
        </row>
        <row r="164">
          <cell r="L164">
            <v>-19473.950000000004</v>
          </cell>
        </row>
        <row r="165">
          <cell r="L165">
            <v>9621.905999999999</v>
          </cell>
        </row>
        <row r="168">
          <cell r="L168">
            <v>89.64</v>
          </cell>
        </row>
        <row r="171">
          <cell r="L171">
            <v>-34594.800000000003</v>
          </cell>
        </row>
        <row r="172">
          <cell r="L172">
            <v>5409.3040000000001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atime&amp;Dogana Fakt-Plan (3)"/>
      <sheetName val="Detyrimet e prapambetura 2024(2"/>
      <sheetName val="ISSH  FSDKSH"/>
      <sheetName val="Buxheti i Konsoliduar  (4)"/>
    </sheetNames>
    <sheetDataSet>
      <sheetData sheetId="0">
        <row r="61">
          <cell r="AG61">
            <v>8136.13</v>
          </cell>
        </row>
        <row r="62">
          <cell r="AG62">
            <v>140442.12</v>
          </cell>
        </row>
        <row r="63">
          <cell r="AG63">
            <v>57828.72</v>
          </cell>
        </row>
        <row r="66">
          <cell r="AG66">
            <v>2550</v>
          </cell>
        </row>
        <row r="68">
          <cell r="AG68">
            <v>208956.97</v>
          </cell>
        </row>
        <row r="72">
          <cell r="AG72">
            <v>54725.89</v>
          </cell>
        </row>
        <row r="76">
          <cell r="AG76">
            <v>51185.09</v>
          </cell>
        </row>
        <row r="77">
          <cell r="AG77">
            <v>60139.12</v>
          </cell>
        </row>
        <row r="78">
          <cell r="AG78">
            <v>41436.06</v>
          </cell>
        </row>
        <row r="80">
          <cell r="AG80">
            <v>207486.16</v>
          </cell>
        </row>
      </sheetData>
      <sheetData sheetId="1">
        <row r="4">
          <cell r="W4">
            <v>8998.6409999999996</v>
          </cell>
        </row>
        <row r="51">
          <cell r="W51">
            <v>3642.72</v>
          </cell>
        </row>
      </sheetData>
      <sheetData sheetId="2"/>
      <sheetData sheetId="3">
        <row r="5">
          <cell r="M5">
            <v>647577.90999999992</v>
          </cell>
        </row>
        <row r="6">
          <cell r="M6">
            <v>6338.37</v>
          </cell>
        </row>
        <row r="10">
          <cell r="M10">
            <v>600393.6</v>
          </cell>
        </row>
        <row r="11">
          <cell r="M11">
            <v>416443.75</v>
          </cell>
        </row>
        <row r="12">
          <cell r="M12">
            <v>195168.17</v>
          </cell>
        </row>
        <row r="15">
          <cell r="M15">
            <v>51185.09</v>
          </cell>
        </row>
        <row r="16">
          <cell r="M16">
            <v>57828.72</v>
          </cell>
        </row>
        <row r="19">
          <cell r="M19">
            <v>60139.12</v>
          </cell>
        </row>
        <row r="20">
          <cell r="M20">
            <v>43986.52</v>
          </cell>
        </row>
        <row r="21">
          <cell r="M21">
            <v>8136.13</v>
          </cell>
        </row>
        <row r="22">
          <cell r="M22">
            <v>36585.440000000002</v>
          </cell>
        </row>
        <row r="23">
          <cell r="M23">
            <v>7000.79</v>
          </cell>
        </row>
        <row r="24">
          <cell r="M24">
            <v>70.44</v>
          </cell>
        </row>
        <row r="25">
          <cell r="M25">
            <v>29514.21</v>
          </cell>
        </row>
        <row r="26">
          <cell r="M26">
            <v>147364.41</v>
          </cell>
        </row>
        <row r="27">
          <cell r="M27">
            <v>127133.81</v>
          </cell>
        </row>
        <row r="28">
          <cell r="M28">
            <v>19521.12</v>
          </cell>
        </row>
        <row r="29">
          <cell r="M29">
            <v>709.48</v>
          </cell>
        </row>
        <row r="30">
          <cell r="M30">
            <v>40845.94</v>
          </cell>
        </row>
        <row r="31">
          <cell r="M31">
            <v>0.01</v>
          </cell>
        </row>
        <row r="32">
          <cell r="M32">
            <v>13628.05</v>
          </cell>
        </row>
        <row r="35">
          <cell r="M35">
            <v>76.989999999999995</v>
          </cell>
        </row>
        <row r="36">
          <cell r="M36">
            <v>3185.96</v>
          </cell>
        </row>
        <row r="37">
          <cell r="M37">
            <v>8038.93</v>
          </cell>
        </row>
        <row r="41">
          <cell r="M41">
            <v>576442.42000000004</v>
          </cell>
        </row>
        <row r="42">
          <cell r="M42">
            <v>512466.32</v>
          </cell>
        </row>
        <row r="43">
          <cell r="M43">
            <v>101734.03</v>
          </cell>
        </row>
        <row r="44">
          <cell r="M44">
            <v>86886.28</v>
          </cell>
        </row>
        <row r="45">
          <cell r="M45">
            <v>13974.35</v>
          </cell>
        </row>
        <row r="46">
          <cell r="M46">
            <v>0</v>
          </cell>
        </row>
        <row r="47">
          <cell r="M47">
            <v>0</v>
          </cell>
        </row>
        <row r="49">
          <cell r="M49">
            <v>53300.19</v>
          </cell>
        </row>
        <row r="50">
          <cell r="M50">
            <v>32544.63</v>
          </cell>
        </row>
        <row r="51">
          <cell r="M51">
            <v>20755.560000000001</v>
          </cell>
        </row>
        <row r="53">
          <cell r="M53">
            <v>54842.53</v>
          </cell>
        </row>
        <row r="57">
          <cell r="M57">
            <v>1168.23</v>
          </cell>
        </row>
        <row r="59">
          <cell r="M59">
            <v>214133.48</v>
          </cell>
        </row>
        <row r="60">
          <cell r="M60">
            <v>161260</v>
          </cell>
        </row>
        <row r="64">
          <cell r="M64">
            <v>51711.89</v>
          </cell>
        </row>
        <row r="66">
          <cell r="M66">
            <v>1161.5899999999999</v>
          </cell>
        </row>
        <row r="67">
          <cell r="M67">
            <v>61910.880000000005</v>
          </cell>
        </row>
        <row r="79">
          <cell r="M79">
            <v>25376.98</v>
          </cell>
        </row>
        <row r="80">
          <cell r="M80">
            <v>775.77</v>
          </cell>
        </row>
        <row r="81">
          <cell r="M81">
            <v>21839.55</v>
          </cell>
        </row>
        <row r="82">
          <cell r="M82">
            <v>961.66</v>
          </cell>
        </row>
        <row r="83">
          <cell r="M83">
            <v>1800</v>
          </cell>
        </row>
        <row r="89">
          <cell r="M89">
            <v>63780.439999999995</v>
          </cell>
        </row>
        <row r="90">
          <cell r="M90">
            <v>42140.94</v>
          </cell>
        </row>
        <row r="92">
          <cell r="M92">
            <v>703.28</v>
          </cell>
        </row>
        <row r="93">
          <cell r="M93">
            <v>14371.7</v>
          </cell>
        </row>
        <row r="108">
          <cell r="M108">
            <v>6564.5199999999995</v>
          </cell>
        </row>
        <row r="120">
          <cell r="M120">
            <v>71135.489999999874</v>
          </cell>
        </row>
        <row r="121">
          <cell r="M121">
            <v>-71135.489999999874</v>
          </cell>
        </row>
        <row r="122">
          <cell r="M122">
            <v>-49062.449999999881</v>
          </cell>
        </row>
        <row r="123">
          <cell r="M123">
            <v>26.49</v>
          </cell>
        </row>
        <row r="125">
          <cell r="M125">
            <v>50891.13</v>
          </cell>
        </row>
        <row r="128">
          <cell r="M128">
            <v>-99980.069999999891</v>
          </cell>
        </row>
        <row r="164">
          <cell r="M164">
            <v>-22073.039999999994</v>
          </cell>
        </row>
        <row r="165">
          <cell r="M165">
            <v>10514.85</v>
          </cell>
        </row>
        <row r="168">
          <cell r="M168">
            <v>-73.8</v>
          </cell>
        </row>
        <row r="171">
          <cell r="M171">
            <v>-37923.089999999997</v>
          </cell>
        </row>
        <row r="172">
          <cell r="M172">
            <v>5409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atime&amp;Dogana Fakt-Plan (3)"/>
      <sheetName val="ISSH  FSDKSH"/>
      <sheetName val="Detyrimet e prapambetura 2024(2"/>
      <sheetName val="Buxheti i Konsoliduar  (4)"/>
    </sheetNames>
    <sheetDataSet>
      <sheetData sheetId="0">
        <row r="61">
          <cell r="AJ61">
            <v>8972.74</v>
          </cell>
        </row>
        <row r="62">
          <cell r="AJ62">
            <v>154376.44</v>
          </cell>
        </row>
        <row r="63">
          <cell r="AJ63">
            <v>63437.2</v>
          </cell>
        </row>
        <row r="66">
          <cell r="AJ66">
            <v>2733.5279999999998</v>
          </cell>
        </row>
        <row r="68">
          <cell r="AJ68">
            <v>229519.908</v>
          </cell>
        </row>
        <row r="72">
          <cell r="AJ72">
            <v>59622.6</v>
          </cell>
        </row>
        <row r="76">
          <cell r="AJ76">
            <v>56994.51</v>
          </cell>
        </row>
        <row r="77">
          <cell r="AJ77">
            <v>66162.64</v>
          </cell>
        </row>
        <row r="78">
          <cell r="AJ78">
            <v>44684.842000000004</v>
          </cell>
        </row>
        <row r="80">
          <cell r="AJ80">
            <v>227464.592</v>
          </cell>
        </row>
      </sheetData>
      <sheetData sheetId="1"/>
      <sheetData sheetId="2">
        <row r="4">
          <cell r="W4">
            <v>5119.83</v>
          </cell>
        </row>
        <row r="51">
          <cell r="W51">
            <v>806.82</v>
          </cell>
        </row>
      </sheetData>
      <sheetData sheetId="3">
        <row r="5">
          <cell r="N5">
            <v>710349.15</v>
          </cell>
        </row>
        <row r="6">
          <cell r="N6">
            <v>7797.24</v>
          </cell>
        </row>
        <row r="10">
          <cell r="N10">
            <v>658866.66</v>
          </cell>
        </row>
        <row r="11">
          <cell r="N11">
            <v>456984.46</v>
          </cell>
        </row>
        <row r="12">
          <cell r="N12">
            <v>213999</v>
          </cell>
        </row>
        <row r="15">
          <cell r="N15">
            <v>56994.51</v>
          </cell>
        </row>
        <row r="16">
          <cell r="N16">
            <v>63437.2</v>
          </cell>
        </row>
        <row r="19">
          <cell r="N19">
            <v>66162.64</v>
          </cell>
        </row>
        <row r="20">
          <cell r="N20">
            <v>47418.37</v>
          </cell>
        </row>
        <row r="21">
          <cell r="N21">
            <v>8972.74</v>
          </cell>
        </row>
        <row r="22">
          <cell r="N22">
            <v>40331.410000000003</v>
          </cell>
        </row>
        <row r="23">
          <cell r="N23">
            <v>7669.89</v>
          </cell>
        </row>
        <row r="24">
          <cell r="N24">
            <v>97.13</v>
          </cell>
        </row>
        <row r="25">
          <cell r="N25">
            <v>32564.39</v>
          </cell>
        </row>
        <row r="26">
          <cell r="N26">
            <v>161550.79</v>
          </cell>
        </row>
        <row r="27">
          <cell r="N27">
            <v>139403.95000000001</v>
          </cell>
        </row>
        <row r="28">
          <cell r="N28">
            <v>21313.49</v>
          </cell>
        </row>
        <row r="29">
          <cell r="N29">
            <v>833.35</v>
          </cell>
        </row>
        <row r="30">
          <cell r="N30">
            <v>43685.25</v>
          </cell>
        </row>
        <row r="31">
          <cell r="N31">
            <v>0</v>
          </cell>
        </row>
        <row r="32">
          <cell r="N32">
            <v>14973.96</v>
          </cell>
        </row>
        <row r="35">
          <cell r="N35">
            <v>81.93</v>
          </cell>
        </row>
        <row r="36">
          <cell r="N36">
            <v>3503.26</v>
          </cell>
        </row>
        <row r="37">
          <cell r="N37">
            <v>9210.1</v>
          </cell>
        </row>
        <row r="41">
          <cell r="N41">
            <v>728571.43</v>
          </cell>
        </row>
        <row r="42">
          <cell r="N42">
            <v>606289.17000000004</v>
          </cell>
        </row>
        <row r="43">
          <cell r="N43">
            <v>112698.90999999999</v>
          </cell>
        </row>
        <row r="44">
          <cell r="N44">
            <v>96235.04</v>
          </cell>
        </row>
        <row r="45">
          <cell r="N45">
            <v>15417.22</v>
          </cell>
        </row>
        <row r="46">
          <cell r="N46">
            <v>0</v>
          </cell>
        </row>
        <row r="50">
          <cell r="N50">
            <v>54459.08</v>
          </cell>
        </row>
        <row r="51">
          <cell r="N51">
            <v>33118.49</v>
          </cell>
        </row>
        <row r="52">
          <cell r="N52">
            <v>21340.59</v>
          </cell>
        </row>
        <row r="54">
          <cell r="N54">
            <v>80208.210000000006</v>
          </cell>
        </row>
        <row r="58">
          <cell r="N58">
            <v>1794.24</v>
          </cell>
        </row>
        <row r="60">
          <cell r="N60">
            <v>251791.12</v>
          </cell>
        </row>
        <row r="61">
          <cell r="N61">
            <v>188626.48</v>
          </cell>
        </row>
        <row r="63">
          <cell r="N63">
            <v>0</v>
          </cell>
        </row>
        <row r="65">
          <cell r="N65">
            <v>58771.02</v>
          </cell>
        </row>
        <row r="67">
          <cell r="N67">
            <v>4393.62</v>
          </cell>
        </row>
        <row r="68">
          <cell r="N68">
            <v>74406.510000000009</v>
          </cell>
        </row>
        <row r="80">
          <cell r="N80">
            <v>30931.100000000002</v>
          </cell>
        </row>
        <row r="81">
          <cell r="N81">
            <v>831.65</v>
          </cell>
        </row>
        <row r="82">
          <cell r="N82">
            <v>26840.59</v>
          </cell>
        </row>
        <row r="84">
          <cell r="N84">
            <v>1058.8599999999999</v>
          </cell>
        </row>
        <row r="85">
          <cell r="N85">
            <v>2200</v>
          </cell>
        </row>
        <row r="92">
          <cell r="N92">
            <v>115432.69</v>
          </cell>
        </row>
        <row r="93">
          <cell r="N93">
            <v>88902.53</v>
          </cell>
        </row>
        <row r="95">
          <cell r="N95">
            <v>832.2</v>
          </cell>
        </row>
        <row r="96">
          <cell r="N96">
            <v>17426.53</v>
          </cell>
        </row>
        <row r="111">
          <cell r="N111">
            <v>8271.43</v>
          </cell>
        </row>
        <row r="126">
          <cell r="N126">
            <v>6300</v>
          </cell>
        </row>
        <row r="130">
          <cell r="N130">
            <v>-18222.280000000028</v>
          </cell>
        </row>
        <row r="131">
          <cell r="N131">
            <v>18222.280000000028</v>
          </cell>
        </row>
        <row r="132">
          <cell r="N132">
            <v>33597.830000000031</v>
          </cell>
        </row>
        <row r="133">
          <cell r="N133">
            <v>26.78</v>
          </cell>
        </row>
        <row r="135">
          <cell r="N135">
            <v>49717.71</v>
          </cell>
        </row>
        <row r="138">
          <cell r="N138">
            <v>-16146.659999999967</v>
          </cell>
        </row>
        <row r="175">
          <cell r="N175">
            <v>-15375.550000000003</v>
          </cell>
        </row>
        <row r="176">
          <cell r="N176">
            <v>12967.779999999999</v>
          </cell>
        </row>
        <row r="179">
          <cell r="N179">
            <v>-256.24</v>
          </cell>
        </row>
        <row r="182">
          <cell r="N182">
            <v>-40453.480000000003</v>
          </cell>
        </row>
        <row r="183">
          <cell r="N183">
            <v>12366.39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nzimet per investime (2 (4"/>
      <sheetName val="Shpenzime Klas Instittucion (2"/>
      <sheetName val="DeficBUL (4)"/>
      <sheetName val="Shpezime Klas Funksional (4)"/>
      <sheetName val="ISSH  FSDKSH"/>
      <sheetName val="Buxheti i Konsoliduar  (4)"/>
      <sheetName val="Detyrimet e prapambetura 2024(2"/>
      <sheetName val="tat_dog_ndihmese  (3)"/>
      <sheetName val=" Tatime&amp;Dogana Fakt-Plan (3)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64609.680000000008</v>
          </cell>
          <cell r="D5">
            <v>116867.06</v>
          </cell>
        </row>
        <row r="6">
          <cell r="C6">
            <v>1325.54</v>
          </cell>
          <cell r="D6">
            <v>919.36</v>
          </cell>
        </row>
        <row r="10">
          <cell r="C10">
            <v>60759.070000000007</v>
          </cell>
          <cell r="D10">
            <v>111217.22</v>
          </cell>
        </row>
        <row r="11">
          <cell r="C11">
            <v>42637.090000000004</v>
          </cell>
          <cell r="D11">
            <v>77739.8</v>
          </cell>
        </row>
        <row r="12">
          <cell r="C12">
            <v>22020.240000000002</v>
          </cell>
          <cell r="D12">
            <v>38613.56</v>
          </cell>
        </row>
        <row r="15">
          <cell r="C15">
            <v>2964.24</v>
          </cell>
          <cell r="D15">
            <v>6402.19</v>
          </cell>
        </row>
        <row r="16">
          <cell r="C16">
            <v>4866.79</v>
          </cell>
          <cell r="D16">
            <v>9465.57</v>
          </cell>
        </row>
        <row r="19">
          <cell r="C19">
            <v>7276.92</v>
          </cell>
          <cell r="D19">
            <v>13548.87</v>
          </cell>
        </row>
        <row r="20">
          <cell r="C20">
            <v>4922.66</v>
          </cell>
          <cell r="D20">
            <v>8461.4500000000007</v>
          </cell>
        </row>
        <row r="21">
          <cell r="C21">
            <v>586.24</v>
          </cell>
          <cell r="D21">
            <v>1248.1600000000001</v>
          </cell>
        </row>
        <row r="22">
          <cell r="C22">
            <v>1854.6</v>
          </cell>
          <cell r="D22">
            <v>3405.58</v>
          </cell>
        </row>
        <row r="23">
          <cell r="C23">
            <v>405.84</v>
          </cell>
          <cell r="D23">
            <v>812.73</v>
          </cell>
        </row>
        <row r="24">
          <cell r="C24">
            <v>1.48</v>
          </cell>
          <cell r="D24">
            <v>6.42</v>
          </cell>
        </row>
        <row r="25">
          <cell r="C25">
            <v>1447.28</v>
          </cell>
          <cell r="D25">
            <v>2586.4299999999998</v>
          </cell>
        </row>
        <row r="26">
          <cell r="C26">
            <v>16267.380000000001</v>
          </cell>
          <cell r="D26">
            <v>30071.839999999997</v>
          </cell>
        </row>
        <row r="27">
          <cell r="C27">
            <v>14011.17</v>
          </cell>
          <cell r="D27">
            <v>25992.03</v>
          </cell>
        </row>
        <row r="28">
          <cell r="C28">
            <v>2199.92</v>
          </cell>
          <cell r="D28">
            <v>3962.17</v>
          </cell>
        </row>
        <row r="29">
          <cell r="C29">
            <v>56.29</v>
          </cell>
          <cell r="D29">
            <v>117.64</v>
          </cell>
        </row>
        <row r="30">
          <cell r="C30">
            <v>2525.0699999999997</v>
          </cell>
          <cell r="D30">
            <v>4730.4800000000005</v>
          </cell>
        </row>
        <row r="31">
          <cell r="C31">
            <v>0</v>
          </cell>
          <cell r="D31">
            <v>0.01</v>
          </cell>
        </row>
        <row r="32">
          <cell r="C32">
            <v>1138.98</v>
          </cell>
          <cell r="D32">
            <v>2526.4299999999998</v>
          </cell>
        </row>
        <row r="35">
          <cell r="C35">
            <v>0.02</v>
          </cell>
          <cell r="D35">
            <v>0</v>
          </cell>
        </row>
        <row r="36">
          <cell r="C36">
            <v>305.56</v>
          </cell>
          <cell r="D36">
            <v>544.15</v>
          </cell>
        </row>
        <row r="37">
          <cell r="C37">
            <v>1080.51</v>
          </cell>
          <cell r="D37">
            <v>1659.89</v>
          </cell>
        </row>
        <row r="41">
          <cell r="C41">
            <v>46460.15</v>
          </cell>
          <cell r="D41">
            <v>93879.609999999986</v>
          </cell>
        </row>
        <row r="42">
          <cell r="C42">
            <v>44554.18</v>
          </cell>
          <cell r="D42">
            <v>90720.659999999989</v>
          </cell>
        </row>
        <row r="43">
          <cell r="C43">
            <v>9987.4499999999989</v>
          </cell>
          <cell r="D43">
            <v>20229.089999999997</v>
          </cell>
        </row>
        <row r="44">
          <cell r="C44">
            <v>8551.93</v>
          </cell>
          <cell r="D44">
            <v>17351.349999999999</v>
          </cell>
        </row>
        <row r="45">
          <cell r="C45">
            <v>1425.12</v>
          </cell>
          <cell r="D45">
            <v>2846.78</v>
          </cell>
        </row>
        <row r="46">
          <cell r="C46">
            <v>0</v>
          </cell>
          <cell r="D46">
            <v>0</v>
          </cell>
        </row>
        <row r="48">
          <cell r="C48">
            <v>0</v>
          </cell>
          <cell r="D48">
            <v>0</v>
          </cell>
        </row>
        <row r="50">
          <cell r="C50">
            <v>8865.25</v>
          </cell>
          <cell r="D50">
            <v>13450.67</v>
          </cell>
        </row>
        <row r="51">
          <cell r="C51">
            <v>7536.3</v>
          </cell>
          <cell r="D51">
            <v>11606.9</v>
          </cell>
        </row>
        <row r="52">
          <cell r="C52">
            <v>1328.95</v>
          </cell>
          <cell r="D52">
            <v>1843.77</v>
          </cell>
        </row>
        <row r="54">
          <cell r="C54">
            <v>2120.8000000000002</v>
          </cell>
          <cell r="D54">
            <v>5913.45</v>
          </cell>
        </row>
        <row r="58">
          <cell r="C58">
            <v>34.68</v>
          </cell>
          <cell r="D58">
            <v>187.22</v>
          </cell>
        </row>
        <row r="60">
          <cell r="C60">
            <v>18165.939999999999</v>
          </cell>
          <cell r="D60">
            <v>38362.94</v>
          </cell>
        </row>
        <row r="61">
          <cell r="C61">
            <v>14445.47</v>
          </cell>
          <cell r="D61">
            <v>29064.15</v>
          </cell>
        </row>
        <row r="63">
          <cell r="C63">
            <v>0</v>
          </cell>
          <cell r="D63">
            <v>0</v>
          </cell>
        </row>
        <row r="65">
          <cell r="C65">
            <v>3714.84</v>
          </cell>
          <cell r="D65">
            <v>9130.64</v>
          </cell>
        </row>
        <row r="67">
          <cell r="C67">
            <v>5.63</v>
          </cell>
          <cell r="D67">
            <v>168.15</v>
          </cell>
        </row>
        <row r="68">
          <cell r="C68">
            <v>3944.3</v>
          </cell>
          <cell r="D68">
            <v>9263.36</v>
          </cell>
        </row>
        <row r="81">
          <cell r="C81">
            <v>1435.76</v>
          </cell>
          <cell r="D81">
            <v>3313.93</v>
          </cell>
        </row>
        <row r="82">
          <cell r="C82">
            <v>54.73</v>
          </cell>
          <cell r="D82">
            <v>110.91</v>
          </cell>
        </row>
        <row r="83">
          <cell r="C83">
            <v>1381.03</v>
          </cell>
          <cell r="D83">
            <v>3200.34</v>
          </cell>
        </row>
        <row r="85">
          <cell r="C85">
            <v>0</v>
          </cell>
          <cell r="D85">
            <v>2.68</v>
          </cell>
        </row>
        <row r="86">
          <cell r="C86">
            <v>0</v>
          </cell>
          <cell r="D86">
            <v>0</v>
          </cell>
        </row>
        <row r="94">
          <cell r="C94">
            <v>1905.97</v>
          </cell>
          <cell r="D94">
            <v>3158.9500000000003</v>
          </cell>
        </row>
        <row r="95">
          <cell r="C95">
            <v>-0.27</v>
          </cell>
          <cell r="D95">
            <v>202.1</v>
          </cell>
        </row>
        <row r="97">
          <cell r="C97">
            <v>0</v>
          </cell>
          <cell r="D97">
            <v>30.57</v>
          </cell>
        </row>
        <row r="98">
          <cell r="C98">
            <v>1906.24</v>
          </cell>
          <cell r="D98">
            <v>2924.71</v>
          </cell>
        </row>
        <row r="114">
          <cell r="C114">
            <v>0</v>
          </cell>
          <cell r="D114">
            <v>1.57</v>
          </cell>
        </row>
        <row r="133">
          <cell r="C133">
            <v>18149.530000000006</v>
          </cell>
          <cell r="D133">
            <v>22987.450000000012</v>
          </cell>
        </row>
        <row r="134">
          <cell r="C134">
            <v>-18149.530000000006</v>
          </cell>
          <cell r="D134">
            <v>-22987.450000000012</v>
          </cell>
        </row>
        <row r="135">
          <cell r="C135">
            <v>-14683.810000000005</v>
          </cell>
          <cell r="D135">
            <v>-81213.670000000013</v>
          </cell>
        </row>
        <row r="136">
          <cell r="C136">
            <v>1.25</v>
          </cell>
          <cell r="D136">
            <v>226.01</v>
          </cell>
        </row>
        <row r="138">
          <cell r="C138">
            <v>-5044.17</v>
          </cell>
          <cell r="D138">
            <v>-6914.6100000000006</v>
          </cell>
        </row>
        <row r="141">
          <cell r="C141">
            <v>-9640.8900000000049</v>
          </cell>
          <cell r="D141">
            <v>-74525.070000000007</v>
          </cell>
        </row>
        <row r="178">
          <cell r="C178">
            <v>-3465.7200000000003</v>
          </cell>
          <cell r="D178">
            <v>58226.22</v>
          </cell>
        </row>
        <row r="179">
          <cell r="C179">
            <v>680.27</v>
          </cell>
          <cell r="D179">
            <v>64682.39</v>
          </cell>
        </row>
        <row r="182">
          <cell r="C182">
            <v>-63.11</v>
          </cell>
          <cell r="D182">
            <v>475.68</v>
          </cell>
        </row>
        <row r="185">
          <cell r="C185">
            <v>-4082.88</v>
          </cell>
          <cell r="D185">
            <v>-6931.85</v>
          </cell>
        </row>
        <row r="186">
          <cell r="C186">
            <v>0</v>
          </cell>
          <cell r="D186">
            <v>0</v>
          </cell>
        </row>
      </sheetData>
      <sheetData sheetId="6">
        <row r="4">
          <cell r="W4">
            <v>5478.6940000000004</v>
          </cell>
        </row>
        <row r="51">
          <cell r="W51">
            <v>945.13099999999997</v>
          </cell>
        </row>
      </sheetData>
      <sheetData sheetId="7"/>
      <sheetData sheetId="8">
        <row r="61">
          <cell r="C61">
            <v>586.24</v>
          </cell>
          <cell r="F61">
            <v>1248.1600000000001</v>
          </cell>
        </row>
        <row r="62">
          <cell r="C62">
            <v>10745.34</v>
          </cell>
          <cell r="F62">
            <v>22521.75</v>
          </cell>
        </row>
        <row r="63">
          <cell r="C63">
            <v>4866.79</v>
          </cell>
          <cell r="F63">
            <v>9465.57</v>
          </cell>
        </row>
        <row r="66">
          <cell r="C66">
            <v>184.45</v>
          </cell>
          <cell r="F66">
            <v>405.79599999999999</v>
          </cell>
        </row>
        <row r="68">
          <cell r="C68">
            <v>16382.82</v>
          </cell>
          <cell r="F68">
            <v>33641.275999999998</v>
          </cell>
        </row>
        <row r="72">
          <cell r="C72">
            <v>11274.9</v>
          </cell>
          <cell r="F72">
            <v>16091.81</v>
          </cell>
        </row>
        <row r="76">
          <cell r="C76">
            <v>2964.24</v>
          </cell>
          <cell r="F76">
            <v>6402.19</v>
          </cell>
        </row>
        <row r="77">
          <cell r="C77">
            <v>7276.92</v>
          </cell>
          <cell r="F77">
            <v>13548.87</v>
          </cell>
        </row>
        <row r="78">
          <cell r="C78">
            <v>4738.21</v>
          </cell>
          <cell r="F78">
            <v>8055.6540000000005</v>
          </cell>
        </row>
        <row r="80">
          <cell r="C80">
            <v>26254.269999999997</v>
          </cell>
          <cell r="F80">
            <v>44098.524000000005</v>
          </cell>
        </row>
      </sheetData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atime&amp;Dogana Fakt-Plan (3)"/>
      <sheetName val="Detyrimet e Prapambetura 2024(3"/>
      <sheetName val="ISSH  FSDKSH"/>
      <sheetName val="Buxheti i Konsoliduar  (4)"/>
    </sheetNames>
    <sheetDataSet>
      <sheetData sheetId="0">
        <row r="61">
          <cell r="I61">
            <v>2045.47</v>
          </cell>
        </row>
        <row r="62">
          <cell r="I62">
            <v>35543.599999999999</v>
          </cell>
        </row>
        <row r="63">
          <cell r="I63">
            <v>14574.19</v>
          </cell>
        </row>
        <row r="66">
          <cell r="I66">
            <v>633.505</v>
          </cell>
        </row>
        <row r="68">
          <cell r="I68">
            <v>52796.764999999999</v>
          </cell>
        </row>
        <row r="72">
          <cell r="I72">
            <v>21073.45</v>
          </cell>
        </row>
        <row r="76">
          <cell r="I76">
            <v>17392.45</v>
          </cell>
        </row>
        <row r="77">
          <cell r="I77">
            <v>20748.23</v>
          </cell>
        </row>
        <row r="78">
          <cell r="I78">
            <v>11381.745000000001</v>
          </cell>
        </row>
        <row r="80">
          <cell r="I80">
            <v>70595.875</v>
          </cell>
        </row>
      </sheetData>
      <sheetData sheetId="1">
        <row r="4">
          <cell r="W4">
            <v>6511.4660000000003</v>
          </cell>
        </row>
        <row r="51">
          <cell r="W51">
            <v>1588.0129999999999</v>
          </cell>
        </row>
      </sheetData>
      <sheetData sheetId="2"/>
      <sheetData sheetId="3">
        <row r="5">
          <cell r="E5">
            <v>181105.64</v>
          </cell>
        </row>
        <row r="6">
          <cell r="E6">
            <v>1266.98</v>
          </cell>
        </row>
        <row r="10">
          <cell r="E10">
            <v>173244.39</v>
          </cell>
        </row>
        <row r="11">
          <cell r="E11">
            <v>123392.63</v>
          </cell>
        </row>
        <row r="12">
          <cell r="E12">
            <v>56617.04</v>
          </cell>
        </row>
        <row r="15">
          <cell r="E15">
            <v>17392.45</v>
          </cell>
        </row>
        <row r="16">
          <cell r="E16">
            <v>14574.19</v>
          </cell>
        </row>
        <row r="19">
          <cell r="E19">
            <v>20748.23</v>
          </cell>
        </row>
        <row r="20">
          <cell r="E20">
            <v>12015.25</v>
          </cell>
        </row>
        <row r="21">
          <cell r="E21">
            <v>2045.47</v>
          </cell>
        </row>
        <row r="22">
          <cell r="E22">
            <v>5971.2000000000007</v>
          </cell>
        </row>
        <row r="23">
          <cell r="E23">
            <v>1426.16</v>
          </cell>
        </row>
        <row r="24">
          <cell r="E24">
            <v>11.7</v>
          </cell>
        </row>
        <row r="25">
          <cell r="E25">
            <v>4533.34</v>
          </cell>
        </row>
        <row r="26">
          <cell r="E26">
            <v>43880.56</v>
          </cell>
        </row>
        <row r="27">
          <cell r="E27">
            <v>37970.71</v>
          </cell>
        </row>
        <row r="28">
          <cell r="E28">
            <v>5711.75</v>
          </cell>
        </row>
        <row r="29">
          <cell r="E29">
            <v>198.1</v>
          </cell>
        </row>
        <row r="30">
          <cell r="E30">
            <v>6594.2699999999995</v>
          </cell>
        </row>
        <row r="31">
          <cell r="E31">
            <v>0</v>
          </cell>
        </row>
        <row r="32">
          <cell r="E32">
            <v>3508.72</v>
          </cell>
        </row>
        <row r="35">
          <cell r="E35">
            <v>0</v>
          </cell>
        </row>
        <row r="36">
          <cell r="E36">
            <v>774.42</v>
          </cell>
        </row>
        <row r="37">
          <cell r="E37">
            <v>2311.13</v>
          </cell>
        </row>
        <row r="41">
          <cell r="E41">
            <v>147351.37000000002</v>
          </cell>
        </row>
        <row r="42">
          <cell r="E42">
            <v>139102.92000000001</v>
          </cell>
        </row>
        <row r="43">
          <cell r="E43">
            <v>30444.18</v>
          </cell>
        </row>
        <row r="44">
          <cell r="E44">
            <v>26100.98</v>
          </cell>
        </row>
        <row r="45">
          <cell r="E45">
            <v>4271.75</v>
          </cell>
        </row>
        <row r="46">
          <cell r="E46">
            <v>0</v>
          </cell>
        </row>
        <row r="48">
          <cell r="E48">
            <v>0</v>
          </cell>
        </row>
        <row r="50">
          <cell r="E50">
            <v>17918.989999999998</v>
          </cell>
        </row>
        <row r="51">
          <cell r="E51">
            <v>14725.56</v>
          </cell>
        </row>
        <row r="52">
          <cell r="E52">
            <v>3193.43</v>
          </cell>
        </row>
        <row r="54">
          <cell r="E54">
            <v>10213.950000000001</v>
          </cell>
        </row>
        <row r="58">
          <cell r="E58">
            <v>308.27</v>
          </cell>
        </row>
        <row r="60">
          <cell r="E60">
            <v>59129.66</v>
          </cell>
        </row>
        <row r="61">
          <cell r="E61">
            <v>45400.69</v>
          </cell>
        </row>
        <row r="63">
          <cell r="E63">
            <v>0</v>
          </cell>
        </row>
        <row r="65">
          <cell r="E65">
            <v>13563.94</v>
          </cell>
        </row>
        <row r="67">
          <cell r="E67">
            <v>165.03</v>
          </cell>
        </row>
        <row r="68">
          <cell r="E68">
            <v>15575.39</v>
          </cell>
        </row>
        <row r="81">
          <cell r="E81">
            <v>5512.4800000000005</v>
          </cell>
        </row>
        <row r="82">
          <cell r="E82">
            <v>168.42</v>
          </cell>
        </row>
        <row r="83">
          <cell r="E83">
            <v>5149.17</v>
          </cell>
        </row>
        <row r="85">
          <cell r="E85">
            <v>94.89</v>
          </cell>
        </row>
        <row r="86">
          <cell r="E86">
            <v>100</v>
          </cell>
        </row>
        <row r="94">
          <cell r="E94">
            <v>8248.4499999999989</v>
          </cell>
        </row>
        <row r="95">
          <cell r="E95">
            <v>3937.39</v>
          </cell>
        </row>
        <row r="97">
          <cell r="E97">
            <v>100.48</v>
          </cell>
        </row>
        <row r="98">
          <cell r="E98">
            <v>4027.51</v>
          </cell>
        </row>
        <row r="114">
          <cell r="E114">
            <v>183.07</v>
          </cell>
        </row>
        <row r="133">
          <cell r="E133">
            <v>33754.26999999999</v>
          </cell>
        </row>
        <row r="134">
          <cell r="E134">
            <v>-33754.26999999999</v>
          </cell>
        </row>
        <row r="135">
          <cell r="E135">
            <v>-92431.609999999986</v>
          </cell>
        </row>
        <row r="136">
          <cell r="E136">
            <v>236.39</v>
          </cell>
        </row>
        <row r="138">
          <cell r="E138">
            <v>-6535.46</v>
          </cell>
        </row>
        <row r="141">
          <cell r="E141">
            <v>-86132.54</v>
          </cell>
        </row>
        <row r="178">
          <cell r="E178">
            <v>58677.340000000004</v>
          </cell>
        </row>
        <row r="179">
          <cell r="E179">
            <v>65447.71</v>
          </cell>
        </row>
        <row r="182">
          <cell r="E182">
            <v>541.39</v>
          </cell>
        </row>
        <row r="185">
          <cell r="E185">
            <v>-10283.469999999999</v>
          </cell>
        </row>
        <row r="186">
          <cell r="E186">
            <v>2971.71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nzimet per investime (2 (4"/>
      <sheetName val="Shpenzime Klas Instittucion (2"/>
      <sheetName val="DeficBUL (4)"/>
      <sheetName val="Shpezime Klas Funksional (4)"/>
      <sheetName val="ISSH  FSDKSH"/>
      <sheetName val="Buxheti i Konsoliduar  (4)"/>
      <sheetName val="Detyrimet e prapambetura 2024(2"/>
      <sheetName val="tat_dog_ndihmese  (3)"/>
      <sheetName val=" Tatime&amp;Dogana Fakt-Plan (3)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5">
          <cell r="F5">
            <v>246840.72000000003</v>
          </cell>
          <cell r="G5">
            <v>306200.50999999995</v>
          </cell>
          <cell r="H5">
            <v>366057.01</v>
          </cell>
        </row>
        <row r="6">
          <cell r="F6">
            <v>1696.62</v>
          </cell>
          <cell r="G6">
            <v>1915.74</v>
          </cell>
          <cell r="H6">
            <v>2172.81</v>
          </cell>
        </row>
        <row r="10">
          <cell r="F10">
            <v>235580.59000000003</v>
          </cell>
          <cell r="G10">
            <v>292365.42</v>
          </cell>
          <cell r="H10">
            <v>349421.77</v>
          </cell>
        </row>
        <row r="11">
          <cell r="F11">
            <v>163885.26999999999</v>
          </cell>
          <cell r="G11">
            <v>203426.04</v>
          </cell>
          <cell r="H11">
            <v>242327</v>
          </cell>
        </row>
        <row r="12">
          <cell r="F12">
            <v>74351.009999999995</v>
          </cell>
          <cell r="G12">
            <v>92763.58</v>
          </cell>
          <cell r="H12">
            <v>109091.45</v>
          </cell>
        </row>
        <row r="15">
          <cell r="F15">
            <v>24478.32</v>
          </cell>
          <cell r="G15">
            <v>28472.21</v>
          </cell>
          <cell r="H15">
            <v>33237.129999999997</v>
          </cell>
        </row>
        <row r="16">
          <cell r="F16">
            <v>19966.05</v>
          </cell>
          <cell r="G16">
            <v>25707.279999999999</v>
          </cell>
          <cell r="H16">
            <v>32082.92</v>
          </cell>
        </row>
        <row r="19">
          <cell r="F19">
            <v>27181.65</v>
          </cell>
          <cell r="G19">
            <v>34054.1</v>
          </cell>
          <cell r="H19">
            <v>40809.519999999997</v>
          </cell>
        </row>
        <row r="20">
          <cell r="F20">
            <v>15069.08</v>
          </cell>
          <cell r="G20">
            <v>18755.47</v>
          </cell>
          <cell r="H20">
            <v>22595.279999999999</v>
          </cell>
        </row>
        <row r="21">
          <cell r="F21">
            <v>2839.16</v>
          </cell>
          <cell r="G21">
            <v>3673.4</v>
          </cell>
          <cell r="H21">
            <v>4510.7</v>
          </cell>
        </row>
        <row r="22">
          <cell r="F22">
            <v>12061.86</v>
          </cell>
          <cell r="G22">
            <v>15062.580000000002</v>
          </cell>
          <cell r="H22">
            <v>19122.23</v>
          </cell>
        </row>
        <row r="23">
          <cell r="F23">
            <v>3295.61</v>
          </cell>
          <cell r="G23">
            <v>3876.3</v>
          </cell>
          <cell r="H23">
            <v>4722.63</v>
          </cell>
        </row>
        <row r="24">
          <cell r="F24">
            <v>4.38</v>
          </cell>
          <cell r="G24">
            <v>5.17</v>
          </cell>
          <cell r="H24">
            <v>10.15</v>
          </cell>
        </row>
        <row r="25">
          <cell r="F25">
            <v>8761.8700000000008</v>
          </cell>
          <cell r="G25">
            <v>11181.11</v>
          </cell>
          <cell r="H25">
            <v>14389.45</v>
          </cell>
        </row>
        <row r="26">
          <cell r="F26">
            <v>59633.460000000006</v>
          </cell>
          <cell r="G26">
            <v>73876.799999999988</v>
          </cell>
          <cell r="H26">
            <v>87972.54</v>
          </cell>
        </row>
        <row r="27">
          <cell r="F27">
            <v>51468.36</v>
          </cell>
          <cell r="G27">
            <v>63788.45</v>
          </cell>
          <cell r="H27">
            <v>76019.12</v>
          </cell>
        </row>
        <row r="28">
          <cell r="F28">
            <v>7888.52</v>
          </cell>
          <cell r="G28">
            <v>9735.3700000000008</v>
          </cell>
          <cell r="H28">
            <v>11532.33</v>
          </cell>
        </row>
        <row r="29">
          <cell r="F29">
            <v>276.58</v>
          </cell>
          <cell r="G29">
            <v>352.98</v>
          </cell>
          <cell r="H29">
            <v>421.09</v>
          </cell>
        </row>
        <row r="30">
          <cell r="F30">
            <v>9563.51</v>
          </cell>
          <cell r="G30">
            <v>11919.349999999999</v>
          </cell>
          <cell r="H30">
            <v>14462.43</v>
          </cell>
        </row>
        <row r="31">
          <cell r="F31">
            <v>0.01</v>
          </cell>
          <cell r="G31">
            <v>0</v>
          </cell>
          <cell r="H31">
            <v>0</v>
          </cell>
        </row>
        <row r="32">
          <cell r="F32">
            <v>4582.95</v>
          </cell>
          <cell r="G32">
            <v>5909.48</v>
          </cell>
          <cell r="H32">
            <v>7448.21</v>
          </cell>
        </row>
        <row r="35">
          <cell r="F35">
            <v>15</v>
          </cell>
          <cell r="G35">
            <v>15</v>
          </cell>
          <cell r="H35">
            <v>25</v>
          </cell>
        </row>
        <row r="36">
          <cell r="F36">
            <v>1014.24</v>
          </cell>
          <cell r="G36">
            <v>1268.93</v>
          </cell>
          <cell r="H36">
            <v>1557.47</v>
          </cell>
        </row>
        <row r="37">
          <cell r="F37">
            <v>3951.31</v>
          </cell>
          <cell r="G37">
            <v>4725.9399999999996</v>
          </cell>
          <cell r="H37">
            <v>5431.75</v>
          </cell>
        </row>
        <row r="41">
          <cell r="F41">
            <v>208771.43999999997</v>
          </cell>
          <cell r="G41">
            <v>267143.71000000002</v>
          </cell>
          <cell r="H41">
            <v>332974.67000000004</v>
          </cell>
        </row>
        <row r="42">
          <cell r="F42">
            <v>193029.77999999997</v>
          </cell>
          <cell r="G42">
            <v>243494.13999999998</v>
          </cell>
          <cell r="H42">
            <v>299624.38</v>
          </cell>
        </row>
        <row r="43">
          <cell r="F43">
            <v>40976.759999999995</v>
          </cell>
          <cell r="G43">
            <v>51540.89</v>
          </cell>
          <cell r="H43">
            <v>62079.65</v>
          </cell>
        </row>
        <row r="44">
          <cell r="F44">
            <v>35144.019999999997</v>
          </cell>
          <cell r="G44">
            <v>44200.85</v>
          </cell>
          <cell r="H44">
            <v>53231.64</v>
          </cell>
        </row>
        <row r="45">
          <cell r="F45">
            <v>5730.14</v>
          </cell>
          <cell r="G45">
            <v>7186.19</v>
          </cell>
          <cell r="H45">
            <v>8647.39</v>
          </cell>
        </row>
        <row r="46">
          <cell r="F46">
            <v>0</v>
          </cell>
          <cell r="G46">
            <v>0</v>
          </cell>
        </row>
        <row r="48">
          <cell r="F48">
            <v>0</v>
          </cell>
        </row>
        <row r="50">
          <cell r="F50">
            <v>21203.21</v>
          </cell>
          <cell r="G50">
            <v>23481.969999999998</v>
          </cell>
          <cell r="H50">
            <v>30290.190000000002</v>
          </cell>
        </row>
        <row r="51">
          <cell r="F51">
            <v>17093.84</v>
          </cell>
          <cell r="G51">
            <v>18391.849999999999</v>
          </cell>
          <cell r="H51">
            <v>18985.240000000002</v>
          </cell>
        </row>
        <row r="52">
          <cell r="F52">
            <v>4109.37</v>
          </cell>
          <cell r="G52">
            <v>5090.12</v>
          </cell>
          <cell r="H52">
            <v>11304.95</v>
          </cell>
        </row>
        <row r="54">
          <cell r="F54">
            <v>17743.57</v>
          </cell>
          <cell r="G54">
            <v>23792.06</v>
          </cell>
          <cell r="H54">
            <v>30437.83</v>
          </cell>
        </row>
        <row r="58">
          <cell r="F58">
            <v>825.79</v>
          </cell>
          <cell r="G58">
            <v>922.09</v>
          </cell>
          <cell r="H58">
            <v>1077.3900000000001</v>
          </cell>
        </row>
        <row r="60">
          <cell r="F60">
            <v>82014.22</v>
          </cell>
          <cell r="G60">
            <v>104738.79</v>
          </cell>
          <cell r="H60">
            <v>127096.76</v>
          </cell>
        </row>
        <row r="61">
          <cell r="F61">
            <v>62017.78</v>
          </cell>
          <cell r="G61">
            <v>79098.28</v>
          </cell>
          <cell r="H61">
            <v>95976.18</v>
          </cell>
        </row>
        <row r="63">
          <cell r="F63">
            <v>0</v>
          </cell>
          <cell r="G63">
            <v>0</v>
          </cell>
          <cell r="H63">
            <v>0</v>
          </cell>
        </row>
        <row r="65">
          <cell r="F65">
            <v>19461.78</v>
          </cell>
          <cell r="G65">
            <v>25149.68</v>
          </cell>
          <cell r="H65">
            <v>30591.98</v>
          </cell>
        </row>
        <row r="67">
          <cell r="F67">
            <v>534.66</v>
          </cell>
          <cell r="G67">
            <v>490.83</v>
          </cell>
          <cell r="H67">
            <v>528.6</v>
          </cell>
        </row>
        <row r="68">
          <cell r="F68">
            <v>22649.119999999999</v>
          </cell>
          <cell r="G68">
            <v>29251.94</v>
          </cell>
          <cell r="H68">
            <v>36546.6</v>
          </cell>
        </row>
        <row r="81">
          <cell r="F81">
            <v>7617.1100000000006</v>
          </cell>
          <cell r="G81">
            <v>9766.3999999999978</v>
          </cell>
          <cell r="H81">
            <v>12095.96</v>
          </cell>
        </row>
        <row r="82">
          <cell r="F82">
            <v>227.1</v>
          </cell>
          <cell r="G82">
            <v>278.8</v>
          </cell>
          <cell r="H82">
            <v>330.41</v>
          </cell>
        </row>
        <row r="83">
          <cell r="F83">
            <v>7041.55</v>
          </cell>
          <cell r="G83">
            <v>8994.8799999999992</v>
          </cell>
          <cell r="H83">
            <v>10949.56</v>
          </cell>
        </row>
        <row r="85">
          <cell r="F85">
            <v>148.46</v>
          </cell>
          <cell r="G85">
            <v>192.72</v>
          </cell>
          <cell r="H85">
            <v>315.99</v>
          </cell>
        </row>
        <row r="86">
          <cell r="F86">
            <v>200</v>
          </cell>
          <cell r="G86">
            <v>300</v>
          </cell>
          <cell r="H86">
            <v>500</v>
          </cell>
        </row>
        <row r="94">
          <cell r="F94">
            <v>14874.46</v>
          </cell>
          <cell r="G94">
            <v>22782.37</v>
          </cell>
          <cell r="H94">
            <v>32483.09</v>
          </cell>
        </row>
        <row r="95">
          <cell r="F95">
            <v>9183.1299999999992</v>
          </cell>
          <cell r="G95">
            <v>15053.9</v>
          </cell>
          <cell r="H95">
            <v>22930.77</v>
          </cell>
        </row>
        <row r="97">
          <cell r="F97">
            <v>102.86</v>
          </cell>
          <cell r="G97">
            <v>160.07</v>
          </cell>
          <cell r="H97">
            <v>210.42</v>
          </cell>
        </row>
        <row r="98">
          <cell r="F98">
            <v>5241.2</v>
          </cell>
          <cell r="G98">
            <v>7025.38</v>
          </cell>
          <cell r="H98">
            <v>8152.47</v>
          </cell>
        </row>
        <row r="114">
          <cell r="F114">
            <v>347.27</v>
          </cell>
          <cell r="G114">
            <v>543.02</v>
          </cell>
          <cell r="H114">
            <v>1189.43</v>
          </cell>
        </row>
        <row r="133">
          <cell r="F133">
            <v>38069.280000000057</v>
          </cell>
          <cell r="G133">
            <v>39056.79999999993</v>
          </cell>
          <cell r="H133">
            <v>33082.339999999967</v>
          </cell>
        </row>
        <row r="134">
          <cell r="F134">
            <v>-38069.280000000057</v>
          </cell>
          <cell r="G134">
            <v>-39056.79999999993</v>
          </cell>
          <cell r="H134">
            <v>-33082.339999999967</v>
          </cell>
        </row>
        <row r="135">
          <cell r="F135">
            <v>-92832.530000000057</v>
          </cell>
          <cell r="G135">
            <v>-92017.899999999936</v>
          </cell>
          <cell r="H135">
            <v>-84749.609999999971</v>
          </cell>
        </row>
        <row r="136">
          <cell r="F136">
            <v>238.12</v>
          </cell>
          <cell r="G136">
            <v>239.2</v>
          </cell>
          <cell r="H136">
            <v>239.98</v>
          </cell>
        </row>
        <row r="138">
          <cell r="F138">
            <v>-4322.88</v>
          </cell>
          <cell r="G138">
            <v>6547.5</v>
          </cell>
          <cell r="H138">
            <v>11889.27</v>
          </cell>
        </row>
        <row r="141">
          <cell r="F141">
            <v>-88747.770000000048</v>
          </cell>
          <cell r="G141">
            <v>-98804.599999999933</v>
          </cell>
          <cell r="H141">
            <v>-96878.859999999971</v>
          </cell>
        </row>
        <row r="178">
          <cell r="F178">
            <v>54763.25</v>
          </cell>
          <cell r="G178">
            <v>52961.100000000006</v>
          </cell>
          <cell r="H178">
            <v>51667.270000000004</v>
          </cell>
        </row>
        <row r="179">
          <cell r="F179">
            <v>66899.5</v>
          </cell>
          <cell r="G179">
            <v>68494.58</v>
          </cell>
          <cell r="H179">
            <v>69495.77</v>
          </cell>
        </row>
        <row r="182">
          <cell r="F182">
            <v>18.86</v>
          </cell>
          <cell r="G182">
            <v>43.8</v>
          </cell>
          <cell r="H182">
            <v>-16.829999999999998</v>
          </cell>
        </row>
        <row r="185">
          <cell r="F185">
            <v>-15126.82</v>
          </cell>
          <cell r="G185">
            <v>-18549.28</v>
          </cell>
          <cell r="H185">
            <v>-20783.669999999998</v>
          </cell>
        </row>
        <row r="186">
          <cell r="F186">
            <v>2971.71</v>
          </cell>
          <cell r="G186">
            <v>2972</v>
          </cell>
          <cell r="H186">
            <v>2972</v>
          </cell>
        </row>
      </sheetData>
      <sheetData sheetId="6">
        <row r="4">
          <cell r="W4">
            <v>6907.2049999999999</v>
          </cell>
        </row>
        <row r="51">
          <cell r="W51">
            <v>1652.05</v>
          </cell>
        </row>
      </sheetData>
      <sheetData sheetId="7"/>
      <sheetData sheetId="8">
        <row r="61">
          <cell r="L61">
            <v>2839.16</v>
          </cell>
          <cell r="O61">
            <v>3673.4</v>
          </cell>
          <cell r="R61">
            <v>4510.7</v>
          </cell>
        </row>
        <row r="62">
          <cell r="L62">
            <v>48833.37</v>
          </cell>
          <cell r="O62">
            <v>62293.78</v>
          </cell>
          <cell r="R62">
            <v>75936.19</v>
          </cell>
        </row>
        <row r="63">
          <cell r="L63">
            <v>19966.05</v>
          </cell>
          <cell r="O63">
            <v>25707.279999999999</v>
          </cell>
          <cell r="R63">
            <v>32083</v>
          </cell>
        </row>
        <row r="66">
          <cell r="L66">
            <v>786.45100000000002</v>
          </cell>
          <cell r="O66">
            <v>978.48</v>
          </cell>
          <cell r="R66">
            <v>1116.3389999999999</v>
          </cell>
        </row>
        <row r="68">
          <cell r="L68">
            <v>72425.031000000003</v>
          </cell>
          <cell r="O68">
            <v>92652.939999999988</v>
          </cell>
          <cell r="R68">
            <v>113646.22899999999</v>
          </cell>
        </row>
        <row r="72">
          <cell r="L72">
            <v>25517.64</v>
          </cell>
          <cell r="O72">
            <v>30469.8</v>
          </cell>
          <cell r="R72">
            <v>33155.269999999997</v>
          </cell>
        </row>
        <row r="76">
          <cell r="L76">
            <v>24478.32</v>
          </cell>
          <cell r="O76">
            <v>28472.21</v>
          </cell>
          <cell r="R76">
            <v>33237.129999999997</v>
          </cell>
        </row>
        <row r="77">
          <cell r="L77">
            <v>27181.65</v>
          </cell>
          <cell r="O77">
            <v>34054.1</v>
          </cell>
          <cell r="R77">
            <v>40809.519999999997</v>
          </cell>
        </row>
        <row r="78">
          <cell r="L78">
            <v>14282.629000000001</v>
          </cell>
          <cell r="O78">
            <v>17776.990000000002</v>
          </cell>
          <cell r="R78">
            <v>21478.940999999999</v>
          </cell>
        </row>
        <row r="80">
          <cell r="L80">
            <v>91460.239000000001</v>
          </cell>
          <cell r="O80">
            <v>110773.09999999999</v>
          </cell>
          <cell r="R80">
            <v>128680.86099999998</v>
          </cell>
        </row>
      </sheetData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 (2"/>
      <sheetName val="ISSH  FSDKSH (2)"/>
      <sheetName val=" Tatime&amp;Dogana Fakt-Plan (4)"/>
      <sheetName val="shpenzimet per investime (2 (4"/>
      <sheetName val="Shpenzime Klas Instittucion (2"/>
      <sheetName val="DeficBUL (4)"/>
      <sheetName val="Shpezime Klas Funksional (4)"/>
      <sheetName val="Buxheti i Konsoliduar  (4)"/>
      <sheetName val="tat_dog_ndihmese  (3)"/>
      <sheetName val="Pasqyra Fiskale"/>
      <sheetName val="funksionali sipas issh"/>
    </sheetNames>
    <sheetDataSet>
      <sheetData sheetId="0">
        <row r="4">
          <cell r="W4">
            <v>6350.0349999999999</v>
          </cell>
        </row>
        <row r="51">
          <cell r="W51">
            <v>1701.21</v>
          </cell>
        </row>
      </sheetData>
      <sheetData sheetId="1" refreshError="1"/>
      <sheetData sheetId="2">
        <row r="61">
          <cell r="U61">
            <v>5480.93</v>
          </cell>
        </row>
        <row r="62">
          <cell r="U62">
            <v>91136.63</v>
          </cell>
        </row>
        <row r="63">
          <cell r="U63">
            <v>39009.65</v>
          </cell>
        </row>
        <row r="66">
          <cell r="U66">
            <v>1270.643</v>
          </cell>
        </row>
        <row r="68">
          <cell r="U68">
            <v>136897.853</v>
          </cell>
        </row>
        <row r="72">
          <cell r="U72">
            <v>39170.07</v>
          </cell>
        </row>
        <row r="76">
          <cell r="U76">
            <v>37093.21</v>
          </cell>
        </row>
        <row r="77">
          <cell r="U77">
            <v>48250.65</v>
          </cell>
        </row>
        <row r="78">
          <cell r="U78">
            <v>25677.077000000001</v>
          </cell>
        </row>
        <row r="80">
          <cell r="U80">
            <v>150191.00699999998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5">
          <cell r="I5">
            <v>433454.75999999995</v>
          </cell>
        </row>
        <row r="6">
          <cell r="I6">
            <v>2946.03</v>
          </cell>
        </row>
        <row r="10">
          <cell r="I10">
            <v>414010.89999999991</v>
          </cell>
        </row>
        <row r="11">
          <cell r="I11">
            <v>287088.81999999995</v>
          </cell>
        </row>
        <row r="12">
          <cell r="I12">
            <v>130306.69999999998</v>
          </cell>
        </row>
        <row r="15">
          <cell r="I15">
            <v>37093.21</v>
          </cell>
        </row>
        <row r="16">
          <cell r="I16">
            <v>39009.65</v>
          </cell>
        </row>
        <row r="19">
          <cell r="I19">
            <v>48250.65</v>
          </cell>
        </row>
        <row r="20">
          <cell r="I20">
            <v>26947.68</v>
          </cell>
        </row>
        <row r="21">
          <cell r="I21">
            <v>5480.93</v>
          </cell>
        </row>
        <row r="22">
          <cell r="I22">
            <v>22687.040000000001</v>
          </cell>
        </row>
        <row r="23">
          <cell r="I23">
            <v>5332.54</v>
          </cell>
        </row>
        <row r="24">
          <cell r="I24">
            <v>15.13</v>
          </cell>
        </row>
        <row r="25">
          <cell r="I25">
            <v>17339.37</v>
          </cell>
        </row>
        <row r="26">
          <cell r="I26">
            <v>104235.04</v>
          </cell>
        </row>
        <row r="27">
          <cell r="I27">
            <v>89963.199999999997</v>
          </cell>
        </row>
        <row r="28">
          <cell r="I28">
            <v>13778.82</v>
          </cell>
        </row>
        <row r="29">
          <cell r="I29">
            <v>493.02</v>
          </cell>
        </row>
        <row r="30">
          <cell r="I30">
            <v>16497.830000000002</v>
          </cell>
        </row>
        <row r="31">
          <cell r="I31">
            <v>0</v>
          </cell>
        </row>
        <row r="32">
          <cell r="I32">
            <v>8398.75</v>
          </cell>
        </row>
        <row r="35">
          <cell r="I35">
            <v>26.34</v>
          </cell>
        </row>
        <row r="36">
          <cell r="I36">
            <v>1998.17</v>
          </cell>
        </row>
        <row r="37">
          <cell r="I37">
            <v>6074.57</v>
          </cell>
        </row>
        <row r="41">
          <cell r="I41">
            <v>401888.39</v>
          </cell>
        </row>
        <row r="42">
          <cell r="I42">
            <v>357294.34</v>
          </cell>
        </row>
        <row r="43">
          <cell r="I43">
            <v>72834.63</v>
          </cell>
        </row>
        <row r="44">
          <cell r="I44">
            <v>62336.54</v>
          </cell>
        </row>
        <row r="45">
          <cell r="I45">
            <v>10101.59</v>
          </cell>
        </row>
        <row r="50">
          <cell r="I50">
            <v>38665.43</v>
          </cell>
        </row>
        <row r="51">
          <cell r="I51">
            <v>26181.85</v>
          </cell>
        </row>
        <row r="52">
          <cell r="I52">
            <v>12483.58</v>
          </cell>
        </row>
        <row r="54">
          <cell r="I54">
            <v>38130.65</v>
          </cell>
        </row>
        <row r="58">
          <cell r="I58">
            <v>1180.03</v>
          </cell>
        </row>
        <row r="60">
          <cell r="I60">
            <v>148021.64000000001</v>
          </cell>
        </row>
        <row r="61">
          <cell r="I61">
            <v>111591.55</v>
          </cell>
        </row>
        <row r="63">
          <cell r="I63">
            <v>0</v>
          </cell>
        </row>
        <row r="65">
          <cell r="I65">
            <v>35748.78</v>
          </cell>
        </row>
        <row r="67">
          <cell r="I67">
            <v>681.31</v>
          </cell>
        </row>
        <row r="68">
          <cell r="I68">
            <v>44194.5</v>
          </cell>
        </row>
        <row r="81">
          <cell r="I81">
            <v>14267.46</v>
          </cell>
        </row>
        <row r="82">
          <cell r="I82">
            <v>381.89</v>
          </cell>
        </row>
        <row r="83">
          <cell r="I83">
            <v>12886.42</v>
          </cell>
        </row>
        <row r="85">
          <cell r="I85">
            <v>399.15</v>
          </cell>
        </row>
        <row r="86">
          <cell r="I86">
            <v>600</v>
          </cell>
        </row>
        <row r="94">
          <cell r="I94">
            <v>43720.639999999999</v>
          </cell>
        </row>
        <row r="95">
          <cell r="I95">
            <v>30694.92</v>
          </cell>
        </row>
        <row r="97">
          <cell r="I97">
            <v>293.77</v>
          </cell>
        </row>
        <row r="98">
          <cell r="I98">
            <v>11176.65</v>
          </cell>
        </row>
        <row r="114">
          <cell r="I114">
            <v>1555.3</v>
          </cell>
        </row>
        <row r="133">
          <cell r="I133">
            <v>31566.369999999937</v>
          </cell>
        </row>
        <row r="134">
          <cell r="I134">
            <v>-31566.369999999937</v>
          </cell>
        </row>
        <row r="135">
          <cell r="I135">
            <v>-64741.369999999952</v>
          </cell>
        </row>
        <row r="136">
          <cell r="I136">
            <v>295.32</v>
          </cell>
        </row>
        <row r="138">
          <cell r="I138">
            <v>6996.66</v>
          </cell>
        </row>
        <row r="141">
          <cell r="I141">
            <v>-72033.349999999948</v>
          </cell>
        </row>
        <row r="178">
          <cell r="I178">
            <v>33175.000000000015</v>
          </cell>
        </row>
        <row r="179">
          <cell r="I179">
            <v>71801.180000000008</v>
          </cell>
        </row>
        <row r="182">
          <cell r="I182">
            <v>-30.43</v>
          </cell>
        </row>
        <row r="185">
          <cell r="I185">
            <v>-42138.42</v>
          </cell>
        </row>
        <row r="186">
          <cell r="I186">
            <v>3542.67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20"/>
      <sheetName val=" Tatime&amp;Dogana Fakt-Plan (3)"/>
      <sheetName val="Buxheti i Konsoliduar  (3)"/>
    </sheetNames>
    <sheetDataSet>
      <sheetData sheetId="0"/>
      <sheetData sheetId="1"/>
      <sheetData sheetId="2">
        <row r="5">
          <cell r="N5">
            <v>572789.65999999992</v>
          </cell>
        </row>
        <row r="6">
          <cell r="N6">
            <v>9509.57</v>
          </cell>
        </row>
        <row r="10">
          <cell r="N10">
            <v>541342.22</v>
          </cell>
        </row>
        <row r="11">
          <cell r="N11">
            <v>390893.06</v>
          </cell>
        </row>
        <row r="12">
          <cell r="N12">
            <v>191412.06</v>
          </cell>
        </row>
        <row r="15">
          <cell r="N15">
            <v>47682.77</v>
          </cell>
        </row>
        <row r="16">
          <cell r="N16">
            <v>53547.360000000001</v>
          </cell>
        </row>
        <row r="19">
          <cell r="N19">
            <v>44983.43</v>
          </cell>
        </row>
        <row r="20">
          <cell r="N20">
            <v>44820.56</v>
          </cell>
        </row>
        <row r="21">
          <cell r="N21">
            <v>8446.8799999999992</v>
          </cell>
        </row>
        <row r="22">
          <cell r="N22">
            <v>27637.91</v>
          </cell>
        </row>
        <row r="23">
          <cell r="N23">
            <v>6137.92</v>
          </cell>
        </row>
        <row r="24">
          <cell r="N24">
            <v>71.94</v>
          </cell>
        </row>
        <row r="25">
          <cell r="N25">
            <v>21428.05</v>
          </cell>
        </row>
        <row r="26">
          <cell r="N26">
            <v>122811.24999999999</v>
          </cell>
        </row>
        <row r="27">
          <cell r="N27">
            <v>105640.43</v>
          </cell>
        </row>
        <row r="28">
          <cell r="N28">
            <v>16265.96</v>
          </cell>
        </row>
        <row r="29">
          <cell r="N29">
            <v>904.86</v>
          </cell>
        </row>
        <row r="30">
          <cell r="N30">
            <v>21937.870000000003</v>
          </cell>
        </row>
        <row r="32">
          <cell r="N32">
            <v>12310.61</v>
          </cell>
        </row>
        <row r="35">
          <cell r="N35">
            <v>63.8</v>
          </cell>
        </row>
        <row r="36">
          <cell r="N36">
            <v>2770.94</v>
          </cell>
        </row>
        <row r="37">
          <cell r="N37">
            <v>6792.52</v>
          </cell>
        </row>
        <row r="39">
          <cell r="N39">
            <v>651015.22999999986</v>
          </cell>
        </row>
        <row r="40">
          <cell r="N40">
            <v>499989.05999999994</v>
          </cell>
        </row>
        <row r="41">
          <cell r="N41">
            <v>84695.679999999993</v>
          </cell>
        </row>
        <row r="42">
          <cell r="N42">
            <v>72103.37</v>
          </cell>
        </row>
        <row r="43">
          <cell r="N43">
            <v>11784.33</v>
          </cell>
        </row>
        <row r="47">
          <cell r="N47">
            <v>39623.99</v>
          </cell>
        </row>
        <row r="48">
          <cell r="N48">
            <v>24210.32</v>
          </cell>
        </row>
        <row r="49">
          <cell r="N49">
            <v>15413.67</v>
          </cell>
        </row>
        <row r="51">
          <cell r="N51">
            <v>68504.7</v>
          </cell>
        </row>
        <row r="52">
          <cell r="N52">
            <v>1650.28</v>
          </cell>
        </row>
        <row r="54">
          <cell r="N54">
            <v>216514.87999999998</v>
          </cell>
        </row>
        <row r="55">
          <cell r="N55">
            <v>163036.71</v>
          </cell>
        </row>
        <row r="59">
          <cell r="N59">
            <v>52244.45</v>
          </cell>
        </row>
        <row r="61">
          <cell r="N61">
            <v>1233.72</v>
          </cell>
        </row>
        <row r="62">
          <cell r="N62">
            <v>58693.599999999999</v>
          </cell>
        </row>
        <row r="74">
          <cell r="N74">
            <v>30305.930000000004</v>
          </cell>
        </row>
        <row r="75">
          <cell r="N75">
            <v>745.56</v>
          </cell>
        </row>
        <row r="76">
          <cell r="N76">
            <v>25463.88</v>
          </cell>
        </row>
        <row r="77">
          <cell r="N77">
            <v>996.49</v>
          </cell>
        </row>
        <row r="78">
          <cell r="N78">
            <v>3100</v>
          </cell>
        </row>
        <row r="84">
          <cell r="N84">
            <v>112118.95</v>
          </cell>
        </row>
        <row r="85">
          <cell r="N85">
            <v>63674.87</v>
          </cell>
        </row>
        <row r="87">
          <cell r="N87">
            <v>891.51</v>
          </cell>
        </row>
        <row r="88">
          <cell r="N88">
            <v>18676.05</v>
          </cell>
        </row>
        <row r="103">
          <cell r="N103">
            <v>28876.52</v>
          </cell>
        </row>
        <row r="116">
          <cell r="N116">
            <v>-78225.569999999949</v>
          </cell>
        </row>
        <row r="117">
          <cell r="N117">
            <v>78225.569999999949</v>
          </cell>
        </row>
        <row r="118">
          <cell r="N118">
            <v>87764.949999999953</v>
          </cell>
        </row>
        <row r="119">
          <cell r="N119">
            <v>191.23</v>
          </cell>
        </row>
        <row r="121">
          <cell r="N121">
            <v>26156.329999999998</v>
          </cell>
        </row>
        <row r="124">
          <cell r="N124">
            <v>61417.389999999941</v>
          </cell>
        </row>
        <row r="160">
          <cell r="N160">
            <v>-9539.3799999999974</v>
          </cell>
        </row>
        <row r="161">
          <cell r="N161">
            <v>11140.45</v>
          </cell>
        </row>
        <row r="164">
          <cell r="N164">
            <v>588.91</v>
          </cell>
        </row>
        <row r="167">
          <cell r="N167">
            <v>-38385.74</v>
          </cell>
        </row>
        <row r="168">
          <cell r="N168">
            <v>17117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 (2"/>
      <sheetName val="ISSH  FSDKSH (2)"/>
      <sheetName val=" Tatime&amp;Dogana Fakt-Plan (4)"/>
      <sheetName val="shpenzimet per investime (2 (4"/>
      <sheetName val="Shpenzime Klas Instittucion (2"/>
      <sheetName val="DeficBUL (4)"/>
      <sheetName val="Shpezime Klas Funksional (4)"/>
      <sheetName val="Buxheti i Konsoliduar  (4)"/>
      <sheetName val="tat_dog_ndihmese  (3)"/>
      <sheetName val="Pasqyra Fiskale"/>
      <sheetName val="funksionali sipas issh"/>
    </sheetNames>
    <sheetDataSet>
      <sheetData sheetId="0">
        <row r="4">
          <cell r="W4">
            <v>6369.2350000000006</v>
          </cell>
        </row>
        <row r="51">
          <cell r="W51">
            <v>1982.1959999999999</v>
          </cell>
        </row>
      </sheetData>
      <sheetData sheetId="1"/>
      <sheetData sheetId="2">
        <row r="61">
          <cell r="X61">
            <v>6244</v>
          </cell>
        </row>
        <row r="62">
          <cell r="X62">
            <v>104152.88</v>
          </cell>
        </row>
        <row r="63">
          <cell r="X63">
            <v>46234.9</v>
          </cell>
        </row>
        <row r="66">
          <cell r="X66">
            <v>1410.2</v>
          </cell>
        </row>
        <row r="68">
          <cell r="X68">
            <v>158041.98000000001</v>
          </cell>
        </row>
        <row r="72">
          <cell r="X72">
            <v>45785.94</v>
          </cell>
        </row>
        <row r="76">
          <cell r="X76">
            <v>40711.51</v>
          </cell>
        </row>
        <row r="77">
          <cell r="X77">
            <v>56703.26</v>
          </cell>
        </row>
        <row r="78">
          <cell r="X78">
            <v>30226.67</v>
          </cell>
        </row>
        <row r="80">
          <cell r="X80">
            <v>173427.38</v>
          </cell>
        </row>
      </sheetData>
      <sheetData sheetId="3"/>
      <sheetData sheetId="4"/>
      <sheetData sheetId="5"/>
      <sheetData sheetId="6"/>
      <sheetData sheetId="7">
        <row r="5">
          <cell r="J5">
            <v>499059.49</v>
          </cell>
        </row>
        <row r="6">
          <cell r="J6">
            <v>3393.7</v>
          </cell>
        </row>
        <row r="10">
          <cell r="J10">
            <v>475599.94999999995</v>
          </cell>
        </row>
        <row r="11">
          <cell r="J11">
            <v>331469.36</v>
          </cell>
        </row>
        <row r="12">
          <cell r="J12">
            <v>149938.82</v>
          </cell>
        </row>
        <row r="15">
          <cell r="J15">
            <v>40711.51</v>
          </cell>
        </row>
        <row r="16">
          <cell r="J16">
            <v>46234.9</v>
          </cell>
        </row>
        <row r="19">
          <cell r="J19">
            <v>56703.26</v>
          </cell>
        </row>
        <row r="20">
          <cell r="J20">
            <v>31636.87</v>
          </cell>
        </row>
        <row r="21">
          <cell r="J21">
            <v>6244</v>
          </cell>
        </row>
        <row r="22">
          <cell r="J22">
            <v>25295.409999999996</v>
          </cell>
        </row>
        <row r="23">
          <cell r="J23">
            <v>5834.17</v>
          </cell>
        </row>
        <row r="24">
          <cell r="J24">
            <v>18.23</v>
          </cell>
        </row>
        <row r="25">
          <cell r="J25">
            <v>19443.009999999998</v>
          </cell>
        </row>
        <row r="26">
          <cell r="J26">
            <v>118835.18</v>
          </cell>
        </row>
        <row r="27">
          <cell r="J27">
            <v>102619.91</v>
          </cell>
        </row>
        <row r="28">
          <cell r="J28">
            <v>15647.51</v>
          </cell>
        </row>
        <row r="29">
          <cell r="J29">
            <v>567.76</v>
          </cell>
        </row>
        <row r="30">
          <cell r="J30">
            <v>20065.84</v>
          </cell>
        </row>
        <row r="31">
          <cell r="J31">
            <v>0</v>
          </cell>
        </row>
        <row r="32">
          <cell r="J32">
            <v>10719.49</v>
          </cell>
        </row>
        <row r="35">
          <cell r="J35">
            <v>26.34</v>
          </cell>
        </row>
        <row r="36">
          <cell r="J36">
            <v>2320.48</v>
          </cell>
        </row>
        <row r="37">
          <cell r="J37">
            <v>6999.53</v>
          </cell>
        </row>
        <row r="41">
          <cell r="J41">
            <v>458456.35000000003</v>
          </cell>
        </row>
        <row r="42">
          <cell r="J42">
            <v>407961.26</v>
          </cell>
        </row>
        <row r="43">
          <cell r="J43">
            <v>83169.069999999992</v>
          </cell>
        </row>
        <row r="44">
          <cell r="J44">
            <v>71103.81</v>
          </cell>
        </row>
        <row r="45">
          <cell r="J45">
            <v>11539.34</v>
          </cell>
        </row>
        <row r="50">
          <cell r="J50">
            <v>42613.27</v>
          </cell>
        </row>
        <row r="51">
          <cell r="J51">
            <v>29837.67</v>
          </cell>
        </row>
        <row r="52">
          <cell r="J52">
            <v>12775.6</v>
          </cell>
        </row>
        <row r="54">
          <cell r="J54">
            <v>42943.28</v>
          </cell>
        </row>
        <row r="58">
          <cell r="J58">
            <v>1275.1600000000001</v>
          </cell>
        </row>
        <row r="60">
          <cell r="J60">
            <v>169887.91</v>
          </cell>
        </row>
        <row r="61">
          <cell r="J61">
            <v>128312.03</v>
          </cell>
        </row>
        <row r="63">
          <cell r="J63">
            <v>0</v>
          </cell>
        </row>
        <row r="65">
          <cell r="J65">
            <v>40892.22</v>
          </cell>
        </row>
        <row r="67">
          <cell r="J67">
            <v>683.66</v>
          </cell>
        </row>
        <row r="68">
          <cell r="J68">
            <v>51598.82</v>
          </cell>
        </row>
        <row r="81">
          <cell r="J81">
            <v>16473.75</v>
          </cell>
        </row>
        <row r="82">
          <cell r="J82">
            <v>433.23</v>
          </cell>
        </row>
        <row r="83">
          <cell r="J83">
            <v>14746.16</v>
          </cell>
        </row>
        <row r="85">
          <cell r="J85">
            <v>494.36</v>
          </cell>
        </row>
        <row r="86">
          <cell r="J86">
            <v>800</v>
          </cell>
        </row>
        <row r="94">
          <cell r="J94">
            <v>49391.810000000005</v>
          </cell>
        </row>
        <row r="95">
          <cell r="J95">
            <v>34548.86</v>
          </cell>
        </row>
        <row r="97">
          <cell r="J97">
            <v>400.76</v>
          </cell>
        </row>
        <row r="98">
          <cell r="J98">
            <v>12527.58</v>
          </cell>
        </row>
        <row r="114">
          <cell r="J114">
            <v>1914.6100000000001</v>
          </cell>
        </row>
        <row r="133">
          <cell r="J133">
            <v>40603.139999999956</v>
          </cell>
        </row>
        <row r="134">
          <cell r="J134">
            <v>-40603.139999999956</v>
          </cell>
        </row>
        <row r="135">
          <cell r="J135">
            <v>-72766.179999999949</v>
          </cell>
        </row>
        <row r="136">
          <cell r="J136">
            <v>296.14999999999998</v>
          </cell>
        </row>
        <row r="138">
          <cell r="J138">
            <v>16740.650000000001</v>
          </cell>
        </row>
        <row r="141">
          <cell r="J141">
            <v>-89802.979999999952</v>
          </cell>
        </row>
        <row r="178">
          <cell r="J178">
            <v>32163.039999999994</v>
          </cell>
        </row>
        <row r="179">
          <cell r="J179">
            <v>72852.72</v>
          </cell>
        </row>
        <row r="182">
          <cell r="J182">
            <v>137.43</v>
          </cell>
        </row>
        <row r="185">
          <cell r="J185">
            <v>-44370.11</v>
          </cell>
        </row>
        <row r="186">
          <cell r="J186">
            <v>3543</v>
          </cell>
        </row>
      </sheetData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xheti i Konsoliduar  (5)"/>
      <sheetName val="Detyrimet e prapambetura 20 (2"/>
      <sheetName val="ISSH  FSDKSH (2)"/>
      <sheetName val=" Tatime&amp;Dogana Fakt-Plan (4)"/>
    </sheetNames>
    <sheetDataSet>
      <sheetData sheetId="0" refreshError="1">
        <row r="5">
          <cell r="K5">
            <v>562854.77899999998</v>
          </cell>
        </row>
        <row r="6">
          <cell r="K6">
            <v>5385.66</v>
          </cell>
        </row>
        <row r="10">
          <cell r="K10">
            <v>534654.13899999997</v>
          </cell>
        </row>
        <row r="11">
          <cell r="K11">
            <v>372331.14900000003</v>
          </cell>
        </row>
        <row r="12">
          <cell r="K12">
            <v>168236.95</v>
          </cell>
        </row>
        <row r="15">
          <cell r="K15">
            <v>45278.68</v>
          </cell>
        </row>
        <row r="16">
          <cell r="K16">
            <v>52313.129000000001</v>
          </cell>
        </row>
        <row r="19">
          <cell r="K19">
            <v>63147.08</v>
          </cell>
        </row>
        <row r="20">
          <cell r="K20">
            <v>36322.980000000003</v>
          </cell>
        </row>
        <row r="21">
          <cell r="K21">
            <v>7032.33</v>
          </cell>
        </row>
        <row r="22">
          <cell r="K22">
            <v>28797.85</v>
          </cell>
        </row>
        <row r="23">
          <cell r="K23">
            <v>6484.33</v>
          </cell>
        </row>
        <row r="24">
          <cell r="K24">
            <v>20.79</v>
          </cell>
        </row>
        <row r="25">
          <cell r="K25">
            <v>22292.73</v>
          </cell>
        </row>
        <row r="26">
          <cell r="K26">
            <v>133525.13999999998</v>
          </cell>
        </row>
        <row r="27">
          <cell r="K27">
            <v>115347.47</v>
          </cell>
        </row>
        <row r="28">
          <cell r="K28">
            <v>17534.55</v>
          </cell>
        </row>
        <row r="29">
          <cell r="K29">
            <v>643.12</v>
          </cell>
        </row>
        <row r="30">
          <cell r="K30">
            <v>22814.980000000003</v>
          </cell>
        </row>
        <row r="31">
          <cell r="K31">
            <v>0</v>
          </cell>
        </row>
        <row r="32">
          <cell r="K32">
            <v>11666.87</v>
          </cell>
        </row>
        <row r="35">
          <cell r="K35">
            <v>26.69</v>
          </cell>
        </row>
        <row r="36">
          <cell r="K36">
            <v>2612.7199999999998</v>
          </cell>
        </row>
        <row r="37">
          <cell r="K37">
            <v>8508.7000000000007</v>
          </cell>
        </row>
        <row r="41">
          <cell r="K41">
            <v>517249.95000000007</v>
          </cell>
        </row>
        <row r="42">
          <cell r="K42">
            <v>457614.27</v>
          </cell>
        </row>
        <row r="43">
          <cell r="K43">
            <v>93357.89</v>
          </cell>
        </row>
        <row r="44">
          <cell r="K44">
            <v>79857.37</v>
          </cell>
        </row>
        <row r="45">
          <cell r="K45">
            <v>12910.32</v>
          </cell>
        </row>
        <row r="50">
          <cell r="K50">
            <v>45990.46</v>
          </cell>
        </row>
        <row r="51">
          <cell r="K51">
            <v>32104.91</v>
          </cell>
        </row>
        <row r="52">
          <cell r="K52">
            <v>13885.55</v>
          </cell>
        </row>
        <row r="54">
          <cell r="K54">
            <v>48586.720000000001</v>
          </cell>
        </row>
        <row r="58">
          <cell r="K58">
            <v>1430.62</v>
          </cell>
        </row>
        <row r="60">
          <cell r="K60">
            <v>190975.87</v>
          </cell>
        </row>
        <row r="61">
          <cell r="K61">
            <v>144382.94</v>
          </cell>
        </row>
        <row r="63">
          <cell r="K63">
            <v>0</v>
          </cell>
        </row>
        <row r="65">
          <cell r="K65">
            <v>45711</v>
          </cell>
        </row>
        <row r="67">
          <cell r="K67">
            <v>881.93</v>
          </cell>
        </row>
        <row r="68">
          <cell r="K68">
            <v>58711.5</v>
          </cell>
        </row>
        <row r="81">
          <cell r="K81">
            <v>18561.21</v>
          </cell>
        </row>
        <row r="82">
          <cell r="K82">
            <v>506.06</v>
          </cell>
        </row>
        <row r="83">
          <cell r="K83">
            <v>16560.259999999998</v>
          </cell>
        </row>
        <row r="85">
          <cell r="K85">
            <v>594.89</v>
          </cell>
        </row>
        <row r="86">
          <cell r="K86">
            <v>900</v>
          </cell>
        </row>
        <row r="94">
          <cell r="K94">
            <v>58532.4</v>
          </cell>
        </row>
        <row r="95">
          <cell r="K95">
            <v>41141.19</v>
          </cell>
        </row>
        <row r="97">
          <cell r="K97">
            <v>522.39</v>
          </cell>
        </row>
        <row r="98">
          <cell r="K98">
            <v>14773.06</v>
          </cell>
        </row>
        <row r="114">
          <cell r="K114">
            <v>2095.7600000000002</v>
          </cell>
        </row>
        <row r="133">
          <cell r="K133">
            <v>45604.828999999911</v>
          </cell>
        </row>
        <row r="134">
          <cell r="K134">
            <v>-45604.828999999911</v>
          </cell>
        </row>
        <row r="135">
          <cell r="K135">
            <v>-77056.828999999911</v>
          </cell>
        </row>
        <row r="136">
          <cell r="K136">
            <v>297.36</v>
          </cell>
        </row>
        <row r="138">
          <cell r="K138">
            <v>26440.76</v>
          </cell>
        </row>
        <row r="141">
          <cell r="K141">
            <v>-103794.94899999989</v>
          </cell>
        </row>
        <row r="178">
          <cell r="K178">
            <v>31451.999999999993</v>
          </cell>
        </row>
        <row r="179">
          <cell r="K179">
            <v>74163.649999999994</v>
          </cell>
        </row>
        <row r="182">
          <cell r="K182">
            <v>505.98</v>
          </cell>
        </row>
        <row r="185">
          <cell r="K185">
            <v>-47032.63</v>
          </cell>
        </row>
        <row r="186">
          <cell r="K186">
            <v>3815</v>
          </cell>
        </row>
      </sheetData>
      <sheetData sheetId="1" refreshError="1">
        <row r="4">
          <cell r="W4">
            <v>6093.835</v>
          </cell>
        </row>
        <row r="51">
          <cell r="W51">
            <v>4080.47</v>
          </cell>
        </row>
      </sheetData>
      <sheetData sheetId="2" refreshError="1"/>
      <sheetData sheetId="3" refreshError="1">
        <row r="61">
          <cell r="AA61">
            <v>7032.33</v>
          </cell>
        </row>
        <row r="62">
          <cell r="AA62">
            <v>117832.33</v>
          </cell>
        </row>
        <row r="63">
          <cell r="AA63">
            <v>52313.129000000001</v>
          </cell>
        </row>
        <row r="66">
          <cell r="AA66">
            <v>1491.5250000000001</v>
          </cell>
        </row>
        <row r="68">
          <cell r="AA68">
            <v>178669.31399999998</v>
          </cell>
        </row>
        <row r="72">
          <cell r="AA72">
            <v>50404.619999999995</v>
          </cell>
        </row>
        <row r="76">
          <cell r="AA76">
            <v>45278.68</v>
          </cell>
        </row>
        <row r="77">
          <cell r="AA77">
            <v>63147.08</v>
          </cell>
        </row>
        <row r="78">
          <cell r="AA78">
            <v>34831.455000000002</v>
          </cell>
        </row>
        <row r="80">
          <cell r="AA80">
            <v>193661.83500000002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H  FSDKSH (3)"/>
      <sheetName val=" Tatime&amp;Dogana Fakt-Plan (5)"/>
      <sheetName val="Detyrimet e prapambetura 20 (2"/>
      <sheetName val="shpenzimet per investime (2 (4"/>
      <sheetName val="Shpenzime Klas Instittucion (2"/>
      <sheetName val="DeficBUL (4)"/>
      <sheetName val="Shpezime Klas Funksional (4)"/>
      <sheetName val="Buxheti i Konsoliduar  (4)"/>
      <sheetName val="tat_dog_ndihmese  (3)"/>
      <sheetName val="Pasqyra Fiskale"/>
      <sheetName val="funksionali sipas issh"/>
    </sheetNames>
    <sheetDataSet>
      <sheetData sheetId="0"/>
      <sheetData sheetId="1">
        <row r="61">
          <cell r="AD61">
            <v>7851.71</v>
          </cell>
          <cell r="AG61">
            <v>8591.52</v>
          </cell>
        </row>
        <row r="62">
          <cell r="AD62">
            <v>131814.12</v>
          </cell>
          <cell r="AG62">
            <v>144216.43</v>
          </cell>
        </row>
        <row r="63">
          <cell r="AD63">
            <v>58326.01</v>
          </cell>
          <cell r="AG63">
            <v>63598.87</v>
          </cell>
        </row>
        <row r="66">
          <cell r="AD66">
            <v>1694.1510000000001</v>
          </cell>
          <cell r="AG66">
            <v>1762</v>
          </cell>
        </row>
        <row r="68">
          <cell r="AD68">
            <v>199685.99100000001</v>
          </cell>
          <cell r="AG68">
            <v>218168.81999999998</v>
          </cell>
        </row>
        <row r="72">
          <cell r="AD72">
            <v>56701.94</v>
          </cell>
          <cell r="AG72">
            <v>63624.14</v>
          </cell>
        </row>
        <row r="76">
          <cell r="AD76">
            <v>49004.91</v>
          </cell>
          <cell r="AG76">
            <v>52716.37</v>
          </cell>
        </row>
        <row r="77">
          <cell r="AD77">
            <v>69487.66</v>
          </cell>
          <cell r="AG77">
            <v>75961.570000000007</v>
          </cell>
        </row>
        <row r="78">
          <cell r="AD78">
            <v>38837.949999999997</v>
          </cell>
          <cell r="AG78">
            <v>42741.637000000002</v>
          </cell>
        </row>
        <row r="80">
          <cell r="AD80">
            <v>214032.46000000002</v>
          </cell>
          <cell r="AG80">
            <v>235043.717</v>
          </cell>
        </row>
      </sheetData>
      <sheetData sheetId="2">
        <row r="51">
          <cell r="W51">
            <v>4421.1509999999998</v>
          </cell>
        </row>
      </sheetData>
      <sheetData sheetId="3"/>
      <sheetData sheetId="4"/>
      <sheetData sheetId="5"/>
      <sheetData sheetId="6"/>
      <sheetData sheetId="7">
        <row r="5">
          <cell r="L5">
            <v>628187.93000000005</v>
          </cell>
          <cell r="M5">
            <v>688266.95000000007</v>
          </cell>
        </row>
        <row r="6">
          <cell r="L6">
            <v>5792.28</v>
          </cell>
          <cell r="M6">
            <v>6404.89</v>
          </cell>
        </row>
        <row r="10">
          <cell r="L10">
            <v>595807.79</v>
          </cell>
          <cell r="M10">
            <v>652988.67000000004</v>
          </cell>
        </row>
        <row r="11">
          <cell r="L11">
            <v>413718.45</v>
          </cell>
          <cell r="M11">
            <v>453212.86000000004</v>
          </cell>
        </row>
        <row r="12">
          <cell r="L12">
            <v>188516.06</v>
          </cell>
          <cell r="M12">
            <v>207840.57</v>
          </cell>
        </row>
        <row r="15">
          <cell r="L15">
            <v>49004.91</v>
          </cell>
          <cell r="M15">
            <v>52716.37</v>
          </cell>
        </row>
        <row r="16">
          <cell r="L16">
            <v>58326.01</v>
          </cell>
          <cell r="M16">
            <v>63598.87</v>
          </cell>
        </row>
        <row r="19">
          <cell r="L19">
            <v>69487.66</v>
          </cell>
          <cell r="M19">
            <v>75961.570000000007</v>
          </cell>
        </row>
        <row r="20">
          <cell r="L20">
            <v>40532.1</v>
          </cell>
          <cell r="M20">
            <v>44503.96</v>
          </cell>
        </row>
        <row r="21">
          <cell r="L21">
            <v>7851.71</v>
          </cell>
          <cell r="M21">
            <v>8591.52</v>
          </cell>
        </row>
        <row r="22">
          <cell r="L22">
            <v>32267.45</v>
          </cell>
          <cell r="M22">
            <v>35580</v>
          </cell>
        </row>
        <row r="23">
          <cell r="L23">
            <v>7039.9</v>
          </cell>
          <cell r="M23">
            <v>7484.86</v>
          </cell>
        </row>
        <row r="24">
          <cell r="L24">
            <v>23.89</v>
          </cell>
          <cell r="M24">
            <v>32.97</v>
          </cell>
        </row>
        <row r="25">
          <cell r="L25">
            <v>25203.66</v>
          </cell>
          <cell r="M25">
            <v>28062.17</v>
          </cell>
        </row>
        <row r="26">
          <cell r="L26">
            <v>149821.89000000001</v>
          </cell>
          <cell r="M26">
            <v>164195.81000000003</v>
          </cell>
        </row>
        <row r="27">
          <cell r="L27">
            <v>129310.17</v>
          </cell>
          <cell r="M27">
            <v>141712.42000000001</v>
          </cell>
        </row>
        <row r="28">
          <cell r="L28">
            <v>19790.84</v>
          </cell>
          <cell r="M28">
            <v>21661.61</v>
          </cell>
        </row>
        <row r="29">
          <cell r="L29">
            <v>720.88</v>
          </cell>
          <cell r="M29">
            <v>821.78</v>
          </cell>
        </row>
        <row r="30">
          <cell r="L30">
            <v>26587.86</v>
          </cell>
          <cell r="M30">
            <v>28873.39</v>
          </cell>
        </row>
        <row r="32">
          <cell r="L32">
            <v>13618.8</v>
          </cell>
          <cell r="M32">
            <v>14526.02</v>
          </cell>
        </row>
        <row r="35">
          <cell r="L35">
            <v>42.67</v>
          </cell>
          <cell r="M35">
            <v>46.17</v>
          </cell>
        </row>
        <row r="36">
          <cell r="L36">
            <v>2990.64</v>
          </cell>
          <cell r="M36">
            <v>3267.03</v>
          </cell>
        </row>
        <row r="37">
          <cell r="L37">
            <v>9935.75</v>
          </cell>
          <cell r="M37">
            <v>11034.16</v>
          </cell>
        </row>
        <row r="41">
          <cell r="L41">
            <v>579308.92000000004</v>
          </cell>
          <cell r="M41">
            <v>639152.25</v>
          </cell>
        </row>
        <row r="42">
          <cell r="L42">
            <v>511265.53</v>
          </cell>
          <cell r="M42">
            <v>560984.17999999993</v>
          </cell>
        </row>
        <row r="43">
          <cell r="L43">
            <v>103738.59</v>
          </cell>
          <cell r="M43">
            <v>114354.43999999999</v>
          </cell>
        </row>
        <row r="44">
          <cell r="L44">
            <v>88728.33</v>
          </cell>
          <cell r="M44">
            <v>97771.31</v>
          </cell>
        </row>
        <row r="45">
          <cell r="L45">
            <v>14333.76</v>
          </cell>
          <cell r="M45">
            <v>15766.21</v>
          </cell>
        </row>
        <row r="50">
          <cell r="L50">
            <v>50099.8</v>
          </cell>
          <cell r="M50">
            <v>54047.72</v>
          </cell>
        </row>
        <row r="51">
          <cell r="L51">
            <v>34221.01</v>
          </cell>
          <cell r="M51">
            <v>35044.449999999997</v>
          </cell>
        </row>
        <row r="52">
          <cell r="L52">
            <v>15878.79</v>
          </cell>
          <cell r="M52">
            <v>19003.27</v>
          </cell>
        </row>
        <row r="54">
          <cell r="L54">
            <v>56010.46</v>
          </cell>
          <cell r="M54">
            <v>62096.71</v>
          </cell>
        </row>
        <row r="58">
          <cell r="L58">
            <v>1620.13</v>
          </cell>
          <cell r="M58">
            <v>1750.43</v>
          </cell>
        </row>
        <row r="60">
          <cell r="L60">
            <v>212491.2</v>
          </cell>
          <cell r="M60">
            <v>232059.42</v>
          </cell>
        </row>
        <row r="61">
          <cell r="L61">
            <v>160148.5</v>
          </cell>
          <cell r="M61">
            <v>175181</v>
          </cell>
        </row>
        <row r="65">
          <cell r="L65">
            <v>51460.76</v>
          </cell>
          <cell r="M65">
            <v>55996.480000000003</v>
          </cell>
        </row>
        <row r="67">
          <cell r="L67">
            <v>881.94</v>
          </cell>
          <cell r="M67">
            <v>881.94</v>
          </cell>
        </row>
        <row r="68">
          <cell r="L68">
            <v>66352.489999999991</v>
          </cell>
          <cell r="M68">
            <v>73341.58</v>
          </cell>
        </row>
        <row r="81">
          <cell r="L81">
            <v>20952.86</v>
          </cell>
          <cell r="M81">
            <v>23333.880000000005</v>
          </cell>
        </row>
        <row r="82">
          <cell r="L82">
            <v>576.39</v>
          </cell>
          <cell r="M82">
            <v>628.15</v>
          </cell>
        </row>
        <row r="83">
          <cell r="L83">
            <v>18547.14</v>
          </cell>
          <cell r="M83">
            <v>20589.490000000002</v>
          </cell>
        </row>
        <row r="85">
          <cell r="L85">
            <v>729.33</v>
          </cell>
          <cell r="M85">
            <v>916.24</v>
          </cell>
        </row>
        <row r="86">
          <cell r="L86">
            <v>1100</v>
          </cell>
          <cell r="M86">
            <v>1200</v>
          </cell>
        </row>
        <row r="94">
          <cell r="L94">
            <v>66940.11</v>
          </cell>
        </row>
        <row r="95">
          <cell r="L95">
            <v>48330.22</v>
          </cell>
          <cell r="M95">
            <v>56574.080000000002</v>
          </cell>
        </row>
        <row r="98">
          <cell r="L98">
            <v>617.6</v>
          </cell>
          <cell r="M98">
            <v>648.17999999999995</v>
          </cell>
        </row>
        <row r="99">
          <cell r="L99">
            <v>15648.94</v>
          </cell>
          <cell r="M99">
            <v>17334.72</v>
          </cell>
        </row>
        <row r="115">
          <cell r="L115">
            <v>2343.3500000000004</v>
          </cell>
          <cell r="M115">
            <v>2507.8100000000004</v>
          </cell>
        </row>
        <row r="134">
          <cell r="L134">
            <v>48879.010000000009</v>
          </cell>
          <cell r="M134">
            <v>49114.70000000007</v>
          </cell>
        </row>
        <row r="135">
          <cell r="L135">
            <v>-48879.010000000009</v>
          </cell>
          <cell r="M135">
            <v>-49114.70000000007</v>
          </cell>
        </row>
        <row r="136">
          <cell r="L136">
            <v>-46934.11</v>
          </cell>
          <cell r="M136">
            <v>-46162.150000000067</v>
          </cell>
        </row>
        <row r="137">
          <cell r="L137">
            <v>298.44</v>
          </cell>
          <cell r="M137">
            <v>298.97000000000003</v>
          </cell>
        </row>
        <row r="139">
          <cell r="L139">
            <v>27707.7</v>
          </cell>
          <cell r="M139">
            <v>40133.630000000005</v>
          </cell>
        </row>
        <row r="142">
          <cell r="L142">
            <v>-74940.25</v>
          </cell>
          <cell r="M142">
            <v>-86594.750000000073</v>
          </cell>
        </row>
        <row r="179">
          <cell r="L179">
            <v>-1944.9000000000087</v>
          </cell>
          <cell r="M179">
            <v>-2952.5500000000029</v>
          </cell>
        </row>
        <row r="180">
          <cell r="L180">
            <v>75318.02</v>
          </cell>
          <cell r="M180">
            <v>76712.73</v>
          </cell>
        </row>
        <row r="183">
          <cell r="L183">
            <v>-431.07</v>
          </cell>
          <cell r="M183">
            <v>-729.78</v>
          </cell>
        </row>
        <row r="186">
          <cell r="L186">
            <v>-85116.85</v>
          </cell>
          <cell r="M186">
            <v>-88312.14</v>
          </cell>
        </row>
        <row r="187">
          <cell r="L187">
            <v>8285</v>
          </cell>
          <cell r="M187">
            <v>9376.64</v>
          </cell>
        </row>
      </sheetData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xheti i Konsoliduar  (4)"/>
      <sheetName val="Detyrimet e prapambetura 20 (2"/>
      <sheetName val="ISSH  FSDKSH (3)"/>
      <sheetName val=" Tatime&amp;Dogana Fakt-Plan (5)"/>
    </sheetNames>
    <sheetDataSet>
      <sheetData sheetId="0">
        <row r="5">
          <cell r="N5">
            <v>754607.5299999998</v>
          </cell>
        </row>
        <row r="6">
          <cell r="N6">
            <v>7382.84</v>
          </cell>
        </row>
        <row r="10">
          <cell r="N10">
            <v>716283.21999999986</v>
          </cell>
        </row>
        <row r="11">
          <cell r="N11">
            <v>496224.84999999992</v>
          </cell>
        </row>
        <row r="12">
          <cell r="N12">
            <v>227261.46999999997</v>
          </cell>
        </row>
        <row r="15">
          <cell r="N15">
            <v>58546.73</v>
          </cell>
        </row>
        <row r="16">
          <cell r="N16">
            <v>69599.320000000007</v>
          </cell>
        </row>
        <row r="19">
          <cell r="N19">
            <v>82531.91</v>
          </cell>
        </row>
        <row r="20">
          <cell r="N20">
            <v>48799.05</v>
          </cell>
        </row>
        <row r="21">
          <cell r="N21">
            <v>9486.3700000000008</v>
          </cell>
        </row>
        <row r="22">
          <cell r="N22">
            <v>40911.269999999997</v>
          </cell>
        </row>
        <row r="23">
          <cell r="N23">
            <v>8143.52</v>
          </cell>
        </row>
        <row r="24">
          <cell r="N24">
            <v>36.4</v>
          </cell>
        </row>
        <row r="25">
          <cell r="N25">
            <v>32731.35</v>
          </cell>
        </row>
        <row r="26">
          <cell r="N26">
            <v>179147.1</v>
          </cell>
        </row>
        <row r="27">
          <cell r="N27">
            <v>154665.91</v>
          </cell>
        </row>
        <row r="28">
          <cell r="N28">
            <v>23542.65</v>
          </cell>
        </row>
        <row r="29">
          <cell r="N29">
            <v>938.54</v>
          </cell>
        </row>
        <row r="30">
          <cell r="N30">
            <v>30941.47</v>
          </cell>
        </row>
        <row r="31">
          <cell r="N31">
            <v>0</v>
          </cell>
        </row>
        <row r="32">
          <cell r="N32">
            <v>15457.96</v>
          </cell>
        </row>
        <row r="35">
          <cell r="N35">
            <v>46.17</v>
          </cell>
        </row>
        <row r="36">
          <cell r="N36">
            <v>3544.59</v>
          </cell>
        </row>
        <row r="37">
          <cell r="N37">
            <v>11892.75</v>
          </cell>
        </row>
        <row r="41">
          <cell r="N41">
            <v>801696.37999999989</v>
          </cell>
        </row>
        <row r="42">
          <cell r="N42">
            <v>653531.56999999995</v>
          </cell>
        </row>
        <row r="43">
          <cell r="N43">
            <v>125694.23</v>
          </cell>
        </row>
        <row r="44">
          <cell r="N44">
            <v>107360.52</v>
          </cell>
        </row>
        <row r="45">
          <cell r="N45">
            <v>17281.509999999998</v>
          </cell>
        </row>
        <row r="50">
          <cell r="N50">
            <v>54691.6</v>
          </cell>
        </row>
        <row r="51">
          <cell r="N51">
            <v>35186.199999999997</v>
          </cell>
        </row>
        <row r="52">
          <cell r="N52">
            <v>19505.400000000001</v>
          </cell>
        </row>
        <row r="54">
          <cell r="N54">
            <v>83671.600000000006</v>
          </cell>
        </row>
        <row r="58">
          <cell r="N58">
            <v>2364.4</v>
          </cell>
        </row>
        <row r="60">
          <cell r="N60">
            <v>270270.65999999997</v>
          </cell>
        </row>
        <row r="61">
          <cell r="N61">
            <v>204060.4</v>
          </cell>
        </row>
        <row r="63">
          <cell r="N63">
            <v>0</v>
          </cell>
        </row>
        <row r="65">
          <cell r="N65">
            <v>63926.559999999998</v>
          </cell>
        </row>
        <row r="67">
          <cell r="N67">
            <v>2283.6999999999998</v>
          </cell>
        </row>
        <row r="68">
          <cell r="N68">
            <v>87793.44</v>
          </cell>
        </row>
        <row r="81">
          <cell r="N81">
            <v>29045.640000000003</v>
          </cell>
        </row>
        <row r="82">
          <cell r="N82">
            <v>692.45</v>
          </cell>
        </row>
        <row r="83">
          <cell r="N83">
            <v>25471.43</v>
          </cell>
        </row>
        <row r="85">
          <cell r="N85">
            <v>1399.4</v>
          </cell>
        </row>
        <row r="86">
          <cell r="N86">
            <v>1482.36</v>
          </cell>
        </row>
        <row r="94">
          <cell r="M94">
            <v>57677.05</v>
          </cell>
          <cell r="N94">
            <v>107258.23999999999</v>
          </cell>
        </row>
        <row r="95">
          <cell r="N95">
            <v>1169.4599999999991</v>
          </cell>
        </row>
        <row r="98">
          <cell r="N98">
            <v>865.3</v>
          </cell>
        </row>
        <row r="99">
          <cell r="N99">
            <v>20297.47</v>
          </cell>
        </row>
        <row r="115">
          <cell r="N115">
            <v>3156.7999999999997</v>
          </cell>
        </row>
        <row r="135">
          <cell r="N135">
            <v>-47088.850000000093</v>
          </cell>
        </row>
        <row r="136">
          <cell r="N136">
            <v>47088.850000000093</v>
          </cell>
        </row>
        <row r="137">
          <cell r="N137">
            <v>38847.080000000104</v>
          </cell>
        </row>
        <row r="138">
          <cell r="N138">
            <v>300.61</v>
          </cell>
        </row>
        <row r="140">
          <cell r="N140">
            <v>49337.91</v>
          </cell>
        </row>
        <row r="143">
          <cell r="N143">
            <v>-10791.4399999999</v>
          </cell>
        </row>
        <row r="180">
          <cell r="N180">
            <v>8241.7699999999895</v>
          </cell>
        </row>
        <row r="181">
          <cell r="N181">
            <v>78818.039999999994</v>
          </cell>
        </row>
        <row r="184">
          <cell r="N184">
            <v>-575.03</v>
          </cell>
        </row>
        <row r="187">
          <cell r="N187">
            <v>-90335.74</v>
          </cell>
        </row>
        <row r="188">
          <cell r="N188">
            <v>20334.5</v>
          </cell>
        </row>
      </sheetData>
      <sheetData sheetId="1">
        <row r="3">
          <cell r="W3">
            <v>5366.3200000000006</v>
          </cell>
        </row>
        <row r="50">
          <cell r="W50">
            <v>545.99699999999996</v>
          </cell>
        </row>
      </sheetData>
      <sheetData sheetId="2"/>
      <sheetData sheetId="3">
        <row r="61">
          <cell r="AJ61">
            <v>9486.3700000000008</v>
          </cell>
        </row>
        <row r="62">
          <cell r="AJ62">
            <v>158742.16</v>
          </cell>
        </row>
        <row r="63">
          <cell r="AJ63">
            <v>69599.320000000007</v>
          </cell>
        </row>
        <row r="66">
          <cell r="AJ66">
            <v>1854.037</v>
          </cell>
        </row>
        <row r="68">
          <cell r="AJ68">
            <v>239681.88700000002</v>
          </cell>
        </row>
        <row r="72">
          <cell r="AJ72">
            <v>68519.27</v>
          </cell>
        </row>
        <row r="76">
          <cell r="AJ76">
            <v>58546.73</v>
          </cell>
        </row>
        <row r="77">
          <cell r="AJ77">
            <v>82531.91</v>
          </cell>
        </row>
        <row r="78">
          <cell r="AJ78">
            <v>46945.013000000006</v>
          </cell>
        </row>
        <row r="80">
          <cell r="AJ80">
            <v>256542.92300000001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 (2"/>
      <sheetName val="ISSH  FSDKSH (3)"/>
      <sheetName val=" Tatime&amp;Dogana Fakt-Plan (5)"/>
      <sheetName val="Buxheti i Konsoliduar  (4)"/>
    </sheetNames>
    <sheetDataSet>
      <sheetData sheetId="0">
        <row r="3">
          <cell r="W3">
            <v>4526.7980000000007</v>
          </cell>
        </row>
        <row r="51">
          <cell r="W51">
            <v>515.23</v>
          </cell>
        </row>
      </sheetData>
      <sheetData sheetId="1"/>
      <sheetData sheetId="2">
        <row r="61">
          <cell r="C61">
            <v>614.33000000000004</v>
          </cell>
        </row>
        <row r="62">
          <cell r="C62">
            <v>10122.58</v>
          </cell>
        </row>
        <row r="63">
          <cell r="C63">
            <v>5207.99</v>
          </cell>
        </row>
        <row r="66">
          <cell r="C66">
            <v>62.9</v>
          </cell>
        </row>
        <row r="68">
          <cell r="C68">
            <v>16007.8</v>
          </cell>
        </row>
        <row r="72">
          <cell r="C72">
            <v>12351.960000000001</v>
          </cell>
        </row>
        <row r="76">
          <cell r="C76">
            <v>3442.43</v>
          </cell>
        </row>
        <row r="77">
          <cell r="C77">
            <v>7606.15</v>
          </cell>
        </row>
        <row r="78">
          <cell r="C78">
            <v>4351.43</v>
          </cell>
        </row>
        <row r="80">
          <cell r="C80">
            <v>27751.97</v>
          </cell>
        </row>
      </sheetData>
      <sheetData sheetId="3">
        <row r="5">
          <cell r="C5">
            <v>69988.320000000007</v>
          </cell>
        </row>
        <row r="6">
          <cell r="C6">
            <v>158.41999999999999</v>
          </cell>
        </row>
        <row r="10">
          <cell r="C10">
            <v>67670.55</v>
          </cell>
        </row>
        <row r="11">
          <cell r="C11">
            <v>43759.770000000004</v>
          </cell>
        </row>
        <row r="12">
          <cell r="C12">
            <v>22474.54</v>
          </cell>
        </row>
        <row r="15">
          <cell r="C15">
            <v>3442.43</v>
          </cell>
        </row>
        <row r="16">
          <cell r="C16">
            <v>5207.99</v>
          </cell>
        </row>
        <row r="19">
          <cell r="C19">
            <v>7606.15</v>
          </cell>
        </row>
        <row r="20">
          <cell r="C20">
            <v>4414.33</v>
          </cell>
        </row>
        <row r="21">
          <cell r="C21">
            <v>614.33000000000004</v>
          </cell>
        </row>
        <row r="22">
          <cell r="C22">
            <v>6875.4400000000005</v>
          </cell>
        </row>
        <row r="23">
          <cell r="C23">
            <v>539.45000000000005</v>
          </cell>
        </row>
        <row r="24">
          <cell r="C24">
            <v>15.32</v>
          </cell>
        </row>
        <row r="25">
          <cell r="C25">
            <v>6320.67</v>
          </cell>
        </row>
        <row r="26">
          <cell r="C26">
            <v>17035.34</v>
          </cell>
        </row>
        <row r="27">
          <cell r="C27">
            <v>14653.24</v>
          </cell>
        </row>
        <row r="28">
          <cell r="C28">
            <v>2316.33</v>
          </cell>
        </row>
        <row r="29">
          <cell r="C29">
            <v>65.77</v>
          </cell>
        </row>
        <row r="30">
          <cell r="C30">
            <v>2159.35</v>
          </cell>
        </row>
        <row r="31">
          <cell r="C31">
            <v>0</v>
          </cell>
        </row>
        <row r="32">
          <cell r="C32">
            <v>1070.96</v>
          </cell>
        </row>
        <row r="35">
          <cell r="C35">
            <v>0.02</v>
          </cell>
        </row>
        <row r="36">
          <cell r="C36">
            <v>364</v>
          </cell>
        </row>
        <row r="37">
          <cell r="C37">
            <v>724.37</v>
          </cell>
        </row>
        <row r="41">
          <cell r="C41">
            <v>48285.510000000009</v>
          </cell>
        </row>
        <row r="42">
          <cell r="C42">
            <v>47557.960000000006</v>
          </cell>
        </row>
        <row r="43">
          <cell r="C43">
            <v>10288.380000000001</v>
          </cell>
        </row>
        <row r="44">
          <cell r="C44">
            <v>8825.85</v>
          </cell>
        </row>
        <row r="45">
          <cell r="C45">
            <v>1450.83</v>
          </cell>
        </row>
        <row r="50">
          <cell r="C50">
            <v>9273.5600000000013</v>
          </cell>
        </row>
        <row r="51">
          <cell r="C51">
            <v>8364.85</v>
          </cell>
        </row>
        <row r="52">
          <cell r="C52">
            <v>908.71</v>
          </cell>
        </row>
        <row r="54">
          <cell r="C54">
            <v>2304.9</v>
          </cell>
        </row>
        <row r="58">
          <cell r="C58">
            <v>109.48</v>
          </cell>
        </row>
        <row r="60">
          <cell r="C60">
            <v>20092.559999999998</v>
          </cell>
        </row>
        <row r="61">
          <cell r="C61">
            <v>16066.31</v>
          </cell>
        </row>
        <row r="63">
          <cell r="C63">
            <v>0</v>
          </cell>
        </row>
        <row r="65">
          <cell r="C65">
            <v>4042.86</v>
          </cell>
        </row>
        <row r="67">
          <cell r="C67">
            <v>-16.61</v>
          </cell>
        </row>
        <row r="68">
          <cell r="C68">
            <v>3996.82</v>
          </cell>
        </row>
        <row r="81">
          <cell r="C81">
            <v>1492.2599999999998</v>
          </cell>
        </row>
        <row r="82">
          <cell r="C82">
            <v>58.84</v>
          </cell>
        </row>
        <row r="83">
          <cell r="C83">
            <v>1433.35</v>
          </cell>
        </row>
        <row r="85">
          <cell r="C85">
            <v>7.0000000000000007E-2</v>
          </cell>
        </row>
        <row r="86">
          <cell r="C86">
            <v>0</v>
          </cell>
        </row>
        <row r="94">
          <cell r="C94">
            <v>727.55</v>
          </cell>
        </row>
        <row r="95">
          <cell r="C95">
            <v>0</v>
          </cell>
        </row>
        <row r="98">
          <cell r="C98">
            <v>0</v>
          </cell>
        </row>
        <row r="99">
          <cell r="C99">
            <v>727.55</v>
          </cell>
        </row>
        <row r="115">
          <cell r="C115">
            <v>0</v>
          </cell>
        </row>
        <row r="134">
          <cell r="C134">
            <v>21702.809999999998</v>
          </cell>
        </row>
        <row r="135">
          <cell r="C135">
            <v>-21702.809999999998</v>
          </cell>
        </row>
        <row r="137">
          <cell r="C137">
            <v>2.86</v>
          </cell>
        </row>
        <row r="139">
          <cell r="C139">
            <v>-13427.84</v>
          </cell>
        </row>
        <row r="142">
          <cell r="C142">
            <v>-7088.0599999999977</v>
          </cell>
        </row>
        <row r="179">
          <cell r="C179">
            <v>-1189.77</v>
          </cell>
        </row>
        <row r="180">
          <cell r="C180">
            <v>517.20000000000005</v>
          </cell>
        </row>
        <row r="183">
          <cell r="C183">
            <v>105.63</v>
          </cell>
        </row>
        <row r="186">
          <cell r="C186">
            <v>-1812.6</v>
          </cell>
        </row>
        <row r="187">
          <cell r="C187">
            <v>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24(2"/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Pasqyra Fiskale"/>
      <sheetName val="funksionali sipas issh"/>
    </sheetNames>
    <sheetDataSet>
      <sheetData sheetId="0">
        <row r="3">
          <cell r="W3">
            <v>8216.4500000000007</v>
          </cell>
        </row>
        <row r="50">
          <cell r="W50">
            <v>293.5</v>
          </cell>
        </row>
      </sheetData>
      <sheetData sheetId="1"/>
      <sheetData sheetId="2"/>
      <sheetData sheetId="3"/>
      <sheetData sheetId="4"/>
      <sheetData sheetId="5"/>
      <sheetData sheetId="6">
        <row r="61">
          <cell r="F61">
            <v>1289.8</v>
          </cell>
        </row>
        <row r="62">
          <cell r="F62">
            <v>21712.53</v>
          </cell>
        </row>
        <row r="63">
          <cell r="F63">
            <v>8553.4699999999993</v>
          </cell>
        </row>
        <row r="67">
          <cell r="F67">
            <v>401</v>
          </cell>
        </row>
        <row r="68">
          <cell r="F68">
            <v>31956.732999999997</v>
          </cell>
        </row>
        <row r="72">
          <cell r="F72">
            <v>13756.630000000001</v>
          </cell>
        </row>
        <row r="76">
          <cell r="F76">
            <v>5959.26</v>
          </cell>
        </row>
        <row r="77">
          <cell r="F77">
            <v>10483.74</v>
          </cell>
        </row>
        <row r="78">
          <cell r="F78">
            <v>7456.9369999999999</v>
          </cell>
        </row>
        <row r="80">
          <cell r="F80">
            <v>37656.566999999995</v>
          </cell>
        </row>
      </sheetData>
      <sheetData sheetId="7">
        <row r="5">
          <cell r="D5">
            <v>104290.71999999999</v>
          </cell>
        </row>
        <row r="6">
          <cell r="D6">
            <v>354.34</v>
          </cell>
        </row>
        <row r="10">
          <cell r="D10">
            <v>100122.18</v>
          </cell>
        </row>
        <row r="11">
          <cell r="D11">
            <v>69613.3</v>
          </cell>
        </row>
        <row r="12">
          <cell r="D12">
            <v>35469.160000000003</v>
          </cell>
        </row>
        <row r="15">
          <cell r="D15">
            <v>5959.26</v>
          </cell>
        </row>
        <row r="16">
          <cell r="D16">
            <v>8553.4699999999993</v>
          </cell>
        </row>
        <row r="19">
          <cell r="D19">
            <v>10483.74</v>
          </cell>
        </row>
        <row r="20">
          <cell r="D20">
            <v>7857.87</v>
          </cell>
        </row>
        <row r="21">
          <cell r="D21">
            <v>1289.8</v>
          </cell>
        </row>
        <row r="22">
          <cell r="D22">
            <v>3596.8199999999997</v>
          </cell>
        </row>
        <row r="23">
          <cell r="D23">
            <v>551.01</v>
          </cell>
        </row>
        <row r="24">
          <cell r="D24">
            <v>12.07</v>
          </cell>
        </row>
        <row r="25">
          <cell r="D25">
            <v>3033.74</v>
          </cell>
        </row>
        <row r="26">
          <cell r="D26">
            <v>26912.059999999998</v>
          </cell>
        </row>
        <row r="27">
          <cell r="D27">
            <v>23286.59</v>
          </cell>
        </row>
        <row r="28">
          <cell r="D28">
            <v>3575.83</v>
          </cell>
        </row>
        <row r="29">
          <cell r="D29">
            <v>49.64</v>
          </cell>
        </row>
        <row r="31">
          <cell r="D31">
            <v>0.01</v>
          </cell>
        </row>
        <row r="35">
          <cell r="D35">
            <v>0</v>
          </cell>
        </row>
        <row r="36">
          <cell r="D36">
            <v>476.89</v>
          </cell>
        </row>
        <row r="37">
          <cell r="D37">
            <v>990.15</v>
          </cell>
        </row>
        <row r="41">
          <cell r="D41">
            <v>17145.18</v>
          </cell>
        </row>
        <row r="45">
          <cell r="D45">
            <v>0</v>
          </cell>
        </row>
        <row r="47">
          <cell r="D47">
            <v>11883.51</v>
          </cell>
        </row>
        <row r="48">
          <cell r="D48">
            <v>10105.18</v>
          </cell>
        </row>
        <row r="49">
          <cell r="D49">
            <v>1778.33</v>
          </cell>
        </row>
        <row r="55">
          <cell r="D55">
            <v>92.83</v>
          </cell>
        </row>
        <row r="57">
          <cell r="D57">
            <v>35365.090000000004</v>
          </cell>
        </row>
        <row r="58">
          <cell r="D58">
            <v>26616.85</v>
          </cell>
        </row>
        <row r="62">
          <cell r="D62">
            <v>8514.3700000000008</v>
          </cell>
        </row>
        <row r="64">
          <cell r="D64">
            <v>233.87</v>
          </cell>
        </row>
        <row r="77">
          <cell r="D77">
            <v>3981.4400000000005</v>
          </cell>
        </row>
        <row r="78">
          <cell r="D78">
            <v>134.05000000000001</v>
          </cell>
        </row>
        <row r="80">
          <cell r="D80">
            <v>39.840000000000003</v>
          </cell>
        </row>
        <row r="81">
          <cell r="D81">
            <v>300</v>
          </cell>
        </row>
        <row r="121">
          <cell r="D121">
            <v>1.75</v>
          </cell>
        </row>
        <row r="123">
          <cell r="D123">
            <v>-12744.91</v>
          </cell>
        </row>
        <row r="169">
          <cell r="D169">
            <v>-6481.9</v>
          </cell>
        </row>
      </sheetData>
      <sheetData sheetId="8"/>
      <sheetData sheetId="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24(2"/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Pasqyra Fiskale"/>
      <sheetName val="funksionali sipas issh"/>
    </sheetNames>
    <sheetDataSet>
      <sheetData sheetId="0">
        <row r="3">
          <cell r="W3">
            <v>9099.75</v>
          </cell>
        </row>
        <row r="50">
          <cell r="W50">
            <v>317</v>
          </cell>
        </row>
      </sheetData>
      <sheetData sheetId="1"/>
      <sheetData sheetId="2"/>
      <sheetData sheetId="3"/>
      <sheetData sheetId="4"/>
      <sheetData sheetId="5"/>
      <sheetData sheetId="6">
        <row r="61">
          <cell r="I61">
            <v>1986.99</v>
          </cell>
        </row>
        <row r="62">
          <cell r="I62">
            <v>34282</v>
          </cell>
        </row>
        <row r="63">
          <cell r="I63">
            <v>13053.94</v>
          </cell>
        </row>
        <row r="66">
          <cell r="I66">
            <v>722.00900000000001</v>
          </cell>
        </row>
        <row r="68">
          <cell r="I68">
            <v>50044.938999999998</v>
          </cell>
        </row>
        <row r="72">
          <cell r="I72">
            <v>17512.38</v>
          </cell>
        </row>
        <row r="76">
          <cell r="I76">
            <v>18651.16</v>
          </cell>
        </row>
        <row r="77">
          <cell r="I77">
            <v>15287.66</v>
          </cell>
        </row>
        <row r="78">
          <cell r="I78">
            <v>10266.450999999999</v>
          </cell>
        </row>
        <row r="80">
          <cell r="I80">
            <v>61717.650999999998</v>
          </cell>
        </row>
      </sheetData>
      <sheetData sheetId="7">
        <row r="5">
          <cell r="E5">
            <v>164275.32</v>
          </cell>
        </row>
        <row r="6">
          <cell r="E6">
            <v>848.13</v>
          </cell>
        </row>
        <row r="11">
          <cell r="E11">
            <v>111762.58</v>
          </cell>
        </row>
        <row r="12">
          <cell r="E12">
            <v>51794.37</v>
          </cell>
        </row>
        <row r="15">
          <cell r="E15">
            <v>18651.16</v>
          </cell>
        </row>
        <row r="16">
          <cell r="E16">
            <v>13053.94</v>
          </cell>
        </row>
        <row r="19">
          <cell r="E19">
            <v>15287.66</v>
          </cell>
        </row>
        <row r="20">
          <cell r="E20">
            <v>10988.46</v>
          </cell>
        </row>
        <row r="21">
          <cell r="E21">
            <v>1986.99</v>
          </cell>
        </row>
        <row r="23">
          <cell r="E23">
            <v>1253.27</v>
          </cell>
        </row>
        <row r="24">
          <cell r="E24">
            <v>17.73</v>
          </cell>
        </row>
        <row r="26">
          <cell r="E26">
            <v>39203.729999999996</v>
          </cell>
        </row>
        <row r="27">
          <cell r="E27">
            <v>33980.589999999997</v>
          </cell>
        </row>
        <row r="28">
          <cell r="E28">
            <v>5150.49</v>
          </cell>
        </row>
        <row r="29">
          <cell r="E29">
            <v>72.650000000000006</v>
          </cell>
        </row>
        <row r="35">
          <cell r="E35">
            <v>0</v>
          </cell>
        </row>
        <row r="36">
          <cell r="E36">
            <v>659.57</v>
          </cell>
        </row>
        <row r="40">
          <cell r="C40">
            <v>39078.14</v>
          </cell>
        </row>
        <row r="41">
          <cell r="C41">
            <v>38564.35</v>
          </cell>
          <cell r="D41">
            <v>82487.86</v>
          </cell>
        </row>
        <row r="42">
          <cell r="C42">
            <v>8460.58</v>
          </cell>
          <cell r="E42">
            <v>25749.01</v>
          </cell>
        </row>
        <row r="43">
          <cell r="E43">
            <v>22082.400000000001</v>
          </cell>
        </row>
        <row r="44">
          <cell r="E44">
            <v>3558.19</v>
          </cell>
        </row>
        <row r="48">
          <cell r="E48">
            <v>16618.63</v>
          </cell>
        </row>
        <row r="49">
          <cell r="E49">
            <v>13394.6</v>
          </cell>
        </row>
        <row r="50">
          <cell r="E50">
            <v>3224.03</v>
          </cell>
        </row>
        <row r="52">
          <cell r="C52">
            <v>1783.47</v>
          </cell>
        </row>
        <row r="56">
          <cell r="E56">
            <v>210.04</v>
          </cell>
        </row>
        <row r="58">
          <cell r="E58">
            <v>53490.239999999998</v>
          </cell>
        </row>
        <row r="59">
          <cell r="E59">
            <v>40673.379999999997</v>
          </cell>
        </row>
        <row r="63">
          <cell r="E63">
            <v>12475.28</v>
          </cell>
        </row>
        <row r="65">
          <cell r="E65">
            <v>341.58</v>
          </cell>
        </row>
        <row r="66">
          <cell r="C66">
            <v>3028.6</v>
          </cell>
        </row>
        <row r="78">
          <cell r="E78">
            <v>6334.5099999999993</v>
          </cell>
        </row>
        <row r="79">
          <cell r="E79">
            <v>203.58</v>
          </cell>
        </row>
        <row r="80">
          <cell r="E80">
            <v>5504.2</v>
          </cell>
        </row>
        <row r="81">
          <cell r="E81">
            <v>126.73</v>
          </cell>
        </row>
        <row r="82">
          <cell r="E82">
            <v>500</v>
          </cell>
        </row>
        <row r="89">
          <cell r="D89">
            <v>94.72999999999999</v>
          </cell>
        </row>
        <row r="91">
          <cell r="D91">
            <v>17.760000000000002</v>
          </cell>
          <cell r="E91">
            <v>58.97</v>
          </cell>
        </row>
        <row r="113">
          <cell r="D113">
            <v>151.44999999999999</v>
          </cell>
          <cell r="E113">
            <v>308.26</v>
          </cell>
        </row>
        <row r="119">
          <cell r="C119">
            <v>15437.86</v>
          </cell>
        </row>
        <row r="120">
          <cell r="C120">
            <v>-15437.86</v>
          </cell>
        </row>
        <row r="122">
          <cell r="E122">
            <v>2.0099999999999998</v>
          </cell>
        </row>
        <row r="124">
          <cell r="E124">
            <v>-789.75</v>
          </cell>
        </row>
        <row r="127">
          <cell r="C127">
            <v>-195.8700000000008</v>
          </cell>
        </row>
        <row r="163">
          <cell r="C163">
            <v>-3242.8799999999997</v>
          </cell>
        </row>
        <row r="164">
          <cell r="C164">
            <v>348.19</v>
          </cell>
        </row>
        <row r="167">
          <cell r="D167">
            <v>-551.29</v>
          </cell>
        </row>
        <row r="170">
          <cell r="E170">
            <v>-9343.68</v>
          </cell>
        </row>
        <row r="171">
          <cell r="E171">
            <v>5231.5</v>
          </cell>
        </row>
      </sheetData>
      <sheetData sheetId="8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xheti i Konsoliduar  (4)"/>
      <sheetName val="Detyrimet e prapambetura 2024(2"/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Pasqyra Fiskale"/>
      <sheetName val="funksionali sipas issh"/>
    </sheetNames>
    <sheetDataSet>
      <sheetData sheetId="0">
        <row r="5">
          <cell r="F5">
            <v>231994.15999999997</v>
          </cell>
        </row>
        <row r="6">
          <cell r="F6">
            <v>1313.19</v>
          </cell>
        </row>
        <row r="10">
          <cell r="F10">
            <v>214705.83</v>
          </cell>
        </row>
        <row r="11">
          <cell r="F11">
            <v>147285.21</v>
          </cell>
        </row>
        <row r="12">
          <cell r="F12">
            <v>67054.359999999986</v>
          </cell>
        </row>
        <row r="15">
          <cell r="F15">
            <v>24500.39</v>
          </cell>
        </row>
        <row r="16">
          <cell r="F16">
            <v>17713.52</v>
          </cell>
        </row>
        <row r="19">
          <cell r="F19">
            <v>21045.53</v>
          </cell>
        </row>
        <row r="20">
          <cell r="F20">
            <v>14184.52</v>
          </cell>
        </row>
        <row r="21">
          <cell r="F21">
            <v>2786.89</v>
          </cell>
        </row>
        <row r="22">
          <cell r="F22">
            <v>14288.97</v>
          </cell>
        </row>
        <row r="23">
          <cell r="F23">
            <v>3168.29</v>
          </cell>
        </row>
        <row r="24">
          <cell r="F24">
            <v>26.6</v>
          </cell>
        </row>
        <row r="25">
          <cell r="F25">
            <v>11094.08</v>
          </cell>
        </row>
        <row r="26">
          <cell r="F26">
            <v>53131.65</v>
          </cell>
        </row>
        <row r="27">
          <cell r="F27">
            <v>45959.82</v>
          </cell>
        </row>
        <row r="28">
          <cell r="F28">
            <v>7067.28</v>
          </cell>
        </row>
        <row r="29">
          <cell r="F29">
            <v>104.55</v>
          </cell>
        </row>
        <row r="35">
          <cell r="F35">
            <v>1.68</v>
          </cell>
        </row>
        <row r="36">
          <cell r="F36">
            <v>947.29</v>
          </cell>
        </row>
        <row r="37">
          <cell r="F37">
            <v>2326.69</v>
          </cell>
        </row>
        <row r="42">
          <cell r="F42">
            <v>34417.829999999994</v>
          </cell>
        </row>
        <row r="43">
          <cell r="F43">
            <v>29500.09</v>
          </cell>
        </row>
        <row r="44">
          <cell r="F44">
            <v>4753.97</v>
          </cell>
        </row>
        <row r="48">
          <cell r="F48">
            <v>19665.68</v>
          </cell>
        </row>
        <row r="49">
          <cell r="F49">
            <v>15609.12</v>
          </cell>
        </row>
        <row r="50">
          <cell r="F50">
            <v>4056.56</v>
          </cell>
        </row>
        <row r="56">
          <cell r="F56">
            <v>310.39999999999998</v>
          </cell>
        </row>
        <row r="58">
          <cell r="F58">
            <v>73214.14</v>
          </cell>
        </row>
        <row r="59">
          <cell r="F59">
            <v>54863.41</v>
          </cell>
        </row>
        <row r="63">
          <cell r="F63">
            <v>18006.53</v>
          </cell>
        </row>
        <row r="65">
          <cell r="F65">
            <v>344.2</v>
          </cell>
        </row>
        <row r="78">
          <cell r="F78">
            <v>8640.130000000001</v>
          </cell>
        </row>
        <row r="79">
          <cell r="F79">
            <v>276.87</v>
          </cell>
        </row>
        <row r="80">
          <cell r="F80">
            <v>7516.76</v>
          </cell>
        </row>
        <row r="81">
          <cell r="F81">
            <v>246.5</v>
          </cell>
        </row>
        <row r="82">
          <cell r="F82">
            <v>600</v>
          </cell>
        </row>
        <row r="89">
          <cell r="F89">
            <v>10526.460000000001</v>
          </cell>
        </row>
        <row r="91">
          <cell r="F91">
            <v>160.58000000000001</v>
          </cell>
        </row>
        <row r="107">
          <cell r="F107">
            <v>1047.8399999999999</v>
          </cell>
        </row>
        <row r="122">
          <cell r="F122">
            <v>2.4500000000000002</v>
          </cell>
        </row>
        <row r="124">
          <cell r="F124">
            <v>-398.84000000000003</v>
          </cell>
        </row>
        <row r="170">
          <cell r="F170">
            <v>-15277.78</v>
          </cell>
        </row>
        <row r="171">
          <cell r="F171">
            <v>5232</v>
          </cell>
        </row>
      </sheetData>
      <sheetData sheetId="1">
        <row r="3">
          <cell r="W3">
            <v>10590.35</v>
          </cell>
        </row>
        <row r="50">
          <cell r="W50">
            <v>2177</v>
          </cell>
        </row>
      </sheetData>
      <sheetData sheetId="2"/>
      <sheetData sheetId="3"/>
      <sheetData sheetId="4"/>
      <sheetData sheetId="5"/>
      <sheetData sheetId="6"/>
      <sheetData sheetId="7">
        <row r="61">
          <cell r="L61">
            <v>2786.89</v>
          </cell>
        </row>
        <row r="62">
          <cell r="L62">
            <v>47416.13</v>
          </cell>
        </row>
        <row r="63">
          <cell r="L63">
            <v>17713.52</v>
          </cell>
        </row>
        <row r="66">
          <cell r="L66">
            <v>995.98</v>
          </cell>
        </row>
        <row r="68">
          <cell r="L68">
            <v>68912.51999999999</v>
          </cell>
        </row>
        <row r="72">
          <cell r="L72">
            <v>19638.259999999998</v>
          </cell>
        </row>
        <row r="76">
          <cell r="L76">
            <v>24500.39</v>
          </cell>
        </row>
        <row r="77">
          <cell r="L77">
            <v>21045.53</v>
          </cell>
        </row>
        <row r="78">
          <cell r="L78">
            <v>13188.54</v>
          </cell>
        </row>
        <row r="80">
          <cell r="L80">
            <v>78372.72</v>
          </cell>
        </row>
      </sheetData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xheti i Konsoliduar  (4)"/>
      <sheetName val="Detyrimet e prapambetura 2024(2"/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Pasqyra Fiskale"/>
      <sheetName val="funksionali sipas issh"/>
    </sheetNames>
    <sheetDataSet>
      <sheetData sheetId="0">
        <row r="6">
          <cell r="G6">
            <v>1487.01</v>
          </cell>
        </row>
        <row r="11">
          <cell r="G11">
            <v>183611.96000000005</v>
          </cell>
        </row>
        <row r="12">
          <cell r="G12">
            <v>84948.61</v>
          </cell>
        </row>
        <row r="15">
          <cell r="G15">
            <v>27573.63</v>
          </cell>
        </row>
        <row r="16">
          <cell r="G16">
            <v>23124.99</v>
          </cell>
        </row>
        <row r="19">
          <cell r="G19">
            <v>26778.36</v>
          </cell>
        </row>
        <row r="20">
          <cell r="G20">
            <v>17662.48</v>
          </cell>
        </row>
        <row r="21">
          <cell r="G21">
            <v>3523.89</v>
          </cell>
        </row>
        <row r="22">
          <cell r="G22">
            <v>18075.36</v>
          </cell>
        </row>
        <row r="23">
          <cell r="G23">
            <v>3830.85</v>
          </cell>
        </row>
        <row r="24">
          <cell r="G24">
            <v>38.06</v>
          </cell>
        </row>
        <row r="25">
          <cell r="G25">
            <v>14206.45</v>
          </cell>
        </row>
        <row r="28">
          <cell r="G28">
            <v>8702.25</v>
          </cell>
        </row>
        <row r="29">
          <cell r="G29">
            <v>156.69999999999999</v>
          </cell>
        </row>
        <row r="31">
          <cell r="G31">
            <v>0</v>
          </cell>
        </row>
        <row r="35">
          <cell r="G35">
            <v>2.68</v>
          </cell>
        </row>
        <row r="43">
          <cell r="G43">
            <v>36963.18</v>
          </cell>
        </row>
        <row r="45">
          <cell r="G45">
            <v>0</v>
          </cell>
        </row>
        <row r="48">
          <cell r="G48">
            <v>22150.22</v>
          </cell>
        </row>
        <row r="49">
          <cell r="G49">
            <v>16774.62</v>
          </cell>
        </row>
        <row r="50">
          <cell r="G50">
            <v>5375.6</v>
          </cell>
        </row>
        <row r="56">
          <cell r="G56">
            <v>449.46</v>
          </cell>
        </row>
        <row r="58">
          <cell r="G58">
            <v>92208.11</v>
          </cell>
        </row>
        <row r="59">
          <cell r="G59">
            <v>69305.66</v>
          </cell>
        </row>
        <row r="63">
          <cell r="G63">
            <v>22558.25</v>
          </cell>
        </row>
        <row r="65">
          <cell r="G65">
            <v>344.2</v>
          </cell>
        </row>
        <row r="66">
          <cell r="G66">
            <v>25113.050000000003</v>
          </cell>
        </row>
        <row r="78">
          <cell r="G78">
            <v>11019.080000000002</v>
          </cell>
        </row>
        <row r="79">
          <cell r="G79">
            <v>348.37</v>
          </cell>
        </row>
        <row r="80">
          <cell r="G80">
            <v>9544.2800000000007</v>
          </cell>
        </row>
        <row r="81">
          <cell r="G81">
            <v>326.43</v>
          </cell>
        </row>
        <row r="91">
          <cell r="G91">
            <v>211.17</v>
          </cell>
        </row>
        <row r="107">
          <cell r="G107">
            <v>1828.46</v>
          </cell>
        </row>
        <row r="122">
          <cell r="G122">
            <v>3.09</v>
          </cell>
        </row>
        <row r="124">
          <cell r="G124">
            <v>13023.61</v>
          </cell>
        </row>
        <row r="170">
          <cell r="G170">
            <v>-17523.439999999999</v>
          </cell>
        </row>
        <row r="171">
          <cell r="G171">
            <v>5232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xheti i Konsoliduar  (4)"/>
      <sheetName val=" Tatime&amp;Dogana Fakt-Plan (3)"/>
      <sheetName val="Detyrimet e prapambetura 2024(2"/>
      <sheetName val="ISSH  FSDKSH"/>
    </sheetNames>
    <sheetDataSet>
      <sheetData sheetId="0">
        <row r="6">
          <cell r="I6">
            <v>2184.17</v>
          </cell>
        </row>
        <row r="10">
          <cell r="I10">
            <v>378390.19999999995</v>
          </cell>
        </row>
        <row r="11">
          <cell r="I11">
            <v>261499.66999999998</v>
          </cell>
        </row>
        <row r="12">
          <cell r="I12">
            <v>122253.07999999999</v>
          </cell>
        </row>
        <row r="15">
          <cell r="I15">
            <v>36057.65</v>
          </cell>
        </row>
        <row r="16">
          <cell r="I16">
            <v>34891.25</v>
          </cell>
        </row>
        <row r="19">
          <cell r="I19">
            <v>38141.33</v>
          </cell>
        </row>
        <row r="20">
          <cell r="I20">
            <v>24946.799999999999</v>
          </cell>
        </row>
        <row r="21">
          <cell r="I21">
            <v>5209.5600000000004</v>
          </cell>
        </row>
        <row r="22">
          <cell r="I22">
            <v>24509.94</v>
          </cell>
        </row>
        <row r="23">
          <cell r="I23">
            <v>5102.8500000000004</v>
          </cell>
        </row>
        <row r="24">
          <cell r="I24">
            <v>50.83</v>
          </cell>
        </row>
        <row r="25">
          <cell r="I25">
            <v>19356.259999999998</v>
          </cell>
        </row>
        <row r="26">
          <cell r="I26">
            <v>92380.59</v>
          </cell>
        </row>
        <row r="27">
          <cell r="I27">
            <v>79757.59</v>
          </cell>
        </row>
        <row r="28">
          <cell r="I28">
            <v>12272.53</v>
          </cell>
        </row>
        <row r="29">
          <cell r="I29">
            <v>350.47</v>
          </cell>
        </row>
        <row r="31">
          <cell r="I31">
            <v>0</v>
          </cell>
        </row>
        <row r="35">
          <cell r="I35">
            <v>57.84</v>
          </cell>
        </row>
        <row r="36">
          <cell r="I36">
            <v>1855.01</v>
          </cell>
        </row>
        <row r="43">
          <cell r="I43">
            <v>52187.69</v>
          </cell>
        </row>
        <row r="44">
          <cell r="I44">
            <v>8365.67</v>
          </cell>
        </row>
        <row r="45">
          <cell r="I45">
            <v>0</v>
          </cell>
        </row>
        <row r="48">
          <cell r="I48">
            <v>36170.74</v>
          </cell>
        </row>
        <row r="49">
          <cell r="I49">
            <v>22923.91</v>
          </cell>
        </row>
        <row r="50">
          <cell r="I50">
            <v>13246.83</v>
          </cell>
        </row>
        <row r="56">
          <cell r="I56">
            <v>667.92</v>
          </cell>
        </row>
        <row r="58">
          <cell r="I58">
            <v>132098.70000000001</v>
          </cell>
        </row>
        <row r="59">
          <cell r="I59">
            <v>99712.07</v>
          </cell>
        </row>
        <row r="63">
          <cell r="I63">
            <v>31804.04</v>
          </cell>
        </row>
        <row r="65">
          <cell r="I65">
            <v>582.59</v>
          </cell>
        </row>
        <row r="66">
          <cell r="I66">
            <v>37181.19</v>
          </cell>
        </row>
        <row r="78">
          <cell r="I78">
            <v>15776.97</v>
          </cell>
        </row>
        <row r="79">
          <cell r="I79">
            <v>483.5</v>
          </cell>
        </row>
        <row r="80">
          <cell r="I80">
            <v>13570.96</v>
          </cell>
        </row>
        <row r="81">
          <cell r="I81">
            <v>622.51</v>
          </cell>
        </row>
        <row r="82">
          <cell r="I82">
            <v>1100</v>
          </cell>
        </row>
        <row r="89">
          <cell r="I89">
            <v>21249.13</v>
          </cell>
        </row>
        <row r="91">
          <cell r="I91">
            <v>415.6</v>
          </cell>
        </row>
        <row r="107">
          <cell r="I107">
            <v>3934.4900000000002</v>
          </cell>
        </row>
        <row r="122">
          <cell r="I122">
            <v>18.68</v>
          </cell>
        </row>
        <row r="124">
          <cell r="I124">
            <v>24454.1</v>
          </cell>
        </row>
        <row r="164">
          <cell r="I164">
            <v>6135.83</v>
          </cell>
        </row>
        <row r="170">
          <cell r="I170">
            <v>-24122.62</v>
          </cell>
        </row>
        <row r="171">
          <cell r="I171">
            <v>5232</v>
          </cell>
        </row>
      </sheetData>
      <sheetData sheetId="1">
        <row r="61">
          <cell r="U61">
            <v>5209.5600000000004</v>
          </cell>
        </row>
        <row r="62">
          <cell r="U62">
            <v>89506.51</v>
          </cell>
        </row>
        <row r="63">
          <cell r="U63">
            <v>34891</v>
          </cell>
        </row>
        <row r="66">
          <cell r="U66">
            <v>1642.28</v>
          </cell>
        </row>
        <row r="68">
          <cell r="U68">
            <v>131249.35</v>
          </cell>
        </row>
        <row r="78">
          <cell r="U78">
            <v>23304.52</v>
          </cell>
        </row>
      </sheetData>
      <sheetData sheetId="2">
        <row r="3">
          <cell r="W3">
            <v>11705.61</v>
          </cell>
        </row>
        <row r="51">
          <cell r="W51">
            <v>3676.85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23"/>
      <sheetName val=" Tatime&amp;Dogana Fakt-Plan (3)"/>
      <sheetName val="Buxheti i Konsoliduar  (3)"/>
    </sheetNames>
    <sheetDataSet>
      <sheetData sheetId="0">
        <row r="3">
          <cell r="W3">
            <v>18801</v>
          </cell>
        </row>
        <row r="4">
          <cell r="W4">
            <v>13827</v>
          </cell>
        </row>
        <row r="50">
          <cell r="W50">
            <v>4974</v>
          </cell>
        </row>
      </sheetData>
      <sheetData sheetId="1">
        <row r="61">
          <cell r="R61">
            <v>4241.2700000000004</v>
          </cell>
        </row>
        <row r="68">
          <cell r="R68">
            <v>102866.662</v>
          </cell>
        </row>
        <row r="72">
          <cell r="R72">
            <v>22294.46</v>
          </cell>
        </row>
        <row r="76">
          <cell r="R76">
            <v>33826.51</v>
          </cell>
        </row>
        <row r="77">
          <cell r="R77">
            <v>27792.29</v>
          </cell>
        </row>
        <row r="78">
          <cell r="R78">
            <v>17593.238999999998</v>
          </cell>
        </row>
        <row r="80">
          <cell r="R80">
            <v>101506.49900000001</v>
          </cell>
        </row>
      </sheetData>
      <sheetData sheetId="2">
        <row r="5">
          <cell r="H5">
            <v>319992.99</v>
          </cell>
        </row>
        <row r="6">
          <cell r="H6">
            <v>19583.36</v>
          </cell>
        </row>
        <row r="10">
          <cell r="H10">
            <v>288917.85000000003</v>
          </cell>
        </row>
        <row r="11">
          <cell r="H11">
            <v>204373.17</v>
          </cell>
        </row>
        <row r="12">
          <cell r="H12">
            <v>93009.14</v>
          </cell>
        </row>
        <row r="15">
          <cell r="H15">
            <v>33826.51</v>
          </cell>
        </row>
        <row r="16">
          <cell r="H16">
            <v>26383.200000000001</v>
          </cell>
        </row>
        <row r="19">
          <cell r="H19">
            <v>27792.29</v>
          </cell>
        </row>
        <row r="20">
          <cell r="H20">
            <v>19120.759999999998</v>
          </cell>
        </row>
        <row r="21">
          <cell r="H21">
            <v>4241.2700000000004</v>
          </cell>
        </row>
        <row r="22">
          <cell r="H22">
            <v>15362.099999999999</v>
          </cell>
        </row>
        <row r="23">
          <cell r="H23">
            <v>3314.16</v>
          </cell>
        </row>
        <row r="24">
          <cell r="H24">
            <v>32.89</v>
          </cell>
        </row>
        <row r="25">
          <cell r="H25">
            <v>12015.05</v>
          </cell>
        </row>
        <row r="26">
          <cell r="H26">
            <v>69182.58</v>
          </cell>
        </row>
        <row r="27">
          <cell r="H27">
            <v>59718.19</v>
          </cell>
        </row>
        <row r="28">
          <cell r="H28">
            <v>9028.26</v>
          </cell>
        </row>
        <row r="29">
          <cell r="H29">
            <v>436.13</v>
          </cell>
        </row>
        <row r="30">
          <cell r="H30">
            <v>11491.779999999999</v>
          </cell>
        </row>
        <row r="32">
          <cell r="H32">
            <v>7358.07</v>
          </cell>
        </row>
        <row r="35">
          <cell r="H35">
            <v>28.5</v>
          </cell>
        </row>
        <row r="36">
          <cell r="H36">
            <v>1379.25</v>
          </cell>
        </row>
        <row r="37">
          <cell r="H37">
            <v>2725.96</v>
          </cell>
        </row>
        <row r="39">
          <cell r="H39">
            <v>273835.86</v>
          </cell>
        </row>
        <row r="40">
          <cell r="H40">
            <v>242879.99</v>
          </cell>
        </row>
        <row r="41">
          <cell r="H41">
            <v>46284.249999999993</v>
          </cell>
        </row>
        <row r="42">
          <cell r="H42">
            <v>39664.49</v>
          </cell>
        </row>
        <row r="43">
          <cell r="H43">
            <v>6440.06</v>
          </cell>
        </row>
        <row r="47">
          <cell r="H47">
            <v>20705.099999999999</v>
          </cell>
        </row>
        <row r="48">
          <cell r="H48">
            <v>12521.89</v>
          </cell>
        </row>
        <row r="49">
          <cell r="H49">
            <v>8183.21</v>
          </cell>
        </row>
        <row r="51">
          <cell r="H51">
            <v>27260.3</v>
          </cell>
        </row>
        <row r="52">
          <cell r="H52">
            <v>700.71</v>
          </cell>
        </row>
        <row r="54">
          <cell r="H54">
            <v>104821.61</v>
          </cell>
        </row>
        <row r="55">
          <cell r="H55">
            <v>79181.59</v>
          </cell>
        </row>
        <row r="59">
          <cell r="H59">
            <v>24748.11</v>
          </cell>
        </row>
        <row r="61">
          <cell r="H61">
            <v>891.91</v>
          </cell>
        </row>
        <row r="62">
          <cell r="H62">
            <v>28957.030000000002</v>
          </cell>
        </row>
        <row r="74">
          <cell r="H74">
            <v>14150.99</v>
          </cell>
        </row>
        <row r="75">
          <cell r="H75">
            <v>403.9</v>
          </cell>
        </row>
        <row r="76">
          <cell r="H76">
            <v>11601.58</v>
          </cell>
        </row>
        <row r="77">
          <cell r="H77">
            <v>745.51</v>
          </cell>
        </row>
        <row r="78">
          <cell r="H78">
            <v>1400</v>
          </cell>
        </row>
        <row r="84">
          <cell r="H84">
            <v>30834.699999999997</v>
          </cell>
        </row>
        <row r="85">
          <cell r="H85">
            <v>22400.14</v>
          </cell>
        </row>
        <row r="87">
          <cell r="H87">
            <v>330.52</v>
          </cell>
        </row>
        <row r="88">
          <cell r="H88">
            <v>4629.53</v>
          </cell>
        </row>
        <row r="103">
          <cell r="H103">
            <v>3474.51</v>
          </cell>
        </row>
        <row r="116">
          <cell r="H116">
            <v>46157.130000000005</v>
          </cell>
        </row>
        <row r="117">
          <cell r="H117">
            <v>-46157.130000000005</v>
          </cell>
        </row>
        <row r="118">
          <cell r="H118">
            <v>-91831.3</v>
          </cell>
        </row>
        <row r="119">
          <cell r="H119">
            <v>25.87</v>
          </cell>
        </row>
        <row r="121">
          <cell r="H121">
            <v>33632.120000000003</v>
          </cell>
        </row>
        <row r="124">
          <cell r="H124">
            <v>-125489.29000000001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atime&amp;Dogana Fakt-Plan (4)"/>
      <sheetName val="Detyrimet e prapambetura 2024(2"/>
      <sheetName val="Buxheti i Konsoliduar  (4)"/>
    </sheetNames>
    <sheetDataSet>
      <sheetData sheetId="0">
        <row r="61">
          <cell r="R61">
            <v>4327.6099999999997</v>
          </cell>
        </row>
        <row r="62">
          <cell r="R62">
            <v>75262.23</v>
          </cell>
        </row>
        <row r="63">
          <cell r="R63">
            <v>28858.208999999999</v>
          </cell>
        </row>
        <row r="66">
          <cell r="R66">
            <v>1485.7570000000001</v>
          </cell>
        </row>
        <row r="68">
          <cell r="R68">
            <v>109933.806</v>
          </cell>
        </row>
        <row r="72">
          <cell r="R72">
            <v>27454.54</v>
          </cell>
        </row>
        <row r="76">
          <cell r="R76">
            <v>32591.91</v>
          </cell>
        </row>
        <row r="77">
          <cell r="R77">
            <v>32239.89</v>
          </cell>
        </row>
        <row r="78">
          <cell r="R78">
            <v>19916.032999999999</v>
          </cell>
        </row>
        <row r="80">
          <cell r="R80">
            <v>112202.37299999999</v>
          </cell>
        </row>
      </sheetData>
      <sheetData sheetId="1">
        <row r="3">
          <cell r="X3">
            <v>9982.0399999999991</v>
          </cell>
        </row>
        <row r="51">
          <cell r="X51">
            <v>2300.58</v>
          </cell>
        </row>
      </sheetData>
      <sheetData sheetId="2">
        <row r="10">
          <cell r="H10">
            <v>321090.26999999996</v>
          </cell>
        </row>
        <row r="11">
          <cell r="H11">
            <v>222136.17999999996</v>
          </cell>
        </row>
        <row r="12">
          <cell r="H12">
            <v>102716.77</v>
          </cell>
        </row>
        <row r="15">
          <cell r="H15">
            <v>32591.91</v>
          </cell>
        </row>
        <row r="16">
          <cell r="H16">
            <v>28858.21</v>
          </cell>
        </row>
        <row r="19">
          <cell r="H19">
            <v>32239.89</v>
          </cell>
        </row>
        <row r="20">
          <cell r="H20">
            <v>21401.79</v>
          </cell>
        </row>
        <row r="21">
          <cell r="H21">
            <v>4327.6099999999997</v>
          </cell>
        </row>
        <row r="23">
          <cell r="H23">
            <v>4573.53</v>
          </cell>
        </row>
        <row r="24">
          <cell r="H24">
            <v>46.28</v>
          </cell>
        </row>
        <row r="29">
          <cell r="H29">
            <v>311.57</v>
          </cell>
        </row>
        <row r="31">
          <cell r="H31">
            <v>0</v>
          </cell>
        </row>
        <row r="32">
          <cell r="H32">
            <v>6612.57</v>
          </cell>
        </row>
        <row r="35">
          <cell r="H35">
            <v>2.68</v>
          </cell>
        </row>
        <row r="36">
          <cell r="H36">
            <v>1547.77</v>
          </cell>
        </row>
        <row r="45">
          <cell r="H45">
            <v>0</v>
          </cell>
        </row>
        <row r="48">
          <cell r="H48">
            <v>29257.19</v>
          </cell>
        </row>
        <row r="49">
          <cell r="H49">
            <v>17387.599999999999</v>
          </cell>
        </row>
        <row r="50">
          <cell r="H50">
            <v>11869.59</v>
          </cell>
        </row>
        <row r="56">
          <cell r="H56">
            <v>545.91999999999996</v>
          </cell>
        </row>
        <row r="58">
          <cell r="H58">
            <v>111981.18</v>
          </cell>
        </row>
        <row r="59">
          <cell r="H59">
            <v>84203.93</v>
          </cell>
        </row>
        <row r="63">
          <cell r="H63">
            <v>27432.42</v>
          </cell>
        </row>
        <row r="65">
          <cell r="H65">
            <v>344.83</v>
          </cell>
        </row>
        <row r="78">
          <cell r="H78">
            <v>13149.460000000001</v>
          </cell>
        </row>
        <row r="79">
          <cell r="H79">
            <v>420.87</v>
          </cell>
        </row>
        <row r="80">
          <cell r="H80">
            <v>11398.42</v>
          </cell>
        </row>
        <row r="81">
          <cell r="H81">
            <v>430.17</v>
          </cell>
        </row>
        <row r="82">
          <cell r="H82">
            <v>900</v>
          </cell>
        </row>
        <row r="91">
          <cell r="H91">
            <v>269.79000000000002</v>
          </cell>
        </row>
        <row r="107">
          <cell r="H107">
            <v>2370.25</v>
          </cell>
        </row>
        <row r="122">
          <cell r="H122">
            <v>17.77</v>
          </cell>
        </row>
        <row r="124">
          <cell r="H124">
            <v>23863.85</v>
          </cell>
        </row>
        <row r="170">
          <cell r="H170">
            <v>-20563.34</v>
          </cell>
        </row>
        <row r="171">
          <cell r="H171">
            <v>5232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atime&amp;Dogana Fakt-Plan (3)"/>
      <sheetName val="Detyrimet e prapambetura 2024(2"/>
      <sheetName val="Buxheti i Konsoliduar  (4)"/>
    </sheetNames>
    <sheetDataSet>
      <sheetData sheetId="0">
        <row r="61">
          <cell r="O61">
            <v>3523.89</v>
          </cell>
        </row>
        <row r="62">
          <cell r="O62">
            <v>61780.17</v>
          </cell>
        </row>
        <row r="63">
          <cell r="O63">
            <v>23124.99</v>
          </cell>
        </row>
        <row r="66">
          <cell r="O66">
            <v>1257.67</v>
          </cell>
        </row>
        <row r="68">
          <cell r="O68">
            <v>89686.720000000001</v>
          </cell>
        </row>
        <row r="72">
          <cell r="O72">
            <v>23168.370000000003</v>
          </cell>
        </row>
        <row r="76">
          <cell r="O76">
            <v>27573.63</v>
          </cell>
        </row>
        <row r="77">
          <cell r="O77">
            <v>26778.36</v>
          </cell>
        </row>
        <row r="78">
          <cell r="O78">
            <v>16404.809999999998</v>
          </cell>
        </row>
        <row r="80">
          <cell r="O80">
            <v>93925.17</v>
          </cell>
        </row>
      </sheetData>
      <sheetData sheetId="1">
        <row r="3">
          <cell r="W3">
            <v>11513.21</v>
          </cell>
        </row>
        <row r="51">
          <cell r="W51">
            <v>3654.16</v>
          </cell>
        </row>
      </sheetData>
      <sheetData sheetId="2">
        <row r="82">
          <cell r="G82">
            <v>800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t_dog_ndihmese  (3)"/>
      <sheetName val=" Tatime&amp;Dogana Fakt-Plan (3)"/>
      <sheetName val="Detyrimet e Prapambetura 2024(4"/>
      <sheetName val="ISSH  FSDKSH"/>
      <sheetName val="Buxheti i Konsoliduar  (4)"/>
    </sheetNames>
    <sheetDataSet>
      <sheetData sheetId="0" refreshError="1"/>
      <sheetData sheetId="1" refreshError="1"/>
      <sheetData sheetId="2">
        <row r="4">
          <cell r="W4">
            <v>6286.3870000000006</v>
          </cell>
        </row>
        <row r="51">
          <cell r="W51">
            <v>1533.4179999999999</v>
          </cell>
        </row>
      </sheetData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t_dog_ndihmese  (3)"/>
      <sheetName val=" Tatime&amp;Dogana Fakt-Plan (3)"/>
      <sheetName val="Detyrimet e Prapambetura 2024(5"/>
      <sheetName val="ISSH  FSDKSH"/>
      <sheetName val="Buxheti i Konsoliduar  (4)"/>
    </sheetNames>
    <sheetDataSet>
      <sheetData sheetId="0" refreshError="1"/>
      <sheetData sheetId="1" refreshError="1"/>
      <sheetData sheetId="2">
        <row r="4">
          <cell r="W4">
            <v>6371.0110000000004</v>
          </cell>
        </row>
        <row r="51">
          <cell r="W51">
            <v>1177.027</v>
          </cell>
        </row>
      </sheetData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23"/>
      <sheetName val=" Tatime&amp;Dogana Fakt-Plan (3)"/>
      <sheetName val="Buxheti i Konsoliduar  (3)"/>
    </sheetNames>
    <sheetDataSet>
      <sheetData sheetId="0">
        <row r="50">
          <cell r="W50">
            <v>285.64999999999998</v>
          </cell>
        </row>
      </sheetData>
      <sheetData sheetId="1"/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24(2"/>
    </sheetNames>
    <sheetDataSet>
      <sheetData sheetId="0">
        <row r="4">
          <cell r="W4">
            <v>5158.13</v>
          </cell>
        </row>
        <row r="51">
          <cell r="W51">
            <v>816.95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H  FSDKSH (3)"/>
      <sheetName val=" Tatime&amp;Dogana Fakt-Plan (5)"/>
      <sheetName val="Detyrimet e prapambetura 20 (2"/>
      <sheetName val="shpenzimet per investime (2 (4"/>
      <sheetName val="Shpenzime Klas Instittucion (2"/>
      <sheetName val="DeficBUL (4)"/>
      <sheetName val="Shpezime Klas Funksional (4)"/>
      <sheetName val="Buxheti i Konsoliduar  (4)"/>
      <sheetName val="tat_dog_ndihmese  (3)"/>
      <sheetName val="Pasqyra Fiskale"/>
      <sheetName val="funksionali sipas issh"/>
    </sheetNames>
    <sheetDataSet>
      <sheetData sheetId="0"/>
      <sheetData sheetId="1"/>
      <sheetData sheetId="2">
        <row r="51">
          <cell r="W51">
            <v>4622.5119999999997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 (2"/>
      <sheetName val="ISSH  FSDKSH (3)"/>
      <sheetName val=" Tatime&amp;Dogana Fakt-Plan (5)"/>
      <sheetName val="shpenzimet per investime (2 (4"/>
      <sheetName val="Shpenzime Klas Instittucion (2"/>
      <sheetName val="DeficBUL (4)"/>
      <sheetName val="Shpezime Klas Funksional (4)"/>
      <sheetName val="Buxheti i Konsoliduar  (4)"/>
      <sheetName val="tat_dog_ndihmese  (3)"/>
      <sheetName val="Pasqyra Fiskale"/>
      <sheetName val="funksionali sipas issh"/>
    </sheetNames>
    <sheetDataSet>
      <sheetData sheetId="0">
        <row r="3">
          <cell r="X3">
            <v>5010.7510000000002</v>
          </cell>
        </row>
      </sheetData>
      <sheetData sheetId="1" refreshError="1"/>
      <sheetData sheetId="2">
        <row r="61">
          <cell r="F61">
            <v>1348.4</v>
          </cell>
        </row>
        <row r="62">
          <cell r="F62">
            <v>21492.97</v>
          </cell>
        </row>
        <row r="63">
          <cell r="F63">
            <v>10026.77</v>
          </cell>
        </row>
        <row r="66">
          <cell r="F66">
            <v>234.29</v>
          </cell>
        </row>
        <row r="68">
          <cell r="F68">
            <v>33102.43</v>
          </cell>
        </row>
        <row r="72">
          <cell r="F72">
            <v>18494.440000000002</v>
          </cell>
        </row>
        <row r="76">
          <cell r="F76">
            <v>7398.7</v>
          </cell>
        </row>
        <row r="77">
          <cell r="F77">
            <v>14070.47</v>
          </cell>
        </row>
        <row r="78">
          <cell r="F78">
            <v>7736.96</v>
          </cell>
        </row>
        <row r="80">
          <cell r="F80">
            <v>47700.57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5">
          <cell r="D5">
            <v>130389.87999999999</v>
          </cell>
        </row>
        <row r="6">
          <cell r="D6">
            <v>331.64</v>
          </cell>
        </row>
        <row r="10">
          <cell r="D10">
            <v>125403.43</v>
          </cell>
        </row>
        <row r="11">
          <cell r="D11">
            <v>80802.999999999985</v>
          </cell>
        </row>
        <row r="12">
          <cell r="D12">
            <v>39987.409999999996</v>
          </cell>
        </row>
        <row r="15">
          <cell r="D15">
            <v>7398.7</v>
          </cell>
        </row>
        <row r="16">
          <cell r="D16">
            <v>10026.77</v>
          </cell>
        </row>
        <row r="19">
          <cell r="D19">
            <v>14070.47</v>
          </cell>
        </row>
        <row r="20">
          <cell r="D20">
            <v>7971.25</v>
          </cell>
        </row>
        <row r="21">
          <cell r="D21">
            <v>1348.4</v>
          </cell>
        </row>
        <row r="22">
          <cell r="D22">
            <v>12224.210000000001</v>
          </cell>
        </row>
        <row r="23">
          <cell r="D23">
            <v>955.35</v>
          </cell>
        </row>
        <row r="24">
          <cell r="D24">
            <v>61.43</v>
          </cell>
        </row>
        <row r="25">
          <cell r="D25">
            <v>11207.43</v>
          </cell>
        </row>
        <row r="26">
          <cell r="D26">
            <v>32376.219999999998</v>
          </cell>
        </row>
        <row r="27">
          <cell r="D27">
            <v>27991.599999999999</v>
          </cell>
        </row>
        <row r="28">
          <cell r="D28">
            <v>4254.1000000000004</v>
          </cell>
        </row>
        <row r="29">
          <cell r="D29">
            <v>130.52000000000001</v>
          </cell>
        </row>
        <row r="30">
          <cell r="D30">
            <v>4654.8100000000004</v>
          </cell>
        </row>
        <row r="31">
          <cell r="D31">
            <v>0.01</v>
          </cell>
        </row>
        <row r="32">
          <cell r="D32">
            <v>2689.75</v>
          </cell>
        </row>
        <row r="35">
          <cell r="D35">
            <v>0</v>
          </cell>
        </row>
        <row r="36">
          <cell r="D36">
            <v>618.61</v>
          </cell>
        </row>
        <row r="37">
          <cell r="D37">
            <v>1346.44</v>
          </cell>
        </row>
        <row r="41">
          <cell r="D41">
            <v>100682.83</v>
          </cell>
        </row>
        <row r="42">
          <cell r="D42">
            <v>98929.05</v>
          </cell>
        </row>
        <row r="43">
          <cell r="D43">
            <v>20704.849999999999</v>
          </cell>
        </row>
        <row r="44">
          <cell r="D44">
            <v>17771.240000000002</v>
          </cell>
        </row>
        <row r="45">
          <cell r="D45">
            <v>2908.69</v>
          </cell>
        </row>
        <row r="50">
          <cell r="D50">
            <v>16429.71</v>
          </cell>
        </row>
        <row r="51">
          <cell r="D51">
            <v>12290.9</v>
          </cell>
        </row>
        <row r="52">
          <cell r="D52">
            <v>4138.8100000000004</v>
          </cell>
        </row>
        <row r="54">
          <cell r="D54">
            <v>6741.25</v>
          </cell>
        </row>
        <row r="58">
          <cell r="D58">
            <v>323.94</v>
          </cell>
        </row>
        <row r="60">
          <cell r="D60">
            <v>41241.279999999999</v>
          </cell>
        </row>
        <row r="61">
          <cell r="D61">
            <v>32185.71</v>
          </cell>
        </row>
        <row r="63">
          <cell r="D63">
            <v>0</v>
          </cell>
        </row>
        <row r="65">
          <cell r="D65">
            <v>8856.56</v>
          </cell>
        </row>
        <row r="67">
          <cell r="D67">
            <v>199.01</v>
          </cell>
        </row>
        <row r="68">
          <cell r="D68">
            <v>9596.130000000001</v>
          </cell>
        </row>
        <row r="81">
          <cell r="D81">
            <v>3891.89</v>
          </cell>
        </row>
        <row r="82">
          <cell r="D82">
            <v>126.37</v>
          </cell>
        </row>
        <row r="83">
          <cell r="D83">
            <v>3365.11</v>
          </cell>
        </row>
        <row r="85">
          <cell r="D85">
            <v>200.41</v>
          </cell>
        </row>
        <row r="86">
          <cell r="D86">
            <v>200</v>
          </cell>
        </row>
        <row r="94">
          <cell r="D94">
            <v>1753.7800000000002</v>
          </cell>
        </row>
        <row r="95">
          <cell r="D95">
            <v>5.6499999999999995</v>
          </cell>
        </row>
        <row r="99">
          <cell r="D99">
            <v>1.95</v>
          </cell>
        </row>
        <row r="100">
          <cell r="D100">
            <v>1694.55</v>
          </cell>
        </row>
        <row r="116">
          <cell r="D116">
            <v>51.629999999999995</v>
          </cell>
        </row>
        <row r="135">
          <cell r="D135">
            <v>29707.049999999988</v>
          </cell>
        </row>
        <row r="136">
          <cell r="D136">
            <v>-29707.049999999988</v>
          </cell>
        </row>
        <row r="137">
          <cell r="C137">
            <v>-20517.310000000001</v>
          </cell>
          <cell r="D137">
            <v>-27569.539999999986</v>
          </cell>
        </row>
        <row r="138">
          <cell r="D138">
            <v>6.69</v>
          </cell>
        </row>
        <row r="140">
          <cell r="D140">
            <v>-20899.689999999999</v>
          </cell>
        </row>
        <row r="143">
          <cell r="D143">
            <v>-6676.53999999999</v>
          </cell>
        </row>
        <row r="180">
          <cell r="D180">
            <v>-2137.5100000000002</v>
          </cell>
        </row>
        <row r="181">
          <cell r="D181">
            <v>1406.33</v>
          </cell>
        </row>
        <row r="184">
          <cell r="D184">
            <v>71.69</v>
          </cell>
        </row>
        <row r="187">
          <cell r="D187">
            <v>-3964.48</v>
          </cell>
        </row>
        <row r="188">
          <cell r="D188">
            <v>348.95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 (2"/>
      <sheetName val="ISSH  FSDKSH (3)"/>
      <sheetName val=" Tatime&amp;Dogana Fakt-Plan (5)"/>
      <sheetName val="shpenzimet per investime (2 (4"/>
      <sheetName val="Shpenzime Klas Instittucion (2"/>
      <sheetName val="DeficBUL (4)"/>
      <sheetName val="Shpezime Klas Funksional (4)"/>
      <sheetName val="Buxheti i Konsoliduar  (4)"/>
      <sheetName val="tat_dog_ndihmese  (3)"/>
      <sheetName val="Pasqyra Fiskale"/>
      <sheetName val="funksionali sipas issh"/>
    </sheetNames>
    <sheetDataSet>
      <sheetData sheetId="0">
        <row r="3">
          <cell r="X3">
            <v>4747.0459999999994</v>
          </cell>
        </row>
        <row r="51">
          <cell r="X51">
            <v>582.90899999999999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Detyrimet e prapambetura 2023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61">
          <cell r="O61">
            <v>3486.68</v>
          </cell>
          <cell r="R61">
            <v>4241.2700000000004</v>
          </cell>
          <cell r="U61">
            <v>5075.3</v>
          </cell>
        </row>
        <row r="62">
          <cell r="O62">
            <v>58181.11</v>
          </cell>
          <cell r="R62">
            <v>70714.67</v>
          </cell>
          <cell r="U62">
            <v>82917.69</v>
          </cell>
        </row>
        <row r="63">
          <cell r="O63">
            <v>21133.89</v>
          </cell>
          <cell r="R63">
            <v>26383.201000000001</v>
          </cell>
          <cell r="U63">
            <v>31880.76</v>
          </cell>
        </row>
        <row r="66">
          <cell r="O66">
            <v>1316.25</v>
          </cell>
          <cell r="R66">
            <v>1527.521</v>
          </cell>
          <cell r="U66">
            <v>1821.78</v>
          </cell>
        </row>
        <row r="68">
          <cell r="U68">
            <v>121695.53</v>
          </cell>
        </row>
        <row r="72">
          <cell r="U72">
            <v>26476.32</v>
          </cell>
        </row>
        <row r="76">
          <cell r="U76">
            <v>36973.230000000003</v>
          </cell>
        </row>
        <row r="77">
          <cell r="U77">
            <v>33090.79</v>
          </cell>
        </row>
        <row r="78">
          <cell r="U78">
            <v>20820.210000000003</v>
          </cell>
        </row>
        <row r="80">
          <cell r="U80">
            <v>117360.55</v>
          </cell>
        </row>
      </sheetData>
      <sheetData sheetId="6">
        <row r="5">
          <cell r="I5">
            <v>372171.91000000003</v>
          </cell>
        </row>
        <row r="6">
          <cell r="I6">
            <v>19748.919999999998</v>
          </cell>
        </row>
        <row r="10">
          <cell r="I10">
            <v>339197.4</v>
          </cell>
        </row>
        <row r="11">
          <cell r="I11">
            <v>239056.08</v>
          </cell>
        </row>
        <row r="12">
          <cell r="I12">
            <v>109394</v>
          </cell>
        </row>
        <row r="15">
          <cell r="I15">
            <v>36973.230000000003</v>
          </cell>
        </row>
        <row r="16">
          <cell r="I16">
            <v>31880.77</v>
          </cell>
        </row>
        <row r="19">
          <cell r="I19">
            <v>33090.79</v>
          </cell>
        </row>
        <row r="20">
          <cell r="I20">
            <v>22641.99</v>
          </cell>
        </row>
        <row r="21">
          <cell r="I21">
            <v>5075.3</v>
          </cell>
        </row>
        <row r="22">
          <cell r="I22">
            <v>17202.919999999998</v>
          </cell>
        </row>
        <row r="23">
          <cell r="I23">
            <v>3700.38</v>
          </cell>
        </row>
        <row r="24">
          <cell r="I24">
            <v>36.299999999999997</v>
          </cell>
        </row>
        <row r="25">
          <cell r="I25">
            <v>13466.24</v>
          </cell>
        </row>
        <row r="26">
          <cell r="I26">
            <v>82938.399999999994</v>
          </cell>
        </row>
        <row r="27">
          <cell r="I27">
            <v>71503.19</v>
          </cell>
        </row>
        <row r="28">
          <cell r="I28">
            <v>10922.71</v>
          </cell>
        </row>
        <row r="29">
          <cell r="I29">
            <v>512.5</v>
          </cell>
        </row>
        <row r="30">
          <cell r="I30">
            <v>13225.59</v>
          </cell>
        </row>
        <row r="31">
          <cell r="I31">
            <v>0</v>
          </cell>
        </row>
        <row r="32">
          <cell r="I32">
            <v>8346.11</v>
          </cell>
        </row>
        <row r="35">
          <cell r="I35">
            <v>29.5</v>
          </cell>
        </row>
        <row r="36">
          <cell r="I36">
            <v>1663.89</v>
          </cell>
        </row>
        <row r="37">
          <cell r="I37">
            <v>3186.09</v>
          </cell>
        </row>
        <row r="39">
          <cell r="I39">
            <v>326913.26</v>
          </cell>
        </row>
        <row r="40">
          <cell r="I40">
            <v>289904.10000000003</v>
          </cell>
        </row>
        <row r="41">
          <cell r="I41">
            <v>55474.060000000005</v>
          </cell>
        </row>
        <row r="42">
          <cell r="I42">
            <v>47367.87</v>
          </cell>
        </row>
        <row r="43">
          <cell r="I43">
            <v>7669.78</v>
          </cell>
        </row>
        <row r="44">
          <cell r="I44">
            <v>0</v>
          </cell>
        </row>
        <row r="47">
          <cell r="I47">
            <v>26540.92</v>
          </cell>
        </row>
        <row r="48">
          <cell r="I48">
            <v>17336.39</v>
          </cell>
        </row>
        <row r="49">
          <cell r="I49">
            <v>9204.5300000000007</v>
          </cell>
        </row>
        <row r="51">
          <cell r="I51">
            <v>32652.42</v>
          </cell>
        </row>
        <row r="52">
          <cell r="I52">
            <v>843.09</v>
          </cell>
        </row>
        <row r="54">
          <cell r="I54">
            <v>123119.58</v>
          </cell>
        </row>
        <row r="55">
          <cell r="I55">
            <v>93029.06</v>
          </cell>
        </row>
        <row r="59">
          <cell r="I59">
            <v>29072.639999999999</v>
          </cell>
        </row>
        <row r="61">
          <cell r="I61">
            <v>1017.88</v>
          </cell>
        </row>
        <row r="62">
          <cell r="I62">
            <v>34651.090000000004</v>
          </cell>
        </row>
        <row r="74">
          <cell r="I74">
            <v>16622.940000000002</v>
          </cell>
        </row>
        <row r="75">
          <cell r="I75">
            <v>474.97</v>
          </cell>
        </row>
        <row r="76">
          <cell r="I76">
            <v>13702.69</v>
          </cell>
        </row>
        <row r="77">
          <cell r="I77">
            <v>745.28</v>
          </cell>
        </row>
        <row r="78">
          <cell r="I78">
            <v>1700</v>
          </cell>
        </row>
        <row r="84">
          <cell r="I84">
            <v>36887.99</v>
          </cell>
        </row>
        <row r="85">
          <cell r="I85">
            <v>26557.599999999999</v>
          </cell>
        </row>
        <row r="87">
          <cell r="I87">
            <v>345.14</v>
          </cell>
        </row>
        <row r="88">
          <cell r="I88">
            <v>5693.94</v>
          </cell>
        </row>
        <row r="103">
          <cell r="I103">
            <v>4291.3099999999995</v>
          </cell>
        </row>
        <row r="116">
          <cell r="I116">
            <v>45258.650000000023</v>
          </cell>
        </row>
        <row r="117">
          <cell r="I117">
            <v>-45258.650000000023</v>
          </cell>
        </row>
        <row r="118">
          <cell r="I118">
            <v>-88290.060000000027</v>
          </cell>
        </row>
        <row r="119">
          <cell r="I119">
            <v>27.82</v>
          </cell>
        </row>
        <row r="121">
          <cell r="I121">
            <v>21304.95</v>
          </cell>
        </row>
        <row r="124">
          <cell r="I124">
            <v>-109622.83000000003</v>
          </cell>
        </row>
        <row r="161">
          <cell r="I161">
            <v>2804.9900000000052</v>
          </cell>
        </row>
      </sheetData>
      <sheetData sheetId="7">
        <row r="3">
          <cell r="W3">
            <v>19808.080000000002</v>
          </cell>
        </row>
      </sheetData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Detyrimet e prapambetura 2023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61">
          <cell r="X61">
            <v>5888.15</v>
          </cell>
        </row>
        <row r="62">
          <cell r="X62">
            <v>95305.98</v>
          </cell>
        </row>
        <row r="63">
          <cell r="X63">
            <v>38163.906000000003</v>
          </cell>
        </row>
        <row r="66">
          <cell r="X66">
            <v>2029.7650000000001</v>
          </cell>
        </row>
        <row r="68">
          <cell r="X68">
            <v>141387.80100000001</v>
          </cell>
        </row>
        <row r="72">
          <cell r="X72">
            <v>30899.859999999997</v>
          </cell>
        </row>
        <row r="76">
          <cell r="X76">
            <v>40902.6</v>
          </cell>
        </row>
        <row r="77">
          <cell r="X77">
            <v>39335.339999999997</v>
          </cell>
        </row>
        <row r="78">
          <cell r="X78">
            <v>24313.815000000002</v>
          </cell>
        </row>
        <row r="80">
          <cell r="X80">
            <v>135451.61499999999</v>
          </cell>
        </row>
      </sheetData>
      <sheetData sheetId="6">
        <row r="5">
          <cell r="J5">
            <v>425546.98000000004</v>
          </cell>
        </row>
        <row r="6">
          <cell r="J6">
            <v>20210.02</v>
          </cell>
        </row>
        <row r="10">
          <cell r="J10">
            <v>390752.12</v>
          </cell>
        </row>
        <row r="11">
          <cell r="J11">
            <v>276839.42</v>
          </cell>
        </row>
        <row r="12">
          <cell r="J12">
            <v>126205.83999999998</v>
          </cell>
        </row>
        <row r="15">
          <cell r="J15">
            <v>40902.6</v>
          </cell>
        </row>
        <row r="16">
          <cell r="J16">
            <v>38163.910000000003</v>
          </cell>
        </row>
        <row r="19">
          <cell r="J19">
            <v>39335.339999999997</v>
          </cell>
        </row>
        <row r="20">
          <cell r="J20">
            <v>26343.58</v>
          </cell>
        </row>
        <row r="21">
          <cell r="J21">
            <v>5888.15</v>
          </cell>
        </row>
        <row r="22">
          <cell r="J22">
            <v>19049.02</v>
          </cell>
        </row>
        <row r="23">
          <cell r="J23">
            <v>4184.96</v>
          </cell>
        </row>
        <row r="24">
          <cell r="J24">
            <v>41.73</v>
          </cell>
        </row>
        <row r="25">
          <cell r="J25">
            <v>14822.33</v>
          </cell>
        </row>
        <row r="26">
          <cell r="J26">
            <v>94863.680000000008</v>
          </cell>
        </row>
        <row r="27">
          <cell r="J27">
            <v>81783.05</v>
          </cell>
        </row>
        <row r="28">
          <cell r="J28">
            <v>12518.43</v>
          </cell>
        </row>
        <row r="29">
          <cell r="J29">
            <v>562.20000000000005</v>
          </cell>
        </row>
        <row r="30">
          <cell r="J30">
            <v>14584.84</v>
          </cell>
        </row>
        <row r="32">
          <cell r="J32">
            <v>8998.3799999999992</v>
          </cell>
        </row>
        <row r="35">
          <cell r="J35">
            <v>29.5</v>
          </cell>
        </row>
        <row r="36">
          <cell r="J36">
            <v>1932.92</v>
          </cell>
        </row>
        <row r="37">
          <cell r="J37">
            <v>3624.04</v>
          </cell>
        </row>
        <row r="39">
          <cell r="J39">
            <v>377884.61</v>
          </cell>
        </row>
        <row r="40">
          <cell r="J40">
            <v>335698.33</v>
          </cell>
        </row>
        <row r="41">
          <cell r="J41">
            <v>63984.08</v>
          </cell>
        </row>
        <row r="42">
          <cell r="J42">
            <v>54550.239999999998</v>
          </cell>
        </row>
        <row r="43">
          <cell r="J43">
            <v>8841.1200000000008</v>
          </cell>
        </row>
        <row r="44">
          <cell r="J44">
            <v>0</v>
          </cell>
        </row>
        <row r="47">
          <cell r="J47">
            <v>30107.05</v>
          </cell>
        </row>
        <row r="48">
          <cell r="J48">
            <v>20160.98</v>
          </cell>
        </row>
        <row r="49">
          <cell r="J49">
            <v>9946.07</v>
          </cell>
        </row>
        <row r="51">
          <cell r="J51">
            <v>37861.1</v>
          </cell>
        </row>
        <row r="52">
          <cell r="J52">
            <v>940.15</v>
          </cell>
        </row>
        <row r="54">
          <cell r="J54">
            <v>143236.15000000002</v>
          </cell>
        </row>
        <row r="55">
          <cell r="J55">
            <v>108431.77</v>
          </cell>
        </row>
        <row r="59">
          <cell r="J59">
            <v>33785.81</v>
          </cell>
        </row>
        <row r="61">
          <cell r="J61">
            <v>1018.57</v>
          </cell>
        </row>
        <row r="62">
          <cell r="J62">
            <v>40356.559999999998</v>
          </cell>
        </row>
        <row r="74">
          <cell r="J74">
            <v>19213.239999999998</v>
          </cell>
        </row>
        <row r="75">
          <cell r="J75">
            <v>542.38</v>
          </cell>
        </row>
        <row r="76">
          <cell r="J76">
            <v>15728.82</v>
          </cell>
        </row>
        <row r="77">
          <cell r="J77">
            <v>842.04</v>
          </cell>
        </row>
        <row r="78">
          <cell r="J78">
            <v>2100</v>
          </cell>
        </row>
        <row r="84">
          <cell r="J84">
            <v>42065.11</v>
          </cell>
        </row>
        <row r="85">
          <cell r="J85">
            <v>29706.86</v>
          </cell>
        </row>
        <row r="87">
          <cell r="J87">
            <v>363.89</v>
          </cell>
        </row>
        <row r="88">
          <cell r="J88">
            <v>7428.55</v>
          </cell>
        </row>
        <row r="103">
          <cell r="J103">
            <v>4565.8099999999995</v>
          </cell>
        </row>
        <row r="116">
          <cell r="J116">
            <v>47662.370000000054</v>
          </cell>
        </row>
        <row r="117">
          <cell r="J117">
            <v>-47662.370000000054</v>
          </cell>
        </row>
        <row r="118">
          <cell r="J118">
            <v>-89012.700000000055</v>
          </cell>
        </row>
        <row r="119">
          <cell r="J119">
            <v>30.14</v>
          </cell>
        </row>
        <row r="121">
          <cell r="J121">
            <v>21566</v>
          </cell>
        </row>
        <row r="124">
          <cell r="J124">
            <v>-110608.84000000005</v>
          </cell>
        </row>
        <row r="160">
          <cell r="J160">
            <v>41350.33</v>
          </cell>
        </row>
        <row r="161">
          <cell r="J161">
            <v>4232.0200000000041</v>
          </cell>
        </row>
        <row r="164">
          <cell r="J164">
            <v>383.24</v>
          </cell>
        </row>
        <row r="167">
          <cell r="J167">
            <v>-26037.93</v>
          </cell>
        </row>
      </sheetData>
      <sheetData sheetId="7">
        <row r="3">
          <cell r="W3">
            <v>19645.646000000001</v>
          </cell>
        </row>
        <row r="50">
          <cell r="W50">
            <v>4972.74</v>
          </cell>
        </row>
      </sheetData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Detyrimet e prapambetura 2023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61">
          <cell r="AA61">
            <v>6700.17</v>
          </cell>
        </row>
        <row r="62">
          <cell r="AA62">
            <v>107724.89</v>
          </cell>
        </row>
        <row r="66">
          <cell r="AA66">
            <v>2276</v>
          </cell>
        </row>
        <row r="68">
          <cell r="AA68">
            <v>159815.26999999999</v>
          </cell>
        </row>
        <row r="72">
          <cell r="AA72">
            <v>35844.44</v>
          </cell>
        </row>
        <row r="76">
          <cell r="AA76">
            <v>44934.15</v>
          </cell>
        </row>
        <row r="77">
          <cell r="AA77">
            <v>43819.45</v>
          </cell>
        </row>
        <row r="78">
          <cell r="AA78">
            <v>28038.89</v>
          </cell>
        </row>
        <row r="80">
          <cell r="AA80">
            <v>152636.93</v>
          </cell>
        </row>
      </sheetData>
      <sheetData sheetId="6">
        <row r="5">
          <cell r="K5">
            <v>477319.26999999996</v>
          </cell>
        </row>
        <row r="6">
          <cell r="K6">
            <v>20379.009999999998</v>
          </cell>
        </row>
        <row r="10">
          <cell r="K10">
            <v>440434.17999999993</v>
          </cell>
        </row>
        <row r="11">
          <cell r="K11">
            <v>312451.95999999996</v>
          </cell>
        </row>
        <row r="12">
          <cell r="K12">
            <v>143569.34</v>
          </cell>
        </row>
        <row r="15">
          <cell r="K15">
            <v>44934.15</v>
          </cell>
        </row>
        <row r="16">
          <cell r="K16">
            <v>43114.35</v>
          </cell>
        </row>
        <row r="19">
          <cell r="K19">
            <v>43819.45</v>
          </cell>
        </row>
        <row r="20">
          <cell r="K20">
            <v>30314.5</v>
          </cell>
        </row>
        <row r="21">
          <cell r="K21">
            <v>6700.17</v>
          </cell>
        </row>
        <row r="22">
          <cell r="K22">
            <v>21353.739999999998</v>
          </cell>
        </row>
        <row r="23">
          <cell r="K23">
            <v>4629.2700000000004</v>
          </cell>
        </row>
        <row r="24">
          <cell r="K24">
            <v>46.44</v>
          </cell>
        </row>
        <row r="25">
          <cell r="K25">
            <v>16678.03</v>
          </cell>
        </row>
        <row r="26">
          <cell r="K26">
            <v>106628.48</v>
          </cell>
        </row>
        <row r="27">
          <cell r="K27">
            <v>91994.97</v>
          </cell>
        </row>
        <row r="28">
          <cell r="K28">
            <v>14029.26</v>
          </cell>
        </row>
        <row r="29">
          <cell r="K29">
            <v>604.25</v>
          </cell>
        </row>
        <row r="30">
          <cell r="K30">
            <v>16506.080000000002</v>
          </cell>
        </row>
        <row r="31">
          <cell r="K31">
            <v>0</v>
          </cell>
        </row>
        <row r="32">
          <cell r="K32">
            <v>9912.24</v>
          </cell>
        </row>
        <row r="35">
          <cell r="K35">
            <v>30.82</v>
          </cell>
        </row>
        <row r="36">
          <cell r="K36">
            <v>2363.3000000000002</v>
          </cell>
        </row>
        <row r="37">
          <cell r="K37">
            <v>4199.72</v>
          </cell>
        </row>
        <row r="39">
          <cell r="K39">
            <v>425938.43</v>
          </cell>
        </row>
        <row r="40">
          <cell r="K40">
            <v>379459.23000000004</v>
          </cell>
        </row>
        <row r="41">
          <cell r="K41">
            <v>72410.45</v>
          </cell>
        </row>
        <row r="42">
          <cell r="K42">
            <v>61741.57</v>
          </cell>
        </row>
        <row r="43">
          <cell r="K43">
            <v>9990.83</v>
          </cell>
        </row>
        <row r="47">
          <cell r="K47">
            <v>34757.440000000002</v>
          </cell>
        </row>
        <row r="48">
          <cell r="K48">
            <v>23509.54</v>
          </cell>
        </row>
        <row r="49">
          <cell r="K49">
            <v>11247.9</v>
          </cell>
        </row>
        <row r="51">
          <cell r="K51">
            <v>42448.74</v>
          </cell>
        </row>
        <row r="52">
          <cell r="K52">
            <v>1125.57</v>
          </cell>
        </row>
        <row r="54">
          <cell r="K54">
            <v>161366.63</v>
          </cell>
        </row>
        <row r="55">
          <cell r="K55">
            <v>122309.24</v>
          </cell>
        </row>
        <row r="59">
          <cell r="K59">
            <v>38037.94</v>
          </cell>
        </row>
        <row r="61">
          <cell r="K61">
            <v>1019.45</v>
          </cell>
        </row>
        <row r="62">
          <cell r="K62">
            <v>45720.590000000004</v>
          </cell>
        </row>
        <row r="74">
          <cell r="K74">
            <v>21629.81</v>
          </cell>
        </row>
        <row r="75">
          <cell r="K75">
            <v>635.95000000000005</v>
          </cell>
        </row>
        <row r="76">
          <cell r="K76">
            <v>17751.89</v>
          </cell>
        </row>
        <row r="77">
          <cell r="K77">
            <v>841.97</v>
          </cell>
        </row>
        <row r="78">
          <cell r="K78">
            <v>2400</v>
          </cell>
        </row>
        <row r="84">
          <cell r="K84">
            <v>46358.03</v>
          </cell>
        </row>
        <row r="85">
          <cell r="K85">
            <v>33024.58</v>
          </cell>
        </row>
        <row r="87">
          <cell r="K87">
            <v>403.93</v>
          </cell>
        </row>
        <row r="88">
          <cell r="K88">
            <v>7917.95</v>
          </cell>
        </row>
        <row r="103">
          <cell r="K103">
            <v>5011.57</v>
          </cell>
        </row>
        <row r="116">
          <cell r="K116">
            <v>51380.839999999967</v>
          </cell>
        </row>
        <row r="117">
          <cell r="K117">
            <v>-51380.839999999967</v>
          </cell>
        </row>
        <row r="118">
          <cell r="K118">
            <v>-90594.289999999964</v>
          </cell>
        </row>
        <row r="119">
          <cell r="K119">
            <v>39.93</v>
          </cell>
        </row>
        <row r="121">
          <cell r="K121">
            <v>22121.960000000003</v>
          </cell>
        </row>
        <row r="124">
          <cell r="K124">
            <v>-112756.17999999998</v>
          </cell>
        </row>
        <row r="160">
          <cell r="H160">
            <v>45674.17</v>
          </cell>
          <cell r="I160">
            <v>43119.700000000004</v>
          </cell>
          <cell r="K160">
            <v>39213.449999999997</v>
          </cell>
        </row>
        <row r="161">
          <cell r="H161">
            <v>2140.5154000000039</v>
          </cell>
          <cell r="K161">
            <v>4293.5599999999977</v>
          </cell>
        </row>
        <row r="163">
          <cell r="H163">
            <v>62773.134599999998</v>
          </cell>
          <cell r="I163">
            <v>62773</v>
          </cell>
          <cell r="J163">
            <v>62773</v>
          </cell>
          <cell r="K163">
            <v>62773</v>
          </cell>
        </row>
        <row r="164">
          <cell r="H164">
            <v>204.36</v>
          </cell>
          <cell r="I164">
            <v>581.84</v>
          </cell>
          <cell r="K164">
            <v>663.02</v>
          </cell>
        </row>
        <row r="167">
          <cell r="H167">
            <v>-19443.84</v>
          </cell>
          <cell r="I167">
            <v>-23040.13</v>
          </cell>
          <cell r="K167">
            <v>-28516.13</v>
          </cell>
        </row>
      </sheetData>
      <sheetData sheetId="7">
        <row r="3">
          <cell r="W3">
            <v>20482.977999999999</v>
          </cell>
        </row>
        <row r="50">
          <cell r="W50">
            <v>5675.1480000000001</v>
          </cell>
        </row>
      </sheetData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Detyrimet e prapambetura 2023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61">
          <cell r="AD61">
            <v>7524.19</v>
          </cell>
        </row>
        <row r="62">
          <cell r="AD62">
            <v>120849.78</v>
          </cell>
        </row>
        <row r="63">
          <cell r="AD63">
            <v>48092</v>
          </cell>
        </row>
        <row r="66">
          <cell r="AD66">
            <v>2515.7950000000001</v>
          </cell>
        </row>
        <row r="68">
          <cell r="AD68">
            <v>178981.76500000001</v>
          </cell>
        </row>
        <row r="72">
          <cell r="AD72">
            <v>40397.050000000003</v>
          </cell>
        </row>
        <row r="76">
          <cell r="AD76">
            <v>47875.25</v>
          </cell>
        </row>
        <row r="77">
          <cell r="AD77">
            <v>48391.66</v>
          </cell>
        </row>
        <row r="78">
          <cell r="AD78">
            <v>31134.675000000003</v>
          </cell>
        </row>
        <row r="80">
          <cell r="AD80">
            <v>167798.63500000001</v>
          </cell>
        </row>
      </sheetData>
      <sheetData sheetId="6">
        <row r="5">
          <cell r="L5">
            <v>530836.53999999992</v>
          </cell>
        </row>
        <row r="6">
          <cell r="L6">
            <v>20612.55</v>
          </cell>
        </row>
        <row r="10">
          <cell r="L10">
            <v>492072.07999999996</v>
          </cell>
        </row>
        <row r="11">
          <cell r="L11">
            <v>346780.62999999995</v>
          </cell>
        </row>
        <row r="12">
          <cell r="L12">
            <v>161246.86000000002</v>
          </cell>
        </row>
        <row r="15">
          <cell r="L15">
            <v>47875.25</v>
          </cell>
        </row>
        <row r="16">
          <cell r="L16">
            <v>48092.2</v>
          </cell>
        </row>
        <row r="19">
          <cell r="L19">
            <v>48391.66</v>
          </cell>
        </row>
        <row r="20">
          <cell r="L20">
            <v>33650.47</v>
          </cell>
        </row>
        <row r="21">
          <cell r="L21">
            <v>7524.19</v>
          </cell>
        </row>
        <row r="22">
          <cell r="L22">
            <v>24624.949999999997</v>
          </cell>
        </row>
        <row r="23">
          <cell r="L23">
            <v>5155.96</v>
          </cell>
        </row>
        <row r="24">
          <cell r="L24">
            <v>51.21</v>
          </cell>
        </row>
        <row r="25">
          <cell r="L25">
            <v>19417.78</v>
          </cell>
        </row>
        <row r="26">
          <cell r="L26">
            <v>120666.5</v>
          </cell>
        </row>
        <row r="27">
          <cell r="L27">
            <v>104034.14</v>
          </cell>
        </row>
        <row r="28">
          <cell r="L28">
            <v>15968.77</v>
          </cell>
        </row>
        <row r="29">
          <cell r="L29">
            <v>663.59</v>
          </cell>
        </row>
        <row r="30">
          <cell r="L30">
            <v>18151.91</v>
          </cell>
        </row>
        <row r="32">
          <cell r="L32">
            <v>10707.69</v>
          </cell>
        </row>
        <row r="35">
          <cell r="L35">
            <v>30.82</v>
          </cell>
        </row>
        <row r="36">
          <cell r="L36">
            <v>2680.89</v>
          </cell>
        </row>
        <row r="37">
          <cell r="L37">
            <v>4732.51</v>
          </cell>
        </row>
        <row r="39">
          <cell r="L39">
            <v>482923.33999999997</v>
          </cell>
        </row>
        <row r="40">
          <cell r="L40">
            <v>428134.89999999997</v>
          </cell>
        </row>
        <row r="41">
          <cell r="L41">
            <v>81059.98</v>
          </cell>
        </row>
        <row r="42">
          <cell r="L42">
            <v>69165.58</v>
          </cell>
        </row>
        <row r="43">
          <cell r="L43">
            <v>11146.9</v>
          </cell>
        </row>
        <row r="47">
          <cell r="L47">
            <v>40500.07</v>
          </cell>
        </row>
        <row r="48">
          <cell r="L48">
            <v>26291.64</v>
          </cell>
        </row>
        <row r="49">
          <cell r="L49">
            <v>14208.43</v>
          </cell>
        </row>
        <row r="51">
          <cell r="L51">
            <v>48093.65</v>
          </cell>
        </row>
        <row r="55">
          <cell r="L55">
            <v>1296.6099999999999</v>
          </cell>
        </row>
        <row r="57">
          <cell r="L57">
            <v>181111.52000000002</v>
          </cell>
        </row>
        <row r="58">
          <cell r="L58">
            <v>136300.64000000001</v>
          </cell>
        </row>
        <row r="62">
          <cell r="L62">
            <v>43594.32</v>
          </cell>
        </row>
        <row r="64">
          <cell r="L64">
            <v>1216.56</v>
          </cell>
        </row>
        <row r="65">
          <cell r="L65">
            <v>51891.399999999994</v>
          </cell>
        </row>
        <row r="77">
          <cell r="L77">
            <v>24181.67</v>
          </cell>
        </row>
        <row r="78">
          <cell r="L78">
            <v>709.01</v>
          </cell>
        </row>
        <row r="79">
          <cell r="L79">
            <v>19809.61</v>
          </cell>
        </row>
        <row r="80">
          <cell r="L80">
            <v>963.05</v>
          </cell>
        </row>
        <row r="81">
          <cell r="L81">
            <v>2700</v>
          </cell>
        </row>
        <row r="87">
          <cell r="L87">
            <v>54667.270000000004</v>
          </cell>
        </row>
        <row r="88">
          <cell r="L88">
            <v>39734.400000000001</v>
          </cell>
        </row>
        <row r="90">
          <cell r="L90">
            <v>433.18</v>
          </cell>
        </row>
        <row r="91">
          <cell r="L91">
            <v>9140.36</v>
          </cell>
        </row>
        <row r="108">
          <cell r="L108">
            <v>5359.33</v>
          </cell>
        </row>
        <row r="119">
          <cell r="L119">
            <v>47913.199999999953</v>
          </cell>
        </row>
        <row r="120">
          <cell r="L120">
            <v>-47913.199999999953</v>
          </cell>
        </row>
        <row r="121">
          <cell r="L121">
            <v>-82376.819999999949</v>
          </cell>
        </row>
        <row r="122">
          <cell r="L122">
            <v>43.7</v>
          </cell>
        </row>
        <row r="124">
          <cell r="L124">
            <v>11861.839999999998</v>
          </cell>
        </row>
        <row r="127">
          <cell r="L127">
            <v>-94282.359999999942</v>
          </cell>
        </row>
        <row r="163">
          <cell r="L163">
            <v>34463.619999999995</v>
          </cell>
        </row>
        <row r="164">
          <cell r="L164">
            <v>5182.0399999999936</v>
          </cell>
        </row>
        <row r="166">
          <cell r="L166">
            <v>62773</v>
          </cell>
        </row>
        <row r="167">
          <cell r="L167">
            <v>816.43</v>
          </cell>
        </row>
        <row r="170">
          <cell r="L170">
            <v>-34307.85</v>
          </cell>
        </row>
      </sheetData>
      <sheetData sheetId="7">
        <row r="3">
          <cell r="W3">
            <v>20262.28</v>
          </cell>
        </row>
        <row r="50">
          <cell r="W50">
            <v>5673.18</v>
          </cell>
        </row>
      </sheetData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Detyrimet e prapambetura 2023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61">
          <cell r="AG61">
            <v>8313.5300000000007</v>
          </cell>
        </row>
        <row r="62">
          <cell r="AG62">
            <v>133470.76</v>
          </cell>
        </row>
        <row r="63">
          <cell r="AG63">
            <v>53019</v>
          </cell>
        </row>
        <row r="66">
          <cell r="AG66">
            <v>2681</v>
          </cell>
        </row>
        <row r="68">
          <cell r="AG68">
            <v>197484.29</v>
          </cell>
        </row>
        <row r="72">
          <cell r="AG72">
            <v>43082.94</v>
          </cell>
        </row>
        <row r="76">
          <cell r="AG76">
            <v>56983.55</v>
          </cell>
        </row>
        <row r="77">
          <cell r="AG77">
            <v>52950.54</v>
          </cell>
        </row>
        <row r="78">
          <cell r="AG78">
            <v>34315.273000000001</v>
          </cell>
        </row>
        <row r="80">
          <cell r="AG80">
            <v>187332.30300000001</v>
          </cell>
        </row>
      </sheetData>
      <sheetData sheetId="6">
        <row r="5">
          <cell r="M5">
            <v>586517.03000000014</v>
          </cell>
        </row>
        <row r="6">
          <cell r="M6">
            <v>20785.43</v>
          </cell>
        </row>
        <row r="10">
          <cell r="M10">
            <v>545693.59000000008</v>
          </cell>
        </row>
        <row r="11">
          <cell r="M11">
            <v>384816.80000000005</v>
          </cell>
        </row>
        <row r="12">
          <cell r="M12">
            <v>176553.69999999998</v>
          </cell>
        </row>
        <row r="15">
          <cell r="M15">
            <v>56983.55</v>
          </cell>
        </row>
        <row r="16">
          <cell r="M16">
            <v>53019.45</v>
          </cell>
        </row>
        <row r="19">
          <cell r="M19">
            <v>52950.54</v>
          </cell>
        </row>
        <row r="20">
          <cell r="M20">
            <v>36996.03</v>
          </cell>
        </row>
        <row r="21">
          <cell r="M21">
            <v>8313.5300000000007</v>
          </cell>
        </row>
        <row r="22">
          <cell r="M22">
            <v>28612.61</v>
          </cell>
        </row>
        <row r="23">
          <cell r="M23">
            <v>5458.26</v>
          </cell>
        </row>
        <row r="24">
          <cell r="M24">
            <v>56.66</v>
          </cell>
        </row>
        <row r="25">
          <cell r="M25">
            <v>23097.69</v>
          </cell>
        </row>
        <row r="26">
          <cell r="M26">
            <v>132264.18</v>
          </cell>
        </row>
        <row r="27">
          <cell r="M27">
            <v>114100.36</v>
          </cell>
        </row>
        <row r="28">
          <cell r="M28">
            <v>17467.95</v>
          </cell>
        </row>
        <row r="29">
          <cell r="M29">
            <v>695.87</v>
          </cell>
        </row>
        <row r="30">
          <cell r="M30">
            <v>20038.010000000002</v>
          </cell>
        </row>
        <row r="32">
          <cell r="M32">
            <v>11484.93</v>
          </cell>
        </row>
        <row r="35">
          <cell r="M35">
            <v>31.04</v>
          </cell>
        </row>
        <row r="36">
          <cell r="M36">
            <v>2963.43</v>
          </cell>
        </row>
        <row r="37">
          <cell r="M37">
            <v>5558.6</v>
          </cell>
        </row>
        <row r="39">
          <cell r="M39">
            <v>548770.34000000008</v>
          </cell>
        </row>
        <row r="40">
          <cell r="M40">
            <v>475066.15</v>
          </cell>
        </row>
        <row r="41">
          <cell r="M41">
            <v>89726.569999999992</v>
          </cell>
        </row>
        <row r="42">
          <cell r="M42">
            <v>76593.56</v>
          </cell>
        </row>
        <row r="43">
          <cell r="M43">
            <v>12311.39</v>
          </cell>
        </row>
        <row r="47">
          <cell r="M47">
            <v>46154.92</v>
          </cell>
        </row>
        <row r="48">
          <cell r="M48">
            <v>28315.22</v>
          </cell>
        </row>
        <row r="49">
          <cell r="M49">
            <v>17839.7</v>
          </cell>
        </row>
        <row r="51">
          <cell r="M51">
            <v>54273.16</v>
          </cell>
        </row>
        <row r="55">
          <cell r="M55">
            <v>1699.1</v>
          </cell>
        </row>
        <row r="57">
          <cell r="M57">
            <v>199095.55000000002</v>
          </cell>
        </row>
        <row r="58">
          <cell r="M58">
            <v>149515.04</v>
          </cell>
        </row>
        <row r="62">
          <cell r="M62">
            <v>48360.04</v>
          </cell>
        </row>
        <row r="64">
          <cell r="M64">
            <v>1220.47</v>
          </cell>
        </row>
        <row r="65">
          <cell r="M65">
            <v>57337.82</v>
          </cell>
        </row>
        <row r="77">
          <cell r="M77">
            <v>26779.03</v>
          </cell>
        </row>
        <row r="78">
          <cell r="M78">
            <v>775.39</v>
          </cell>
        </row>
        <row r="79">
          <cell r="M79">
            <v>21941.07</v>
          </cell>
        </row>
        <row r="80">
          <cell r="M80">
            <v>1062.57</v>
          </cell>
        </row>
        <row r="81">
          <cell r="M81">
            <v>3000</v>
          </cell>
        </row>
        <row r="87">
          <cell r="M87">
            <v>73583.02</v>
          </cell>
        </row>
        <row r="88">
          <cell r="M88">
            <v>57419.27</v>
          </cell>
        </row>
        <row r="90">
          <cell r="M90">
            <v>451.41</v>
          </cell>
        </row>
        <row r="91">
          <cell r="M91">
            <v>9821.49</v>
          </cell>
        </row>
        <row r="106">
          <cell r="M106">
            <v>5890.85</v>
          </cell>
        </row>
        <row r="118">
          <cell r="M118">
            <v>37746.690000000061</v>
          </cell>
        </row>
        <row r="119">
          <cell r="M119">
            <v>-37746.690000000061</v>
          </cell>
        </row>
        <row r="120">
          <cell r="M120">
            <v>-59437.530000000057</v>
          </cell>
        </row>
        <row r="121">
          <cell r="M121">
            <v>46.01</v>
          </cell>
        </row>
        <row r="123">
          <cell r="M123">
            <v>15073.39</v>
          </cell>
        </row>
        <row r="126">
          <cell r="M126">
            <v>-74556.930000000051</v>
          </cell>
        </row>
        <row r="162">
          <cell r="M162">
            <v>21690.839999999997</v>
          </cell>
        </row>
        <row r="163">
          <cell r="M163">
            <v>6086.8999999999942</v>
          </cell>
        </row>
        <row r="165">
          <cell r="M165">
            <v>62773</v>
          </cell>
        </row>
        <row r="166">
          <cell r="M166">
            <v>482.68</v>
          </cell>
        </row>
        <row r="169">
          <cell r="M169">
            <v>-50272.99</v>
          </cell>
        </row>
        <row r="170">
          <cell r="M170">
            <v>2621.25</v>
          </cell>
        </row>
      </sheetData>
      <sheetData sheetId="7">
        <row r="3">
          <cell r="W3">
            <v>19648.580000000002</v>
          </cell>
        </row>
      </sheetData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nzimet per investime "/>
      <sheetName val="DeficBUL "/>
      <sheetName val="Shpezime Klas Funksional (3)"/>
      <sheetName val="shp institucional "/>
      <sheetName val="tat_dog_ndihmese  (3)"/>
      <sheetName val=" Tatime&amp;Dogana Fakt-Plan (3)"/>
      <sheetName val="Buxheti i Konsoliduar  (3)"/>
      <sheetName val="Detyrimet e prapambetura 2023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61">
          <cell r="AJ61">
            <v>9133.4699999999993</v>
          </cell>
        </row>
        <row r="62">
          <cell r="AJ62">
            <v>146385.97</v>
          </cell>
        </row>
        <row r="63">
          <cell r="AJ63">
            <v>58394</v>
          </cell>
        </row>
        <row r="67">
          <cell r="AJ67">
            <v>2891</v>
          </cell>
        </row>
        <row r="68">
          <cell r="AJ68">
            <v>216804.83000000002</v>
          </cell>
        </row>
        <row r="72">
          <cell r="AJ72">
            <v>45935.829999999994</v>
          </cell>
        </row>
        <row r="76">
          <cell r="AJ76">
            <v>64576.27</v>
          </cell>
        </row>
        <row r="77">
          <cell r="AJ77">
            <v>57877.54</v>
          </cell>
        </row>
        <row r="78">
          <cell r="AJ78">
            <v>37296.6</v>
          </cell>
        </row>
        <row r="80">
          <cell r="AJ80">
            <v>205686.24</v>
          </cell>
        </row>
      </sheetData>
      <sheetData sheetId="6">
        <row r="5">
          <cell r="N5">
            <v>643677.66999999993</v>
          </cell>
        </row>
        <row r="6">
          <cell r="N6">
            <v>22431.119999999999</v>
          </cell>
        </row>
        <row r="11">
          <cell r="N11">
            <v>598661.92999999993</v>
          </cell>
        </row>
        <row r="12">
          <cell r="N12">
            <v>422490.9499999999</v>
          </cell>
        </row>
        <row r="13">
          <cell r="N13">
            <v>192321.8</v>
          </cell>
        </row>
        <row r="16">
          <cell r="N16">
            <v>64576.27</v>
          </cell>
        </row>
        <row r="17">
          <cell r="N17">
            <v>58393.88</v>
          </cell>
        </row>
        <row r="20">
          <cell r="N20">
            <v>57877.54</v>
          </cell>
        </row>
        <row r="21">
          <cell r="N21">
            <v>40187.99</v>
          </cell>
        </row>
        <row r="22">
          <cell r="N22">
            <v>9133.4699999999993</v>
          </cell>
        </row>
        <row r="23">
          <cell r="N23">
            <v>31685.82</v>
          </cell>
        </row>
        <row r="24">
          <cell r="N24">
            <v>6180.6</v>
          </cell>
        </row>
        <row r="25">
          <cell r="N25">
            <v>59.79</v>
          </cell>
        </row>
        <row r="26">
          <cell r="N26">
            <v>25445.43</v>
          </cell>
        </row>
        <row r="27">
          <cell r="N27">
            <v>144485.16</v>
          </cell>
        </row>
        <row r="28">
          <cell r="N28">
            <v>124628.29</v>
          </cell>
        </row>
        <row r="29">
          <cell r="N29">
            <v>19017.52</v>
          </cell>
        </row>
        <row r="30">
          <cell r="N30">
            <v>839.35</v>
          </cell>
        </row>
        <row r="31">
          <cell r="N31">
            <v>22584.620000000003</v>
          </cell>
        </row>
        <row r="33">
          <cell r="N33">
            <v>13175.17</v>
          </cell>
        </row>
        <row r="36">
          <cell r="N36">
            <v>48.15</v>
          </cell>
        </row>
        <row r="37">
          <cell r="N37">
            <v>3209.29</v>
          </cell>
        </row>
        <row r="40">
          <cell r="N40">
            <v>674857.45600000012</v>
          </cell>
        </row>
        <row r="41">
          <cell r="N41">
            <v>547038.90600000008</v>
          </cell>
        </row>
        <row r="42">
          <cell r="N42">
            <v>100476.36</v>
          </cell>
        </row>
        <row r="43">
          <cell r="N43">
            <v>85945.02</v>
          </cell>
        </row>
        <row r="44">
          <cell r="N44">
            <v>13536.64</v>
          </cell>
        </row>
        <row r="48">
          <cell r="N48">
            <v>47590.91</v>
          </cell>
        </row>
        <row r="49">
          <cell r="N49">
            <v>29030.33</v>
          </cell>
        </row>
        <row r="50">
          <cell r="N50">
            <v>18560.580000000002</v>
          </cell>
        </row>
        <row r="52">
          <cell r="N52">
            <v>70489.14</v>
          </cell>
        </row>
        <row r="56">
          <cell r="N56">
            <v>1905.81</v>
          </cell>
        </row>
        <row r="58">
          <cell r="N58">
            <v>226787.80000000002</v>
          </cell>
        </row>
        <row r="59">
          <cell r="N59">
            <v>170238.66</v>
          </cell>
        </row>
        <row r="63">
          <cell r="N63">
            <v>55212.76</v>
          </cell>
        </row>
        <row r="65">
          <cell r="N65">
            <v>1336.38</v>
          </cell>
        </row>
        <row r="66">
          <cell r="N66">
            <v>68841.319999999992</v>
          </cell>
        </row>
        <row r="78">
          <cell r="N78">
            <v>30947.565999999999</v>
          </cell>
        </row>
        <row r="79">
          <cell r="N79">
            <v>858.04</v>
          </cell>
        </row>
        <row r="80">
          <cell r="N80">
            <v>25686.23</v>
          </cell>
        </row>
        <row r="81">
          <cell r="N81">
            <v>1097.78</v>
          </cell>
        </row>
        <row r="82">
          <cell r="N82">
            <v>3305.5160000000001</v>
          </cell>
        </row>
        <row r="83">
          <cell r="N83">
            <v>766.05</v>
          </cell>
        </row>
        <row r="88">
          <cell r="N88">
            <v>119052.5</v>
          </cell>
        </row>
        <row r="89">
          <cell r="N89">
            <v>88488.61</v>
          </cell>
        </row>
        <row r="91">
          <cell r="N91">
            <v>601.84</v>
          </cell>
        </row>
        <row r="92">
          <cell r="N92">
            <v>13761.11</v>
          </cell>
        </row>
        <row r="107">
          <cell r="N107">
            <v>16200.94</v>
          </cell>
        </row>
        <row r="115">
          <cell r="N115">
            <v>5000</v>
          </cell>
        </row>
        <row r="116">
          <cell r="N116">
            <v>3000</v>
          </cell>
        </row>
        <row r="119">
          <cell r="N119">
            <v>-31179.786000000197</v>
          </cell>
        </row>
        <row r="120">
          <cell r="N120">
            <v>31179.786000000197</v>
          </cell>
        </row>
        <row r="121">
          <cell r="N121">
            <v>-7323.4239999998099</v>
          </cell>
        </row>
        <row r="122">
          <cell r="N122">
            <v>47.15</v>
          </cell>
        </row>
        <row r="124">
          <cell r="N124">
            <v>20671.3</v>
          </cell>
        </row>
        <row r="127">
          <cell r="N127">
            <v>-28041.873999999811</v>
          </cell>
        </row>
        <row r="163">
          <cell r="N163">
            <v>38503.210000000006</v>
          </cell>
        </row>
        <row r="164">
          <cell r="N164">
            <v>9702.3000000000029</v>
          </cell>
        </row>
        <row r="166">
          <cell r="N166">
            <v>62773</v>
          </cell>
        </row>
        <row r="167">
          <cell r="N167">
            <v>50.58</v>
          </cell>
        </row>
        <row r="170">
          <cell r="N170">
            <v>-53237.97</v>
          </cell>
        </row>
        <row r="171">
          <cell r="N171">
            <v>19215.3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AT110"/>
  <sheetViews>
    <sheetView tabSelected="1" workbookViewId="0">
      <pane xSplit="4" ySplit="11" topLeftCell="FX12" activePane="bottomRight" state="frozen"/>
      <selection pane="topRight" activeCell="E1" sqref="E1"/>
      <selection pane="bottomLeft" activeCell="A10" sqref="A10"/>
      <selection pane="bottomRight" activeCell="GS22" sqref="GS22"/>
    </sheetView>
  </sheetViews>
  <sheetFormatPr defaultRowHeight="15"/>
  <cols>
    <col min="1" max="1" width="1.42578125" style="2" customWidth="1"/>
    <col min="2" max="2" width="14.5703125" style="1" customWidth="1"/>
    <col min="3" max="3" width="29.7109375" style="1" customWidth="1"/>
    <col min="4" max="4" width="19" bestFit="1" customWidth="1"/>
    <col min="89" max="89" width="9.28515625" customWidth="1"/>
    <col min="90" max="90" width="10.5703125" customWidth="1"/>
    <col min="91" max="91" width="12" customWidth="1"/>
    <col min="92" max="92" width="11.7109375" customWidth="1"/>
    <col min="93" max="93" width="10.5703125" customWidth="1"/>
    <col min="100" max="100" width="10.7109375" bestFit="1" customWidth="1"/>
    <col min="111" max="111" width="8.85546875" bestFit="1" customWidth="1"/>
    <col min="112" max="112" width="10.5703125" bestFit="1" customWidth="1"/>
    <col min="114" max="114" width="9.140625" style="64"/>
    <col min="115" max="115" width="9.140625" style="64" customWidth="1"/>
    <col min="116" max="116" width="10.7109375" style="64" bestFit="1" customWidth="1"/>
    <col min="117" max="117" width="10.5703125" style="64" bestFit="1" customWidth="1"/>
    <col min="118" max="119" width="10.28515625" style="64" bestFit="1" customWidth="1"/>
    <col min="120" max="120" width="11.140625" style="64" customWidth="1"/>
    <col min="121" max="121" width="11.28515625" style="64" bestFit="1" customWidth="1"/>
    <col min="122" max="122" width="9.42578125" style="57" bestFit="1" customWidth="1"/>
    <col min="123" max="123" width="12" bestFit="1" customWidth="1"/>
    <col min="124" max="124" width="13.140625" bestFit="1" customWidth="1"/>
    <col min="125" max="126" width="9.140625" style="89"/>
    <col min="127" max="127" width="9.140625" customWidth="1"/>
    <col min="128" max="128" width="9.7109375" style="100" bestFit="1" customWidth="1"/>
    <col min="129" max="129" width="9.7109375" bestFit="1" customWidth="1"/>
    <col min="132" max="132" width="11.28515625" style="112" bestFit="1" customWidth="1"/>
    <col min="133" max="134" width="9.5703125" bestFit="1" customWidth="1"/>
    <col min="135" max="135" width="10.5703125" bestFit="1" customWidth="1"/>
    <col min="138" max="138" width="9.28515625" bestFit="1" customWidth="1"/>
    <col min="139" max="140" width="9.5703125" bestFit="1" customWidth="1"/>
    <col min="142" max="142" width="9.5703125" bestFit="1" customWidth="1"/>
    <col min="149" max="149" width="10.28515625" bestFit="1" customWidth="1"/>
    <col min="151" max="151" width="10.5703125" bestFit="1" customWidth="1"/>
    <col min="152" max="152" width="11.28515625" style="130" customWidth="1"/>
    <col min="153" max="154" width="11.5703125" bestFit="1" customWidth="1"/>
    <col min="155" max="155" width="11.5703125" style="57" bestFit="1" customWidth="1"/>
    <col min="156" max="156" width="13.42578125" customWidth="1"/>
    <col min="157" max="158" width="11.5703125" bestFit="1" customWidth="1"/>
    <col min="159" max="159" width="13.140625" customWidth="1"/>
    <col min="160" max="160" width="11.5703125" style="57" bestFit="1" customWidth="1"/>
    <col min="161" max="162" width="10.5703125" bestFit="1" customWidth="1"/>
    <col min="163" max="163" width="11.28515625" customWidth="1"/>
    <col min="164" max="164" width="10.42578125" customWidth="1"/>
    <col min="165" max="165" width="11.5703125" style="130" bestFit="1" customWidth="1"/>
  </cols>
  <sheetData>
    <row r="1" spans="2:199 16269:16270" s="2" customFormat="1" ht="9.75" customHeight="1" thickBot="1">
      <c r="B1" s="16"/>
      <c r="C1" s="16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CR1" s="44"/>
      <c r="DJ1" s="63"/>
      <c r="DK1" s="63"/>
      <c r="DL1" s="63"/>
      <c r="DM1" s="63"/>
      <c r="DN1" s="63"/>
      <c r="DO1" s="63"/>
      <c r="DP1" s="63"/>
      <c r="DQ1" s="63"/>
      <c r="DR1" s="56"/>
      <c r="DU1" s="87"/>
      <c r="DV1" s="87"/>
      <c r="DX1" s="3"/>
      <c r="EB1" s="108"/>
      <c r="EV1" s="128"/>
      <c r="EY1" s="56"/>
      <c r="FD1" s="56"/>
      <c r="FI1" s="128"/>
    </row>
    <row r="2" spans="2:199 16269:16270" s="2" customFormat="1">
      <c r="B2" s="8" t="s">
        <v>279</v>
      </c>
      <c r="C2" s="9" t="s">
        <v>280</v>
      </c>
      <c r="D2" s="11" t="s">
        <v>281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CK2" s="9"/>
      <c r="CL2" s="9"/>
      <c r="CM2" s="9"/>
      <c r="CN2" s="9"/>
      <c r="CO2" s="9"/>
      <c r="CR2" s="44"/>
      <c r="DJ2" s="63"/>
      <c r="DK2" s="63"/>
      <c r="DL2" s="63"/>
      <c r="DM2" s="63"/>
      <c r="DN2" s="63"/>
      <c r="DO2" s="63"/>
      <c r="DP2" s="63"/>
      <c r="DQ2" s="63"/>
      <c r="DR2" s="56"/>
      <c r="DU2" s="87"/>
      <c r="DV2" s="87"/>
      <c r="DX2" s="3"/>
      <c r="EB2" s="108"/>
      <c r="EV2" s="128"/>
      <c r="EY2" s="56"/>
      <c r="FD2" s="56"/>
      <c r="FI2" s="128"/>
      <c r="XAS2" s="18"/>
      <c r="XAT2" s="18"/>
    </row>
    <row r="3" spans="2:199 16269:16270" s="2" customFormat="1">
      <c r="B3" s="8" t="s">
        <v>282</v>
      </c>
      <c r="C3" s="12" t="s">
        <v>283</v>
      </c>
      <c r="D3" s="11" t="s">
        <v>284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CK3" s="9"/>
      <c r="CL3" s="9"/>
      <c r="CM3" s="9"/>
      <c r="CN3" s="9"/>
      <c r="CO3" s="9"/>
      <c r="CR3" s="44"/>
      <c r="DJ3" s="63"/>
      <c r="DK3" s="63"/>
      <c r="DL3" s="63"/>
      <c r="DM3" s="63"/>
      <c r="DN3" s="63"/>
      <c r="DO3" s="63"/>
      <c r="DP3" s="63"/>
      <c r="DQ3" s="63"/>
      <c r="DR3" s="56"/>
      <c r="DU3" s="87"/>
      <c r="DV3" s="87"/>
      <c r="DX3" s="3"/>
      <c r="EB3" s="108"/>
      <c r="EV3" s="128"/>
      <c r="EY3" s="56"/>
      <c r="FD3" s="56"/>
      <c r="FI3" s="128"/>
      <c r="XAS3" s="18"/>
      <c r="XAT3" s="18"/>
    </row>
    <row r="4" spans="2:199 16269:16270" s="2" customFormat="1">
      <c r="B4" s="8" t="s">
        <v>0</v>
      </c>
      <c r="C4" s="9" t="s">
        <v>86</v>
      </c>
      <c r="D4" s="11" t="s">
        <v>13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CK4" s="9"/>
      <c r="CL4" s="9"/>
      <c r="CM4" s="9"/>
      <c r="CN4" s="9"/>
      <c r="CO4" s="9"/>
      <c r="CR4" s="44"/>
      <c r="DJ4" s="63"/>
      <c r="DK4" s="63"/>
      <c r="DL4" s="63"/>
      <c r="DM4" s="63"/>
      <c r="DN4" s="63"/>
      <c r="DO4" s="63"/>
      <c r="DP4" s="63"/>
      <c r="DQ4" s="63"/>
      <c r="DR4" s="56"/>
      <c r="DU4" s="87"/>
      <c r="DV4" s="87"/>
      <c r="DX4" s="3"/>
      <c r="EB4" s="108"/>
      <c r="EV4" s="128"/>
      <c r="EY4" s="56"/>
      <c r="FD4" s="56"/>
      <c r="FI4" s="128"/>
      <c r="XAS4" s="18" t="s">
        <v>8</v>
      </c>
      <c r="XAT4" s="18">
        <v>0</v>
      </c>
    </row>
    <row r="5" spans="2:199 16269:16270" s="2" customFormat="1">
      <c r="B5" s="8" t="s">
        <v>1</v>
      </c>
      <c r="C5" s="12" t="s">
        <v>18</v>
      </c>
      <c r="D5" s="11" t="s">
        <v>10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CK5" s="9"/>
      <c r="CL5" s="9"/>
      <c r="CM5" s="9"/>
      <c r="CN5" s="9"/>
      <c r="CO5" s="9"/>
      <c r="CR5" s="44"/>
      <c r="DJ5" s="63"/>
      <c r="DK5" s="63"/>
      <c r="DL5" s="63"/>
      <c r="DM5" s="63"/>
      <c r="DN5" s="63"/>
      <c r="DO5" s="63"/>
      <c r="DP5" s="63"/>
      <c r="DQ5" s="63"/>
      <c r="DR5" s="56"/>
      <c r="DU5" s="87"/>
      <c r="DV5" s="87"/>
      <c r="DX5" s="3"/>
      <c r="EB5" s="108"/>
      <c r="EV5" s="128"/>
      <c r="EY5" s="56"/>
      <c r="FD5" s="56"/>
      <c r="FI5" s="128"/>
      <c r="XAS5" s="18" t="s">
        <v>16</v>
      </c>
      <c r="XAT5" s="18">
        <v>3</v>
      </c>
    </row>
    <row r="6" spans="2:199 16269:16270" s="2" customFormat="1" ht="15.75" thickBot="1">
      <c r="B6" s="8" t="s">
        <v>2</v>
      </c>
      <c r="C6" s="9" t="s">
        <v>14</v>
      </c>
      <c r="D6" s="11" t="s">
        <v>11</v>
      </c>
      <c r="CK6" s="9"/>
      <c r="CL6" s="9"/>
      <c r="CM6" s="9"/>
      <c r="CN6" s="9"/>
      <c r="CO6" s="9"/>
      <c r="CR6" s="44"/>
      <c r="DJ6" s="63"/>
      <c r="DK6" s="63"/>
      <c r="DL6" s="63"/>
      <c r="DM6" s="63"/>
      <c r="DN6" s="64"/>
      <c r="DO6" s="63"/>
      <c r="DP6" s="63"/>
      <c r="DQ6" s="63"/>
      <c r="DR6" s="56"/>
      <c r="DU6" s="87"/>
      <c r="DV6" s="87"/>
      <c r="DX6" s="3"/>
      <c r="EB6" s="108"/>
      <c r="EV6" s="128"/>
      <c r="EY6" s="56"/>
      <c r="FD6" s="56"/>
      <c r="FI6" s="128"/>
      <c r="XAS6" s="18" t="s">
        <v>15</v>
      </c>
      <c r="XAT6" s="18">
        <v>6</v>
      </c>
    </row>
    <row r="7" spans="2:199 16269:16270" s="2" customFormat="1">
      <c r="B7" s="5" t="s">
        <v>4</v>
      </c>
      <c r="C7" s="6">
        <v>6</v>
      </c>
      <c r="D7" s="7" t="str">
        <f>"Scale = "&amp;IF(C7=0,"Unit",(IF(C7=3,"Thousand",(IF(C7=6,"Million",(IF(C7=9,"Billion")))))))</f>
        <v>Scale = Million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CK7" s="42"/>
      <c r="CL7" s="42"/>
      <c r="CM7" s="42"/>
      <c r="CN7" s="42"/>
      <c r="CO7" s="42"/>
      <c r="CR7" s="44"/>
      <c r="DJ7" s="63"/>
      <c r="DK7" s="63"/>
      <c r="DL7" s="63"/>
      <c r="DM7" s="63"/>
      <c r="DN7" s="63"/>
      <c r="DO7" s="63"/>
      <c r="DP7" s="63"/>
      <c r="DQ7" s="63"/>
      <c r="DR7" s="56"/>
      <c r="DU7" s="87"/>
      <c r="DV7" s="87"/>
      <c r="DX7" s="3"/>
      <c r="EB7" s="108"/>
      <c r="EI7" s="108"/>
      <c r="EV7" s="128"/>
      <c r="EY7" s="56"/>
      <c r="FD7" s="56"/>
      <c r="FI7" s="128"/>
      <c r="XAS7" s="18"/>
      <c r="XAT7" s="18">
        <v>9</v>
      </c>
    </row>
    <row r="8" spans="2:199 16269:16270" s="2" customFormat="1">
      <c r="B8" s="8" t="s">
        <v>3</v>
      </c>
      <c r="C8" s="9" t="s">
        <v>8</v>
      </c>
      <c r="D8" s="10" t="str">
        <f>"Frequency = "&amp;IF(C8="A","Annual",IF(C8="Q", "Quarterly", "Monthly"))</f>
        <v>Frequency = Monthly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CK8" s="42"/>
      <c r="CL8" s="42"/>
      <c r="CM8" s="42"/>
      <c r="CN8" s="42"/>
      <c r="CO8" s="42"/>
      <c r="CR8" s="44"/>
      <c r="DJ8" s="63"/>
      <c r="DK8" s="63"/>
      <c r="DL8" s="63"/>
      <c r="DM8" s="63"/>
      <c r="DN8" s="63"/>
      <c r="DO8" s="63"/>
      <c r="DP8" s="63"/>
      <c r="DQ8" s="63"/>
      <c r="DR8" s="56"/>
      <c r="DU8" s="87"/>
      <c r="DV8" s="87"/>
      <c r="DX8" s="3"/>
      <c r="EB8" s="108"/>
      <c r="EI8" s="108"/>
      <c r="EV8" s="128"/>
      <c r="EY8" s="56"/>
      <c r="FD8" s="56"/>
      <c r="FI8" s="128"/>
      <c r="XAS8" s="18"/>
      <c r="XAT8" s="18"/>
    </row>
    <row r="9" spans="2:199 16269:16270" s="2" customFormat="1" ht="15.75" thickBot="1">
      <c r="B9" s="13" t="s">
        <v>9</v>
      </c>
      <c r="C9" s="14" t="s">
        <v>146</v>
      </c>
      <c r="D9" s="15" t="s">
        <v>12</v>
      </c>
      <c r="CK9" s="9"/>
      <c r="CL9" s="9"/>
      <c r="CM9" s="9"/>
      <c r="CN9" s="9"/>
      <c r="CO9" s="9"/>
      <c r="CR9" s="44"/>
      <c r="DJ9" s="63"/>
      <c r="DK9" s="63"/>
      <c r="DL9" s="63"/>
      <c r="DM9" s="63"/>
      <c r="DN9" s="63"/>
      <c r="DO9" s="63"/>
      <c r="DP9" s="63"/>
      <c r="DQ9" s="63"/>
      <c r="DR9" s="56"/>
      <c r="DU9" s="87"/>
      <c r="DV9" s="87"/>
      <c r="DX9" s="3"/>
      <c r="EB9" s="108"/>
      <c r="EV9" s="128"/>
      <c r="EY9" s="56"/>
      <c r="FD9" s="56"/>
      <c r="FI9" s="128"/>
    </row>
    <row r="10" spans="2:199 16269:16270" s="2" customFormat="1" ht="15.75" thickBot="1">
      <c r="B10" s="4"/>
      <c r="CR10" s="44"/>
      <c r="DJ10" s="63"/>
      <c r="DK10" s="63"/>
      <c r="DL10" s="63"/>
      <c r="DM10" s="63"/>
      <c r="DN10" s="63"/>
      <c r="DO10" s="63"/>
      <c r="DP10" s="63"/>
      <c r="DQ10" s="63"/>
      <c r="DR10" s="56"/>
      <c r="DU10" s="87"/>
      <c r="DV10" s="87"/>
      <c r="DX10" s="3"/>
      <c r="EB10" s="108"/>
      <c r="EV10" s="128"/>
      <c r="EY10" s="56"/>
      <c r="FD10" s="56"/>
      <c r="FI10" s="128"/>
    </row>
    <row r="11" spans="2:199 16269:16270" ht="15.75" thickBot="1">
      <c r="B11" s="19" t="s">
        <v>7</v>
      </c>
      <c r="C11" s="20" t="s">
        <v>6</v>
      </c>
      <c r="D11" s="20" t="s">
        <v>5</v>
      </c>
      <c r="E11" s="39" t="s">
        <v>285</v>
      </c>
      <c r="F11" s="39" t="s">
        <v>286</v>
      </c>
      <c r="G11" s="39" t="s">
        <v>287</v>
      </c>
      <c r="H11" s="39" t="s">
        <v>288</v>
      </c>
      <c r="I11" s="39" t="s">
        <v>289</v>
      </c>
      <c r="J11" s="39" t="s">
        <v>290</v>
      </c>
      <c r="K11" s="39" t="s">
        <v>291</v>
      </c>
      <c r="L11" s="39" t="s">
        <v>292</v>
      </c>
      <c r="M11" s="39" t="s">
        <v>293</v>
      </c>
      <c r="N11" s="39" t="s">
        <v>294</v>
      </c>
      <c r="O11" s="39" t="s">
        <v>295</v>
      </c>
      <c r="P11" s="39" t="s">
        <v>296</v>
      </c>
      <c r="Q11" s="39" t="s">
        <v>297</v>
      </c>
      <c r="R11" s="39" t="s">
        <v>298</v>
      </c>
      <c r="S11" s="39" t="s">
        <v>299</v>
      </c>
      <c r="T11" s="39" t="s">
        <v>300</v>
      </c>
      <c r="U11" s="39" t="s">
        <v>301</v>
      </c>
      <c r="V11" s="39" t="s">
        <v>302</v>
      </c>
      <c r="W11" s="39" t="s">
        <v>303</v>
      </c>
      <c r="X11" s="39" t="s">
        <v>304</v>
      </c>
      <c r="Y11" s="39" t="s">
        <v>305</v>
      </c>
      <c r="Z11" s="39" t="s">
        <v>306</v>
      </c>
      <c r="AA11" s="39" t="s">
        <v>307</v>
      </c>
      <c r="AB11" s="39" t="s">
        <v>308</v>
      </c>
      <c r="AC11" s="39" t="s">
        <v>309</v>
      </c>
      <c r="AD11" s="39" t="s">
        <v>310</v>
      </c>
      <c r="AE11" s="39" t="s">
        <v>311</v>
      </c>
      <c r="AF11" s="39" t="s">
        <v>312</v>
      </c>
      <c r="AG11" s="39" t="s">
        <v>313</v>
      </c>
      <c r="AH11" s="39" t="s">
        <v>314</v>
      </c>
      <c r="AI11" s="39" t="s">
        <v>315</v>
      </c>
      <c r="AJ11" s="39" t="s">
        <v>316</v>
      </c>
      <c r="AK11" s="39" t="s">
        <v>317</v>
      </c>
      <c r="AL11" s="39" t="s">
        <v>318</v>
      </c>
      <c r="AM11" s="39" t="s">
        <v>319</v>
      </c>
      <c r="AN11" s="39" t="s">
        <v>320</v>
      </c>
      <c r="AO11" s="39" t="s">
        <v>321</v>
      </c>
      <c r="AP11" s="39" t="s">
        <v>322</v>
      </c>
      <c r="AQ11" s="39" t="s">
        <v>323</v>
      </c>
      <c r="AR11" s="39" t="s">
        <v>324</v>
      </c>
      <c r="AS11" s="39" t="s">
        <v>325</v>
      </c>
      <c r="AT11" s="39" t="s">
        <v>326</v>
      </c>
      <c r="AU11" s="39" t="s">
        <v>327</v>
      </c>
      <c r="AV11" s="39" t="s">
        <v>328</v>
      </c>
      <c r="AW11" s="39" t="s">
        <v>329</v>
      </c>
      <c r="AX11" s="39" t="s">
        <v>330</v>
      </c>
      <c r="AY11" s="39" t="s">
        <v>331</v>
      </c>
      <c r="AZ11" s="39" t="s">
        <v>332</v>
      </c>
      <c r="BA11" s="39" t="s">
        <v>147</v>
      </c>
      <c r="BB11" s="39" t="s">
        <v>148</v>
      </c>
      <c r="BC11" s="39" t="s">
        <v>149</v>
      </c>
      <c r="BD11" s="39" t="s">
        <v>150</v>
      </c>
      <c r="BE11" s="39" t="s">
        <v>151</v>
      </c>
      <c r="BF11" s="39" t="s">
        <v>152</v>
      </c>
      <c r="BG11" s="39" t="s">
        <v>153</v>
      </c>
      <c r="BH11" s="39" t="s">
        <v>154</v>
      </c>
      <c r="BI11" s="39" t="s">
        <v>155</v>
      </c>
      <c r="BJ11" s="39" t="s">
        <v>156</v>
      </c>
      <c r="BK11" s="39" t="s">
        <v>157</v>
      </c>
      <c r="BL11" s="39" t="s">
        <v>158</v>
      </c>
      <c r="BM11" s="39" t="s">
        <v>159</v>
      </c>
      <c r="BN11" s="39" t="s">
        <v>160</v>
      </c>
      <c r="BO11" s="39" t="s">
        <v>161</v>
      </c>
      <c r="BP11" s="39" t="s">
        <v>162</v>
      </c>
      <c r="BQ11" s="39" t="s">
        <v>163</v>
      </c>
      <c r="BR11" s="39" t="s">
        <v>164</v>
      </c>
      <c r="BS11" s="39" t="s">
        <v>165</v>
      </c>
      <c r="BT11" s="39" t="s">
        <v>166</v>
      </c>
      <c r="BU11" s="39" t="s">
        <v>167</v>
      </c>
      <c r="BV11" s="39" t="s">
        <v>168</v>
      </c>
      <c r="BW11" s="39" t="s">
        <v>169</v>
      </c>
      <c r="BX11" s="39" t="s">
        <v>170</v>
      </c>
      <c r="BY11" s="39" t="s">
        <v>333</v>
      </c>
      <c r="BZ11" s="39" t="s">
        <v>334</v>
      </c>
      <c r="CA11" s="39" t="s">
        <v>335</v>
      </c>
      <c r="CB11" s="39" t="s">
        <v>336</v>
      </c>
      <c r="CC11" s="39" t="s">
        <v>337</v>
      </c>
      <c r="CD11" s="39" t="s">
        <v>338</v>
      </c>
      <c r="CE11" s="39" t="s">
        <v>339</v>
      </c>
      <c r="CF11" s="39" t="s">
        <v>340</v>
      </c>
      <c r="CG11" s="39" t="s">
        <v>341</v>
      </c>
      <c r="CH11" s="39" t="s">
        <v>342</v>
      </c>
      <c r="CI11" s="39" t="s">
        <v>343</v>
      </c>
      <c r="CJ11" s="39" t="s">
        <v>344</v>
      </c>
      <c r="CK11" s="43" t="s">
        <v>345</v>
      </c>
      <c r="CL11" s="43" t="s">
        <v>346</v>
      </c>
      <c r="CM11" s="43" t="s">
        <v>347</v>
      </c>
      <c r="CN11" s="43" t="s">
        <v>348</v>
      </c>
      <c r="CO11" s="43" t="s">
        <v>349</v>
      </c>
      <c r="CP11" s="43" t="s">
        <v>350</v>
      </c>
      <c r="CQ11" s="43" t="s">
        <v>351</v>
      </c>
      <c r="CR11" s="45" t="s">
        <v>352</v>
      </c>
      <c r="CS11" s="45" t="s">
        <v>353</v>
      </c>
      <c r="CT11" s="45" t="s">
        <v>354</v>
      </c>
      <c r="CU11" s="45" t="s">
        <v>355</v>
      </c>
      <c r="CV11" s="45" t="s">
        <v>356</v>
      </c>
      <c r="CW11" s="45" t="s">
        <v>357</v>
      </c>
      <c r="CX11" s="50" t="s">
        <v>358</v>
      </c>
      <c r="CY11" s="51" t="s">
        <v>359</v>
      </c>
      <c r="CZ11" s="51" t="s">
        <v>360</v>
      </c>
      <c r="DA11" s="51" t="s">
        <v>361</v>
      </c>
      <c r="DB11" s="51" t="s">
        <v>362</v>
      </c>
      <c r="DC11" s="51" t="s">
        <v>363</v>
      </c>
      <c r="DD11" s="51" t="s">
        <v>364</v>
      </c>
      <c r="DE11" s="51" t="s">
        <v>365</v>
      </c>
      <c r="DF11" s="51" t="s">
        <v>366</v>
      </c>
      <c r="DG11" s="51" t="s">
        <v>367</v>
      </c>
      <c r="DH11" s="51" t="s">
        <v>370</v>
      </c>
      <c r="DI11" s="51" t="s">
        <v>368</v>
      </c>
      <c r="DJ11" s="65" t="s">
        <v>371</v>
      </c>
      <c r="DK11" s="65" t="s">
        <v>373</v>
      </c>
      <c r="DL11" s="65" t="s">
        <v>377</v>
      </c>
      <c r="DM11" s="65" t="s">
        <v>378</v>
      </c>
      <c r="DN11" s="65" t="s">
        <v>379</v>
      </c>
      <c r="DO11" s="65" t="s">
        <v>380</v>
      </c>
      <c r="DP11" s="65" t="s">
        <v>381</v>
      </c>
      <c r="DQ11" s="65" t="s">
        <v>382</v>
      </c>
      <c r="DR11" s="65" t="s">
        <v>383</v>
      </c>
      <c r="DS11" s="65" t="s">
        <v>384</v>
      </c>
      <c r="DT11" s="65" t="s">
        <v>385</v>
      </c>
      <c r="DU11" s="86" t="s">
        <v>386</v>
      </c>
      <c r="DV11" s="86" t="s">
        <v>387</v>
      </c>
      <c r="DW11" s="86" t="s">
        <v>388</v>
      </c>
      <c r="DX11" s="86" t="s">
        <v>389</v>
      </c>
      <c r="DY11" s="86" t="s">
        <v>390</v>
      </c>
      <c r="DZ11" s="86" t="s">
        <v>391</v>
      </c>
      <c r="EA11" s="86" t="s">
        <v>392</v>
      </c>
      <c r="EB11" s="109" t="s">
        <v>393</v>
      </c>
      <c r="EC11" s="109" t="s">
        <v>394</v>
      </c>
      <c r="ED11" s="109" t="s">
        <v>395</v>
      </c>
      <c r="EE11" s="109" t="s">
        <v>396</v>
      </c>
      <c r="EF11" s="109" t="s">
        <v>397</v>
      </c>
      <c r="EG11" s="109" t="s">
        <v>398</v>
      </c>
      <c r="EH11" s="109" t="s">
        <v>399</v>
      </c>
      <c r="EI11" s="109" t="s">
        <v>400</v>
      </c>
      <c r="EJ11" s="109" t="s">
        <v>401</v>
      </c>
      <c r="EK11" s="109" t="s">
        <v>406</v>
      </c>
      <c r="EL11" s="109" t="s">
        <v>407</v>
      </c>
      <c r="EM11" s="109" t="s">
        <v>408</v>
      </c>
      <c r="EN11" s="109" t="s">
        <v>409</v>
      </c>
      <c r="EO11" s="109" t="s">
        <v>410</v>
      </c>
      <c r="EP11" s="109" t="s">
        <v>411</v>
      </c>
      <c r="EQ11" s="109" t="s">
        <v>412</v>
      </c>
      <c r="ER11" s="109" t="s">
        <v>413</v>
      </c>
      <c r="ES11" s="109" t="s">
        <v>414</v>
      </c>
      <c r="ET11" s="109" t="s">
        <v>415</v>
      </c>
      <c r="EU11" s="109" t="s">
        <v>416</v>
      </c>
      <c r="EV11" s="129" t="s">
        <v>417</v>
      </c>
      <c r="EW11" s="129" t="s">
        <v>418</v>
      </c>
      <c r="EX11" s="129" t="s">
        <v>419</v>
      </c>
      <c r="EY11" s="140" t="s">
        <v>420</v>
      </c>
      <c r="EZ11" s="140" t="s">
        <v>421</v>
      </c>
      <c r="FA11" s="140" t="s">
        <v>422</v>
      </c>
      <c r="FB11" s="140" t="s">
        <v>423</v>
      </c>
      <c r="FC11" s="140" t="s">
        <v>424</v>
      </c>
      <c r="FD11" s="140" t="s">
        <v>425</v>
      </c>
      <c r="FE11" s="140" t="s">
        <v>426</v>
      </c>
      <c r="FF11" s="140" t="s">
        <v>427</v>
      </c>
      <c r="FG11" s="140" t="s">
        <v>428</v>
      </c>
      <c r="FH11" s="140" t="s">
        <v>429</v>
      </c>
      <c r="FI11" s="129" t="s">
        <v>430</v>
      </c>
      <c r="FJ11" s="129" t="s">
        <v>431</v>
      </c>
      <c r="FK11" s="129" t="s">
        <v>432</v>
      </c>
      <c r="FL11" s="129" t="s">
        <v>434</v>
      </c>
      <c r="FM11" s="129" t="s">
        <v>436</v>
      </c>
      <c r="FN11" s="129" t="s">
        <v>437</v>
      </c>
      <c r="FO11" s="129" t="s">
        <v>438</v>
      </c>
      <c r="FP11" s="129" t="s">
        <v>439</v>
      </c>
      <c r="FQ11" s="129" t="s">
        <v>441</v>
      </c>
      <c r="FR11" s="129" t="s">
        <v>442</v>
      </c>
      <c r="FS11" s="129" t="s">
        <v>443</v>
      </c>
      <c r="FT11" s="129" t="s">
        <v>444</v>
      </c>
      <c r="FU11" s="129" t="s">
        <v>445</v>
      </c>
      <c r="FV11" s="129" t="s">
        <v>446</v>
      </c>
      <c r="FW11" s="129" t="s">
        <v>447</v>
      </c>
      <c r="FX11" s="129" t="s">
        <v>448</v>
      </c>
      <c r="FY11" s="129" t="s">
        <v>449</v>
      </c>
      <c r="FZ11" s="129" t="s">
        <v>450</v>
      </c>
      <c r="GA11" s="129" t="s">
        <v>451</v>
      </c>
      <c r="GB11" s="129" t="s">
        <v>452</v>
      </c>
      <c r="GC11" s="129" t="s">
        <v>453</v>
      </c>
      <c r="GD11" s="129" t="s">
        <v>454</v>
      </c>
      <c r="GE11" s="129" t="s">
        <v>455</v>
      </c>
      <c r="GF11" s="129" t="s">
        <v>456</v>
      </c>
      <c r="GG11" s="129" t="s">
        <v>457</v>
      </c>
      <c r="GH11" s="129" t="s">
        <v>458</v>
      </c>
      <c r="GI11" s="129" t="s">
        <v>459</v>
      </c>
      <c r="GJ11" s="129" t="s">
        <v>460</v>
      </c>
      <c r="GK11" s="129" t="s">
        <v>461</v>
      </c>
      <c r="GL11" s="129" t="s">
        <v>462</v>
      </c>
      <c r="GM11" s="129" t="s">
        <v>463</v>
      </c>
      <c r="GN11" s="129" t="s">
        <v>464</v>
      </c>
      <c r="GO11" s="129" t="s">
        <v>465</v>
      </c>
      <c r="GP11" s="129" t="s">
        <v>466</v>
      </c>
      <c r="GQ11" s="129"/>
    </row>
    <row r="12" spans="2:199 16269:16270">
      <c r="B12" s="27" t="s">
        <v>87</v>
      </c>
      <c r="C12" s="28" t="s">
        <v>19</v>
      </c>
      <c r="D12" s="33" t="s">
        <v>198</v>
      </c>
      <c r="E12" s="40">
        <v>26926</v>
      </c>
      <c r="F12" s="40">
        <v>48665</v>
      </c>
      <c r="G12" s="40">
        <v>77172</v>
      </c>
      <c r="H12" s="40">
        <v>104501</v>
      </c>
      <c r="I12" s="40">
        <v>128744</v>
      </c>
      <c r="J12" s="40">
        <v>153533</v>
      </c>
      <c r="K12" s="40">
        <v>178244</v>
      </c>
      <c r="L12" s="40">
        <v>206087</v>
      </c>
      <c r="M12" s="40">
        <v>236693</v>
      </c>
      <c r="N12" s="40">
        <v>263879</v>
      </c>
      <c r="O12" s="40">
        <v>293277</v>
      </c>
      <c r="P12" s="40">
        <v>324721</v>
      </c>
      <c r="Q12" s="40">
        <v>27007</v>
      </c>
      <c r="R12" s="40">
        <v>49145</v>
      </c>
      <c r="S12" s="40">
        <v>77535</v>
      </c>
      <c r="T12" s="40">
        <v>103667</v>
      </c>
      <c r="U12" s="40">
        <v>130121</v>
      </c>
      <c r="V12" s="40">
        <v>155257</v>
      </c>
      <c r="W12" s="40">
        <v>182701</v>
      </c>
      <c r="X12" s="40">
        <v>210910</v>
      </c>
      <c r="Y12" s="40">
        <v>239518</v>
      </c>
      <c r="Z12" s="40">
        <v>267789</v>
      </c>
      <c r="AA12" s="40">
        <v>295677</v>
      </c>
      <c r="AB12" s="40">
        <v>330475</v>
      </c>
      <c r="AC12" s="40">
        <v>25731</v>
      </c>
      <c r="AD12" s="40">
        <v>49277</v>
      </c>
      <c r="AE12" s="40">
        <v>78348</v>
      </c>
      <c r="AF12" s="40">
        <v>106312</v>
      </c>
      <c r="AG12" s="40">
        <v>133163</v>
      </c>
      <c r="AH12" s="40">
        <v>161575</v>
      </c>
      <c r="AI12" s="40">
        <v>190241</v>
      </c>
      <c r="AJ12" s="40">
        <v>218862</v>
      </c>
      <c r="AK12" s="40">
        <v>245163</v>
      </c>
      <c r="AL12" s="40">
        <v>273242</v>
      </c>
      <c r="AM12" s="40">
        <v>301551</v>
      </c>
      <c r="AN12" s="40">
        <v>330384</v>
      </c>
      <c r="AO12" s="40">
        <v>27551</v>
      </c>
      <c r="AP12" s="40">
        <v>49778</v>
      </c>
      <c r="AQ12" s="40">
        <v>75805</v>
      </c>
      <c r="AR12" s="40">
        <v>106508</v>
      </c>
      <c r="AS12" s="40">
        <v>129210</v>
      </c>
      <c r="AT12" s="40">
        <v>153181</v>
      </c>
      <c r="AU12" s="40">
        <v>181453</v>
      </c>
      <c r="AV12" s="40">
        <v>206745</v>
      </c>
      <c r="AW12" s="40">
        <v>232195</v>
      </c>
      <c r="AX12" s="40">
        <v>262304</v>
      </c>
      <c r="AY12" s="40">
        <v>288823</v>
      </c>
      <c r="AZ12" s="40">
        <v>323705</v>
      </c>
      <c r="BA12" s="40">
        <v>27774</v>
      </c>
      <c r="BB12" s="40">
        <v>53273</v>
      </c>
      <c r="BC12" s="40">
        <v>83627</v>
      </c>
      <c r="BD12" s="40">
        <v>116129</v>
      </c>
      <c r="BE12" s="40">
        <v>144617</v>
      </c>
      <c r="BF12" s="40">
        <v>175206</v>
      </c>
      <c r="BG12" s="40">
        <v>206183</v>
      </c>
      <c r="BH12" s="40">
        <v>236397</v>
      </c>
      <c r="BI12" s="40">
        <v>266733</v>
      </c>
      <c r="BJ12" s="40">
        <v>299313</v>
      </c>
      <c r="BK12" s="40">
        <v>329140</v>
      </c>
      <c r="BL12" s="40">
        <v>366721</v>
      </c>
      <c r="BM12" s="40">
        <v>25861</v>
      </c>
      <c r="BN12" s="40">
        <v>51915</v>
      </c>
      <c r="BO12" s="40">
        <v>87292</v>
      </c>
      <c r="BP12" s="40">
        <v>121724</v>
      </c>
      <c r="BQ12" s="40">
        <v>152025</v>
      </c>
      <c r="BR12" s="40">
        <v>182889</v>
      </c>
      <c r="BS12" s="40">
        <v>216073</v>
      </c>
      <c r="BT12" s="40">
        <v>248426</v>
      </c>
      <c r="BU12" s="40">
        <v>279431</v>
      </c>
      <c r="BV12" s="40">
        <v>311822</v>
      </c>
      <c r="BW12" s="40">
        <v>343404</v>
      </c>
      <c r="BX12" s="40">
        <v>379206</v>
      </c>
      <c r="BY12" s="40">
        <v>32829</v>
      </c>
      <c r="BZ12" s="40">
        <v>61725</v>
      </c>
      <c r="CA12" s="40">
        <v>96638</v>
      </c>
      <c r="CB12" s="40">
        <v>131303</v>
      </c>
      <c r="CC12" s="40">
        <v>164324</v>
      </c>
      <c r="CD12" s="40">
        <v>198315</v>
      </c>
      <c r="CE12" s="40">
        <v>233202</v>
      </c>
      <c r="CF12" s="40">
        <v>266453</v>
      </c>
      <c r="CG12" s="40">
        <v>298476</v>
      </c>
      <c r="CH12" s="40">
        <v>334861</v>
      </c>
      <c r="CI12" s="40">
        <v>368447</v>
      </c>
      <c r="CJ12" s="40">
        <v>407021</v>
      </c>
      <c r="CK12" s="40">
        <v>32893</v>
      </c>
      <c r="CL12" s="40">
        <v>64046</v>
      </c>
      <c r="CM12" s="40">
        <v>101554</v>
      </c>
      <c r="CN12" s="40">
        <v>140290</v>
      </c>
      <c r="CO12" s="40">
        <v>176744</v>
      </c>
      <c r="CP12" s="40">
        <v>212290</v>
      </c>
      <c r="CQ12" s="40">
        <v>248610</v>
      </c>
      <c r="CR12" s="46">
        <v>284884</v>
      </c>
      <c r="CS12" s="46">
        <v>320072</v>
      </c>
      <c r="CT12" s="46">
        <v>356376</v>
      </c>
      <c r="CU12" s="46">
        <v>390445</v>
      </c>
      <c r="CV12" s="46">
        <v>430397</v>
      </c>
      <c r="CW12" s="46">
        <v>35391</v>
      </c>
      <c r="CX12" s="46">
        <v>67555</v>
      </c>
      <c r="CY12" s="46">
        <v>105295</v>
      </c>
      <c r="CZ12" s="46">
        <v>143156</v>
      </c>
      <c r="DA12" s="46">
        <v>180009</v>
      </c>
      <c r="DB12" s="46">
        <v>217029</v>
      </c>
      <c r="DC12" s="46">
        <v>256036</v>
      </c>
      <c r="DD12" s="46">
        <v>293800</v>
      </c>
      <c r="DE12" s="46">
        <v>329223</v>
      </c>
      <c r="DF12" s="46">
        <v>370005</v>
      </c>
      <c r="DG12" s="53">
        <v>407428</v>
      </c>
      <c r="DH12" s="54">
        <v>449465</v>
      </c>
      <c r="DI12" s="46">
        <v>34677</v>
      </c>
      <c r="DJ12" s="46">
        <v>68863</v>
      </c>
      <c r="DK12" s="58">
        <v>108223</v>
      </c>
      <c r="DL12" s="58">
        <v>149290</v>
      </c>
      <c r="DM12" s="58">
        <v>188463</v>
      </c>
      <c r="DN12" s="58">
        <v>226115.58000000002</v>
      </c>
      <c r="DO12" s="58">
        <v>265797.98</v>
      </c>
      <c r="DP12" s="73">
        <v>305929.39</v>
      </c>
      <c r="DQ12" s="73">
        <v>343859.47</v>
      </c>
      <c r="DR12" s="83">
        <v>383403.576</v>
      </c>
      <c r="DS12" s="84">
        <v>421128.94999999995</v>
      </c>
      <c r="DT12" s="58">
        <v>460348.69000000006</v>
      </c>
      <c r="DU12" s="88">
        <v>36012.169999999991</v>
      </c>
      <c r="DV12" s="88">
        <v>71235.539999999994</v>
      </c>
      <c r="DW12" s="91">
        <v>104160.14</v>
      </c>
      <c r="DX12" s="102">
        <v>133223.64600000001</v>
      </c>
      <c r="DY12" s="102">
        <v>160580.88000000003</v>
      </c>
      <c r="DZ12" s="102">
        <v>195084.68000000002</v>
      </c>
      <c r="EA12" s="102">
        <v>233557.98</v>
      </c>
      <c r="EB12" s="110">
        <v>271024.97000000003</v>
      </c>
      <c r="EC12" s="112">
        <v>308202.13</v>
      </c>
      <c r="ED12" s="112">
        <v>347358.73</v>
      </c>
      <c r="EE12" s="112">
        <v>382841.64</v>
      </c>
      <c r="EF12" s="118">
        <v>425905</v>
      </c>
      <c r="EG12" s="118">
        <v>35215.214999999997</v>
      </c>
      <c r="EH12" s="112">
        <v>69539.98000000001</v>
      </c>
      <c r="EI12" s="112">
        <v>109346.45</v>
      </c>
      <c r="EJ12" s="112">
        <v>153007.92199999999</v>
      </c>
      <c r="EK12" s="112">
        <v>191482.58</v>
      </c>
      <c r="EL12" s="112">
        <v>234319.70999999996</v>
      </c>
      <c r="EM12" s="112">
        <v>281804.7</v>
      </c>
      <c r="EN12" s="112">
        <v>324633.95999999996</v>
      </c>
      <c r="EO12" s="112">
        <v>367735.56</v>
      </c>
      <c r="EP12" s="112">
        <v>414740.30999999994</v>
      </c>
      <c r="EQ12" s="112">
        <v>458383.50999999995</v>
      </c>
      <c r="ER12" s="112">
        <v>510950.98999999993</v>
      </c>
      <c r="ES12" s="112">
        <v>45725.83</v>
      </c>
      <c r="ET12" s="112">
        <v>87679.35</v>
      </c>
      <c r="EU12" s="112">
        <v>139408.43</v>
      </c>
      <c r="EV12" s="130">
        <v>188172.12</v>
      </c>
      <c r="EW12" s="130">
        <v>233421.06</v>
      </c>
      <c r="EX12" s="137">
        <v>279410.8</v>
      </c>
      <c r="EY12" s="57">
        <v>327540.77999999997</v>
      </c>
      <c r="EZ12" s="137">
        <v>376710.86</v>
      </c>
      <c r="FA12" s="137">
        <f>[1]Sheet1!$K$6</f>
        <v>426197.95</v>
      </c>
      <c r="FB12" s="137">
        <v>476186.58100000006</v>
      </c>
      <c r="FC12" s="137">
        <v>519778.92496920767</v>
      </c>
      <c r="FD12" s="57">
        <f>'[2]Buxheti i Konsoliduar  (3)'!$N$5</f>
        <v>572789.65999999992</v>
      </c>
      <c r="FE12" s="137">
        <v>50316.2</v>
      </c>
      <c r="FF12" s="137">
        <v>97112.23000000001</v>
      </c>
      <c r="FG12" s="137">
        <v>156107.47</v>
      </c>
      <c r="FH12" s="137">
        <v>207512.54</v>
      </c>
      <c r="FI12" s="130">
        <v>258191.81999999995</v>
      </c>
      <c r="FJ12" s="137">
        <f>'[3]Buxheti i Konsoliduar  (3)'!$H$5</f>
        <v>319992.99</v>
      </c>
      <c r="FK12" s="137">
        <f>'[4]Buxheti i Konsoliduar  (3)'!$I$5</f>
        <v>372171.91000000003</v>
      </c>
      <c r="FL12" s="137">
        <f>'[5]Buxheti i Konsoliduar  (3)'!$J$5</f>
        <v>425546.98000000004</v>
      </c>
      <c r="FM12" s="137">
        <f>'[6]Buxheti i Konsoliduar  (3)'!$K$5</f>
        <v>477319.26999999996</v>
      </c>
      <c r="FN12" s="137">
        <f>'[7]Buxheti i Konsoliduar  (3)'!$L$5</f>
        <v>530836.53999999992</v>
      </c>
      <c r="FO12" s="137">
        <f>'[8]Buxheti i Konsoliduar  (3)'!$M$5</f>
        <v>586517.03000000014</v>
      </c>
      <c r="FP12" s="137">
        <f>'[9]Buxheti i Konsoliduar  (3)'!$N$5</f>
        <v>643677.66999999993</v>
      </c>
      <c r="FQ12" s="137">
        <f>'[10]Buxheti i Konsoliduar  (3)'!$C$5</f>
        <v>54516.020000000004</v>
      </c>
      <c r="FR12" s="137">
        <f>'[11]Buxheti i Konsoliduar  (5)'!$D$5</f>
        <v>104297.88</v>
      </c>
      <c r="FS12" s="137">
        <f>'[11]Buxheti i Konsoliduar  (5)'!$E$5</f>
        <v>164281.68</v>
      </c>
      <c r="FT12" s="137">
        <f>'[11]Buxheti i Konsoliduar  (5)'!$F$5</f>
        <v>231992.59000000003</v>
      </c>
      <c r="FU12" s="137">
        <f>'[11]Buxheti i Konsoliduar  (5)'!$G$5</f>
        <v>287225.76000000007</v>
      </c>
      <c r="FV12" s="137">
        <f>'[11]Buxheti i Konsoliduar  (5)'!$H$5</f>
        <v>343113.24</v>
      </c>
      <c r="FW12" s="137">
        <f>'[11]Buxheti i Konsoliduar  (5)'!$I$5</f>
        <v>402677.09999999992</v>
      </c>
      <c r="FX12" s="137">
        <f>'[11]Buxheti i Konsoliduar  (5)'!$J$5</f>
        <v>464296.62999999989</v>
      </c>
      <c r="FY12" s="137">
        <f>'[12]Buxheti i Konsoliduar  (4)'!$K$5</f>
        <v>528437.84</v>
      </c>
      <c r="FZ12" s="137">
        <f>'[13]Buxheti i Konsoliduar  (4)'!$L$5</f>
        <v>589812.69999999995</v>
      </c>
      <c r="GA12" s="137">
        <f>'[14]Buxheti i Konsoliduar  (4)'!$M$5</f>
        <v>647577.90999999992</v>
      </c>
      <c r="GB12" s="137">
        <f>'[15]Buxheti i Konsoliduar  (4)'!$N$5</f>
        <v>710349.15</v>
      </c>
      <c r="GC12" s="137">
        <f>'[16]Buxheti i Konsoliduar  (4)'!$C$5</f>
        <v>64609.680000000008</v>
      </c>
      <c r="GD12" s="137">
        <f>'[16]Buxheti i Konsoliduar  (4)'!$D$5</f>
        <v>116867.06</v>
      </c>
      <c r="GE12" s="137">
        <f>'[17]Buxheti i Konsoliduar  (4)'!$E$5</f>
        <v>181105.64</v>
      </c>
      <c r="GF12" s="137">
        <f>'[18]Buxheti i Konsoliduar  (4)'!$F$5</f>
        <v>246840.72000000003</v>
      </c>
      <c r="GG12" s="137">
        <f>'[18]Buxheti i Konsoliduar  (4)'!$G$5</f>
        <v>306200.50999999995</v>
      </c>
      <c r="GH12" s="137">
        <f>'[18]Buxheti i Konsoliduar  (4)'!$H$5</f>
        <v>366057.01</v>
      </c>
      <c r="GI12" s="137">
        <f>'[19]Buxheti i Konsoliduar  (4)'!$I$5</f>
        <v>433454.75999999995</v>
      </c>
      <c r="GJ12" s="137">
        <f>'[20]Buxheti i Konsoliduar  (4)'!$J$5</f>
        <v>499059.49</v>
      </c>
      <c r="GK12" s="137">
        <f>'[21]Buxheti i Konsoliduar  (5)'!$K$5</f>
        <v>562854.77899999998</v>
      </c>
      <c r="GL12" s="137">
        <f>'[22]Buxheti i Konsoliduar  (4)'!$L$5</f>
        <v>628187.93000000005</v>
      </c>
      <c r="GM12" s="137">
        <f>'[22]Buxheti i Konsoliduar  (4)'!$M$5</f>
        <v>688266.95000000007</v>
      </c>
      <c r="GN12" s="137">
        <f>'[23]Buxheti i Konsoliduar  (4)'!$N$5</f>
        <v>754607.5299999998</v>
      </c>
      <c r="GO12" s="137">
        <f>'[24]Buxheti i Konsoliduar  (4)'!$C$5</f>
        <v>69988.320000000007</v>
      </c>
      <c r="GP12" s="137">
        <f>'[37]Buxheti i Konsoliduar  (4)'!$D$5</f>
        <v>130389.87999999999</v>
      </c>
      <c r="GQ12" s="137"/>
    </row>
    <row r="13" spans="2:199 16269:16270">
      <c r="B13" s="21" t="s">
        <v>88</v>
      </c>
      <c r="C13" s="23" t="s">
        <v>33</v>
      </c>
      <c r="D13" s="34" t="s">
        <v>199</v>
      </c>
      <c r="E13" s="40">
        <v>89</v>
      </c>
      <c r="F13" s="40">
        <v>186</v>
      </c>
      <c r="G13" s="40">
        <v>216</v>
      </c>
      <c r="H13" s="40">
        <v>1152</v>
      </c>
      <c r="I13" s="40">
        <v>1382</v>
      </c>
      <c r="J13" s="40">
        <v>1853</v>
      </c>
      <c r="K13" s="40">
        <v>1847</v>
      </c>
      <c r="L13" s="40">
        <v>1991</v>
      </c>
      <c r="M13" s="40">
        <v>2316</v>
      </c>
      <c r="N13" s="40">
        <v>2708</v>
      </c>
      <c r="O13" s="40">
        <v>2777</v>
      </c>
      <c r="P13" s="40">
        <v>4605</v>
      </c>
      <c r="Q13" s="40">
        <v>7</v>
      </c>
      <c r="R13" s="40">
        <v>202</v>
      </c>
      <c r="S13" s="40">
        <v>454</v>
      </c>
      <c r="T13" s="40">
        <v>589</v>
      </c>
      <c r="U13" s="40">
        <v>865</v>
      </c>
      <c r="V13" s="40">
        <v>1129</v>
      </c>
      <c r="W13" s="40">
        <v>1357</v>
      </c>
      <c r="X13" s="40">
        <v>1746</v>
      </c>
      <c r="Y13" s="40">
        <v>2077</v>
      </c>
      <c r="Z13" s="40">
        <v>2292</v>
      </c>
      <c r="AA13" s="40">
        <v>2601</v>
      </c>
      <c r="AB13" s="40">
        <v>3811</v>
      </c>
      <c r="AC13" s="40">
        <v>345</v>
      </c>
      <c r="AD13" s="40">
        <v>425</v>
      </c>
      <c r="AE13" s="40">
        <v>656</v>
      </c>
      <c r="AF13" s="40">
        <v>747</v>
      </c>
      <c r="AG13" s="40">
        <v>1356</v>
      </c>
      <c r="AH13" s="40">
        <v>1552</v>
      </c>
      <c r="AI13" s="40">
        <v>1936</v>
      </c>
      <c r="AJ13" s="40">
        <v>2043</v>
      </c>
      <c r="AK13" s="40">
        <v>2392</v>
      </c>
      <c r="AL13" s="40">
        <v>2658</v>
      </c>
      <c r="AM13" s="40">
        <v>4805</v>
      </c>
      <c r="AN13" s="40">
        <v>5559</v>
      </c>
      <c r="AO13" s="40">
        <v>710</v>
      </c>
      <c r="AP13" s="40">
        <v>1026</v>
      </c>
      <c r="AQ13" s="40">
        <v>1424</v>
      </c>
      <c r="AR13" s="40">
        <v>1676</v>
      </c>
      <c r="AS13" s="40">
        <v>1918</v>
      </c>
      <c r="AT13" s="40">
        <v>2405</v>
      </c>
      <c r="AU13" s="40">
        <v>2535</v>
      </c>
      <c r="AV13" s="40">
        <v>2727</v>
      </c>
      <c r="AW13" s="40">
        <v>3552</v>
      </c>
      <c r="AX13" s="40">
        <v>3948</v>
      </c>
      <c r="AY13" s="40">
        <v>4506</v>
      </c>
      <c r="AZ13" s="40">
        <v>5738</v>
      </c>
      <c r="BA13" s="40">
        <v>624</v>
      </c>
      <c r="BB13" s="40">
        <v>1658</v>
      </c>
      <c r="BC13" s="40">
        <v>2991</v>
      </c>
      <c r="BD13" s="40">
        <v>3507</v>
      </c>
      <c r="BE13" s="40">
        <v>4053</v>
      </c>
      <c r="BF13" s="40">
        <v>5345</v>
      </c>
      <c r="BG13" s="40">
        <v>6369</v>
      </c>
      <c r="BH13" s="40">
        <v>6909</v>
      </c>
      <c r="BI13" s="40">
        <v>7467</v>
      </c>
      <c r="BJ13" s="40">
        <v>7832</v>
      </c>
      <c r="BK13" s="40">
        <v>8625</v>
      </c>
      <c r="BL13" s="40">
        <v>10186</v>
      </c>
      <c r="BM13" s="40">
        <v>256</v>
      </c>
      <c r="BN13" s="40">
        <v>915</v>
      </c>
      <c r="BO13" s="40">
        <v>1703</v>
      </c>
      <c r="BP13" s="40">
        <v>2587</v>
      </c>
      <c r="BQ13" s="40">
        <v>3450</v>
      </c>
      <c r="BR13" s="40">
        <v>3793</v>
      </c>
      <c r="BS13" s="40">
        <v>5057</v>
      </c>
      <c r="BT13" s="40">
        <v>5545</v>
      </c>
      <c r="BU13" s="40">
        <v>6294</v>
      </c>
      <c r="BV13" s="40">
        <v>7298</v>
      </c>
      <c r="BW13" s="40">
        <v>8496</v>
      </c>
      <c r="BX13" s="40">
        <v>11215</v>
      </c>
      <c r="BY13" s="40">
        <v>335</v>
      </c>
      <c r="BZ13" s="40">
        <v>1655</v>
      </c>
      <c r="CA13" s="40">
        <v>2542</v>
      </c>
      <c r="CB13" s="40">
        <v>3303</v>
      </c>
      <c r="CC13" s="40">
        <v>3895</v>
      </c>
      <c r="CD13" s="40">
        <v>4149</v>
      </c>
      <c r="CE13" s="40">
        <v>5189</v>
      </c>
      <c r="CF13" s="40">
        <v>5989</v>
      </c>
      <c r="CG13" s="40">
        <v>6575</v>
      </c>
      <c r="CH13" s="40">
        <v>8944</v>
      </c>
      <c r="CI13" s="40">
        <v>10573</v>
      </c>
      <c r="CJ13" s="40">
        <v>14639</v>
      </c>
      <c r="CK13" s="40">
        <v>186</v>
      </c>
      <c r="CL13" s="40">
        <v>644</v>
      </c>
      <c r="CM13" s="40">
        <v>1415</v>
      </c>
      <c r="CN13" s="40">
        <v>1933</v>
      </c>
      <c r="CO13" s="40">
        <v>2777</v>
      </c>
      <c r="CP13" s="40">
        <v>3592</v>
      </c>
      <c r="CQ13" s="40">
        <v>4087</v>
      </c>
      <c r="CR13" s="46">
        <v>5051</v>
      </c>
      <c r="CS13" s="46">
        <v>5607</v>
      </c>
      <c r="CT13" s="46">
        <v>7096</v>
      </c>
      <c r="CU13" s="46">
        <v>8384</v>
      </c>
      <c r="CV13" s="47">
        <v>11085</v>
      </c>
      <c r="CW13" s="47">
        <v>92</v>
      </c>
      <c r="CX13" s="46">
        <v>365</v>
      </c>
      <c r="CY13" s="46">
        <v>325</v>
      </c>
      <c r="CZ13" s="46">
        <v>670</v>
      </c>
      <c r="DA13" s="46">
        <v>1393</v>
      </c>
      <c r="DB13" s="46">
        <v>1726</v>
      </c>
      <c r="DC13" s="46">
        <v>2007</v>
      </c>
      <c r="DD13" s="46">
        <v>2298</v>
      </c>
      <c r="DE13" s="46">
        <v>2729</v>
      </c>
      <c r="DF13" s="46">
        <v>4381</v>
      </c>
      <c r="DG13" s="53">
        <v>5752</v>
      </c>
      <c r="DH13" s="54">
        <v>8133</v>
      </c>
      <c r="DI13" s="46">
        <v>390</v>
      </c>
      <c r="DJ13" s="46">
        <v>599</v>
      </c>
      <c r="DK13" s="58">
        <v>794</v>
      </c>
      <c r="DL13" s="58">
        <v>1148</v>
      </c>
      <c r="DM13" s="58">
        <v>1355</v>
      </c>
      <c r="DN13" s="58">
        <v>2036.46</v>
      </c>
      <c r="DO13" s="58">
        <v>2549.83</v>
      </c>
      <c r="DP13" s="73">
        <v>2754.27</v>
      </c>
      <c r="DQ13" s="73">
        <v>3293.16</v>
      </c>
      <c r="DR13" s="84">
        <v>3574</v>
      </c>
      <c r="DS13" s="84">
        <v>5037.18</v>
      </c>
      <c r="DT13" s="59">
        <v>8810.5300000000007</v>
      </c>
      <c r="DU13" s="88">
        <v>204.42</v>
      </c>
      <c r="DV13" s="88">
        <v>785.2</v>
      </c>
      <c r="DW13" s="91">
        <v>1118.26</v>
      </c>
      <c r="DX13" s="103">
        <v>1689.72</v>
      </c>
      <c r="DY13" s="102">
        <v>1705.79</v>
      </c>
      <c r="DZ13" s="102">
        <v>2488.2199999999998</v>
      </c>
      <c r="EA13" s="102">
        <v>2951.14</v>
      </c>
      <c r="EB13" s="110">
        <v>3561.15</v>
      </c>
      <c r="EC13" s="112">
        <v>4397.32</v>
      </c>
      <c r="ED13" s="112">
        <v>5408.52</v>
      </c>
      <c r="EE13" s="112">
        <v>5518.58</v>
      </c>
      <c r="EF13" s="118">
        <v>8294</v>
      </c>
      <c r="EG13" s="118">
        <v>108</v>
      </c>
      <c r="EH13" s="112">
        <v>330.63</v>
      </c>
      <c r="EI13" s="112">
        <v>1086.8</v>
      </c>
      <c r="EJ13" s="112">
        <v>2653.12</v>
      </c>
      <c r="EK13" s="112">
        <v>2702.14</v>
      </c>
      <c r="EL13" s="112">
        <v>3845.8</v>
      </c>
      <c r="EM13" s="112">
        <v>6284.31</v>
      </c>
      <c r="EN13" s="112">
        <v>6902.27</v>
      </c>
      <c r="EO13" s="112">
        <v>7538.25</v>
      </c>
      <c r="EP13" s="112">
        <v>9017.67</v>
      </c>
      <c r="EQ13" s="112">
        <v>9433.2199999999993</v>
      </c>
      <c r="ER13" s="112">
        <v>13050.06</v>
      </c>
      <c r="ES13" s="112">
        <v>188.66</v>
      </c>
      <c r="ET13" s="112">
        <v>999.9</v>
      </c>
      <c r="EU13" s="112">
        <v>1781.58</v>
      </c>
      <c r="EV13" s="130">
        <v>2166.7600000000002</v>
      </c>
      <c r="EW13" s="130">
        <v>2706.55</v>
      </c>
      <c r="EX13" s="137">
        <v>2823.38</v>
      </c>
      <c r="EY13" s="57">
        <v>3673.06</v>
      </c>
      <c r="EZ13" s="137">
        <v>4221.1899999999996</v>
      </c>
      <c r="FA13" s="137">
        <f>[1]Sheet1!$K$7</f>
        <v>4712.42</v>
      </c>
      <c r="FB13" s="137">
        <v>7574.37</v>
      </c>
      <c r="FC13" s="137">
        <v>7986.2</v>
      </c>
      <c r="FD13" s="57">
        <f>'[2]Buxheti i Konsoliduar  (3)'!$N$6</f>
        <v>9509.57</v>
      </c>
      <c r="FE13" s="137">
        <v>1338.93</v>
      </c>
      <c r="FF13" s="137">
        <v>6853.68</v>
      </c>
      <c r="FG13" s="137">
        <v>7309.15</v>
      </c>
      <c r="FH13" s="137">
        <v>8357.2000000000007</v>
      </c>
      <c r="FI13" s="130">
        <v>9390.2999999999993</v>
      </c>
      <c r="FJ13" s="137">
        <f>'[3]Buxheti i Konsoliduar  (3)'!$H$6</f>
        <v>19583.36</v>
      </c>
      <c r="FK13" s="137">
        <f>'[4]Buxheti i Konsoliduar  (3)'!$I$6</f>
        <v>19748.919999999998</v>
      </c>
      <c r="FL13" s="137">
        <f>'[5]Buxheti i Konsoliduar  (3)'!$J$6</f>
        <v>20210.02</v>
      </c>
      <c r="FM13" s="137">
        <f>'[6]Buxheti i Konsoliduar  (3)'!$K$6</f>
        <v>20379.009999999998</v>
      </c>
      <c r="FN13" s="137">
        <f>'[7]Buxheti i Konsoliduar  (3)'!$L$6</f>
        <v>20612.55</v>
      </c>
      <c r="FO13" s="137">
        <f>'[8]Buxheti i Konsoliduar  (3)'!$M$6</f>
        <v>20785.43</v>
      </c>
      <c r="FP13" s="137">
        <f>'[9]Buxheti i Konsoliduar  (3)'!$N$6</f>
        <v>22431.119999999999</v>
      </c>
      <c r="FQ13" s="137">
        <f>'[10]Buxheti i Konsoliduar  (3)'!$C$6</f>
        <v>169.56</v>
      </c>
      <c r="FR13" s="137">
        <f>'[25]Buxheti i Konsoliduar  (3)'!$D$6</f>
        <v>354.34</v>
      </c>
      <c r="FS13" s="137">
        <f>'[26]Buxheti i Konsoliduar  (3)'!$E$6</f>
        <v>848.13</v>
      </c>
      <c r="FT13" s="137">
        <f>'[27]Buxheti i Konsoliduar  (4)'!$F$6</f>
        <v>1313.19</v>
      </c>
      <c r="FU13" s="137">
        <f>'[28]Buxheti i Konsoliduar  (4)'!$G$6</f>
        <v>1487.01</v>
      </c>
      <c r="FV13" s="137">
        <f>'[11]Buxheti i Konsoliduar  (5)'!$H$6</f>
        <v>1794</v>
      </c>
      <c r="FW13" s="137">
        <f>'[29]Buxheti i Konsoliduar  (4)'!$I$6</f>
        <v>2184.17</v>
      </c>
      <c r="FX13" s="137">
        <f>'[11]Buxheti i Konsoliduar  (5)'!$J$6</f>
        <v>2373.6799999999998</v>
      </c>
      <c r="FY13" s="137">
        <f>'[12]Buxheti i Konsoliduar  (4)'!$K$6</f>
        <v>2596.04</v>
      </c>
      <c r="FZ13" s="137">
        <f>'[13]Buxheti i Konsoliduar  (4)'!$L$6</f>
        <v>4192.59</v>
      </c>
      <c r="GA13" s="137">
        <f>'[14]Buxheti i Konsoliduar  (4)'!$M$6</f>
        <v>6338.37</v>
      </c>
      <c r="GB13" s="137">
        <f>'[15]Buxheti i Konsoliduar  (4)'!$N$6</f>
        <v>7797.24</v>
      </c>
      <c r="GC13" s="137">
        <f>'[16]Buxheti i Konsoliduar  (4)'!$C$6</f>
        <v>1325.54</v>
      </c>
      <c r="GD13" s="137">
        <f>'[16]Buxheti i Konsoliduar  (4)'!$D$6</f>
        <v>919.36</v>
      </c>
      <c r="GE13" s="137">
        <f>'[17]Buxheti i Konsoliduar  (4)'!$E$6</f>
        <v>1266.98</v>
      </c>
      <c r="GF13" s="137">
        <f>'[18]Buxheti i Konsoliduar  (4)'!$F$6</f>
        <v>1696.62</v>
      </c>
      <c r="GG13" s="137">
        <f>'[18]Buxheti i Konsoliduar  (4)'!$G$6</f>
        <v>1915.74</v>
      </c>
      <c r="GH13" s="137">
        <f>'[18]Buxheti i Konsoliduar  (4)'!$H$6</f>
        <v>2172.81</v>
      </c>
      <c r="GI13" s="137">
        <f>'[19]Buxheti i Konsoliduar  (4)'!$I$6</f>
        <v>2946.03</v>
      </c>
      <c r="GJ13" s="137">
        <f>'[20]Buxheti i Konsoliduar  (4)'!$J$6</f>
        <v>3393.7</v>
      </c>
      <c r="GK13" s="137">
        <f>'[21]Buxheti i Konsoliduar  (5)'!$K$6</f>
        <v>5385.66</v>
      </c>
      <c r="GL13" s="137">
        <f>'[22]Buxheti i Konsoliduar  (4)'!$L$6</f>
        <v>5792.28</v>
      </c>
      <c r="GM13" s="137">
        <f>'[22]Buxheti i Konsoliduar  (4)'!$M$6</f>
        <v>6404.89</v>
      </c>
      <c r="GN13" s="137">
        <f>'[23]Buxheti i Konsoliduar  (4)'!$N$6</f>
        <v>7382.84</v>
      </c>
      <c r="GO13" s="137">
        <f>'[24]Buxheti i Konsoliduar  (4)'!$C$6</f>
        <v>158.41999999999999</v>
      </c>
      <c r="GP13" s="137">
        <f>'[37]Buxheti i Konsoliduar  (4)'!$D$6</f>
        <v>331.64</v>
      </c>
      <c r="GQ13" s="137"/>
    </row>
    <row r="14" spans="2:199 16269:16270">
      <c r="B14" s="21" t="s">
        <v>89</v>
      </c>
      <c r="C14" s="23" t="s">
        <v>34</v>
      </c>
      <c r="D14" s="34" t="s">
        <v>200</v>
      </c>
      <c r="E14" s="40">
        <v>21798</v>
      </c>
      <c r="F14" s="40">
        <v>40891</v>
      </c>
      <c r="G14" s="40">
        <v>65172</v>
      </c>
      <c r="H14" s="40">
        <v>90361</v>
      </c>
      <c r="I14" s="40">
        <v>113505</v>
      </c>
      <c r="J14" s="40">
        <v>136731</v>
      </c>
      <c r="K14" s="40">
        <v>162144</v>
      </c>
      <c r="L14" s="40">
        <v>187797</v>
      </c>
      <c r="M14" s="40">
        <v>212677</v>
      </c>
      <c r="N14" s="40">
        <v>237694</v>
      </c>
      <c r="O14" s="40">
        <v>261137</v>
      </c>
      <c r="P14" s="40">
        <v>288564</v>
      </c>
      <c r="Q14" s="40">
        <v>23520</v>
      </c>
      <c r="R14" s="40">
        <v>44405</v>
      </c>
      <c r="S14" s="40">
        <v>70143</v>
      </c>
      <c r="T14" s="40">
        <v>94621</v>
      </c>
      <c r="U14" s="40">
        <v>119322</v>
      </c>
      <c r="V14" s="40">
        <v>143204</v>
      </c>
      <c r="W14" s="40">
        <v>168864</v>
      </c>
      <c r="X14" s="40">
        <v>195528</v>
      </c>
      <c r="Y14" s="40">
        <v>219988</v>
      </c>
      <c r="Z14" s="40">
        <v>246610</v>
      </c>
      <c r="AA14" s="40">
        <v>272394</v>
      </c>
      <c r="AB14" s="40">
        <v>303933</v>
      </c>
      <c r="AC14" s="40">
        <v>23079</v>
      </c>
      <c r="AD14" s="40">
        <v>44955</v>
      </c>
      <c r="AE14" s="40">
        <v>72219</v>
      </c>
      <c r="AF14" s="40">
        <v>97509</v>
      </c>
      <c r="AG14" s="40">
        <v>121425</v>
      </c>
      <c r="AH14" s="40">
        <v>146112</v>
      </c>
      <c r="AI14" s="40">
        <v>173059</v>
      </c>
      <c r="AJ14" s="40">
        <v>200496</v>
      </c>
      <c r="AK14" s="40">
        <v>225183</v>
      </c>
      <c r="AL14" s="40">
        <v>251017</v>
      </c>
      <c r="AM14" s="40">
        <v>274966</v>
      </c>
      <c r="AN14" s="40">
        <v>300862</v>
      </c>
      <c r="AO14" s="40">
        <v>23709</v>
      </c>
      <c r="AP14" s="40">
        <v>44000</v>
      </c>
      <c r="AQ14" s="40">
        <v>68510</v>
      </c>
      <c r="AR14" s="40">
        <v>94325</v>
      </c>
      <c r="AS14" s="40">
        <v>114316</v>
      </c>
      <c r="AT14" s="40">
        <v>136534</v>
      </c>
      <c r="AU14" s="40">
        <v>163610</v>
      </c>
      <c r="AV14" s="40">
        <v>187880</v>
      </c>
      <c r="AW14" s="40">
        <v>211191</v>
      </c>
      <c r="AX14" s="40">
        <v>239395</v>
      </c>
      <c r="AY14" s="40">
        <v>264098</v>
      </c>
      <c r="AZ14" s="40">
        <v>296415</v>
      </c>
      <c r="BA14" s="40">
        <v>24326</v>
      </c>
      <c r="BB14" s="40">
        <v>47226</v>
      </c>
      <c r="BC14" s="40">
        <v>75147</v>
      </c>
      <c r="BD14" s="40">
        <v>10365</v>
      </c>
      <c r="BE14" s="40">
        <v>129936</v>
      </c>
      <c r="BF14" s="40">
        <v>157502</v>
      </c>
      <c r="BG14" s="40">
        <v>185910</v>
      </c>
      <c r="BH14" s="40">
        <v>214732</v>
      </c>
      <c r="BI14" s="40">
        <v>243272</v>
      </c>
      <c r="BJ14" s="40">
        <v>274148</v>
      </c>
      <c r="BK14" s="40">
        <v>301439</v>
      </c>
      <c r="BL14" s="40">
        <v>335868</v>
      </c>
      <c r="BM14" s="40">
        <v>22951</v>
      </c>
      <c r="BN14" s="40">
        <v>46878</v>
      </c>
      <c r="BO14" s="40">
        <v>76498</v>
      </c>
      <c r="BP14" s="40">
        <v>106172</v>
      </c>
      <c r="BQ14" s="40">
        <v>133695</v>
      </c>
      <c r="BR14" s="40">
        <v>162026</v>
      </c>
      <c r="BS14" s="40">
        <v>192596</v>
      </c>
      <c r="BT14" s="40">
        <v>223448</v>
      </c>
      <c r="BU14" s="40">
        <v>252101</v>
      </c>
      <c r="BV14" s="40">
        <v>282032</v>
      </c>
      <c r="BW14" s="40">
        <v>310839</v>
      </c>
      <c r="BX14" s="40">
        <v>342308</v>
      </c>
      <c r="BY14" s="40">
        <v>29799</v>
      </c>
      <c r="BZ14" s="40">
        <v>55728</v>
      </c>
      <c r="CA14" s="40">
        <v>88165</v>
      </c>
      <c r="CB14" s="40">
        <v>119583</v>
      </c>
      <c r="CC14" s="40">
        <v>150152</v>
      </c>
      <c r="CD14" s="40">
        <v>180716</v>
      </c>
      <c r="CE14" s="40">
        <v>213226</v>
      </c>
      <c r="CF14" s="40">
        <v>244517</v>
      </c>
      <c r="CG14" s="40">
        <v>274316</v>
      </c>
      <c r="CH14" s="40">
        <v>306566</v>
      </c>
      <c r="CI14" s="40">
        <v>336984</v>
      </c>
      <c r="CJ14" s="40">
        <v>369884</v>
      </c>
      <c r="CK14" s="40">
        <v>30935</v>
      </c>
      <c r="CL14" s="40">
        <v>59660</v>
      </c>
      <c r="CM14" s="40">
        <v>94551</v>
      </c>
      <c r="CN14" s="40">
        <v>129856</v>
      </c>
      <c r="CO14" s="40">
        <v>163439</v>
      </c>
      <c r="CP14" s="40">
        <v>196233</v>
      </c>
      <c r="CQ14" s="40">
        <v>230754</v>
      </c>
      <c r="CR14" s="46">
        <v>264780</v>
      </c>
      <c r="CS14" s="46">
        <v>298043</v>
      </c>
      <c r="CT14" s="46">
        <v>331393</v>
      </c>
      <c r="CU14" s="46">
        <v>362858</v>
      </c>
      <c r="CV14" s="46">
        <v>398629</v>
      </c>
      <c r="CW14" s="46">
        <v>33116</v>
      </c>
      <c r="CX14" s="46">
        <v>63183</v>
      </c>
      <c r="CY14" s="46">
        <v>98456</v>
      </c>
      <c r="CZ14" s="46">
        <v>134346</v>
      </c>
      <c r="DA14" s="46">
        <v>168103</v>
      </c>
      <c r="DB14" s="46">
        <v>202245</v>
      </c>
      <c r="DC14" s="46">
        <v>239615</v>
      </c>
      <c r="DD14" s="46">
        <v>275730</v>
      </c>
      <c r="DE14" s="46">
        <v>309290</v>
      </c>
      <c r="DF14" s="46">
        <v>346618</v>
      </c>
      <c r="DG14" s="53">
        <v>381262</v>
      </c>
      <c r="DH14" s="54">
        <v>419334</v>
      </c>
      <c r="DI14" s="46">
        <v>33030</v>
      </c>
      <c r="DJ14" s="46">
        <v>64590</v>
      </c>
      <c r="DK14" s="58">
        <v>101552.47</v>
      </c>
      <c r="DL14" s="58">
        <v>140450.12</v>
      </c>
      <c r="DM14" s="58">
        <v>176918.02000000002</v>
      </c>
      <c r="DN14" s="58">
        <v>212211.65000000002</v>
      </c>
      <c r="DO14" s="58">
        <v>249803</v>
      </c>
      <c r="DP14" s="73">
        <v>288461</v>
      </c>
      <c r="DQ14" s="73">
        <v>323397</v>
      </c>
      <c r="DR14" s="84">
        <v>361019.97600000002</v>
      </c>
      <c r="DS14" s="84">
        <v>394409.36</v>
      </c>
      <c r="DT14" s="59">
        <v>426270.68000000005</v>
      </c>
      <c r="DU14" s="90">
        <v>34315.479999999996</v>
      </c>
      <c r="DV14" s="90">
        <v>66979.11</v>
      </c>
      <c r="DW14" s="91">
        <v>97001.07</v>
      </c>
      <c r="DX14" s="103">
        <v>123391.11600000001</v>
      </c>
      <c r="DY14" s="102">
        <v>149689.83000000002</v>
      </c>
      <c r="DZ14" s="102">
        <v>182354.54</v>
      </c>
      <c r="EA14" s="102">
        <v>219122.66</v>
      </c>
      <c r="EB14" s="110">
        <v>254770.59000000003</v>
      </c>
      <c r="EC14" s="112">
        <v>289233.83</v>
      </c>
      <c r="ED14" s="112">
        <v>325863.74</v>
      </c>
      <c r="EE14" s="112">
        <v>359930.21</v>
      </c>
      <c r="EF14" s="118">
        <v>398658</v>
      </c>
      <c r="EG14" s="118">
        <v>33908</v>
      </c>
      <c r="EH14" s="112">
        <v>66870.760000000009</v>
      </c>
      <c r="EI14" s="112">
        <v>103979.03</v>
      </c>
      <c r="EJ14" s="112">
        <v>142401.03200000001</v>
      </c>
      <c r="EK14" s="112">
        <v>179308.13999999998</v>
      </c>
      <c r="EL14" s="112">
        <v>219008.71999999997</v>
      </c>
      <c r="EM14" s="112">
        <v>262471.71000000002</v>
      </c>
      <c r="EN14" s="112">
        <v>303111.71999999997</v>
      </c>
      <c r="EO14" s="112">
        <v>343791.65</v>
      </c>
      <c r="EP14" s="112">
        <v>387560.98</v>
      </c>
      <c r="EQ14" s="112">
        <v>429302.13</v>
      </c>
      <c r="ER14" s="112">
        <v>475611.87999999995</v>
      </c>
      <c r="ES14" s="112">
        <v>44053.58</v>
      </c>
      <c r="ET14" s="112">
        <v>83482.34</v>
      </c>
      <c r="EU14" s="112">
        <v>132518.82</v>
      </c>
      <c r="EV14" s="130">
        <v>178082.87</v>
      </c>
      <c r="EW14" s="130">
        <v>220613.62</v>
      </c>
      <c r="EX14" s="137">
        <v>264719</v>
      </c>
      <c r="EY14" s="57">
        <v>310602.68</v>
      </c>
      <c r="EZ14" s="137">
        <v>357974.87</v>
      </c>
      <c r="FA14" s="137">
        <f>[1]Sheet1!$K$8</f>
        <v>405433.16000000003</v>
      </c>
      <c r="FB14" s="137">
        <v>451078.71100000007</v>
      </c>
      <c r="FC14" s="137">
        <v>494971.75</v>
      </c>
      <c r="FD14" s="57">
        <f>'[2]Buxheti i Konsoliduar  (3)'!$N$10</f>
        <v>541342.22</v>
      </c>
      <c r="FE14" s="137">
        <v>47343.75</v>
      </c>
      <c r="FF14" s="137">
        <v>86850.180000000008</v>
      </c>
      <c r="FG14" s="137">
        <v>143526.95000000001</v>
      </c>
      <c r="FH14" s="137">
        <v>191289.88999999998</v>
      </c>
      <c r="FI14" s="130">
        <v>239176.27999999997</v>
      </c>
      <c r="FJ14" s="137">
        <f>'[3]Buxheti i Konsoliduar  (3)'!$H$10</f>
        <v>288917.85000000003</v>
      </c>
      <c r="FK14" s="137">
        <f>'[4]Buxheti i Konsoliduar  (3)'!$I$10</f>
        <v>339197.4</v>
      </c>
      <c r="FL14" s="137">
        <f>'[5]Buxheti i Konsoliduar  (3)'!$J$10</f>
        <v>390752.12</v>
      </c>
      <c r="FM14" s="137">
        <f>'[6]Buxheti i Konsoliduar  (3)'!$K$10</f>
        <v>440434.17999999993</v>
      </c>
      <c r="FN14" s="137">
        <f>'[7]Buxheti i Konsoliduar  (3)'!$L$10</f>
        <v>492072.07999999996</v>
      </c>
      <c r="FO14" s="137">
        <f>'[8]Buxheti i Konsoliduar  (3)'!$M$10</f>
        <v>545693.59000000008</v>
      </c>
      <c r="FP14" s="137">
        <f>'[9]Buxheti i Konsoliduar  (3)'!$N$11</f>
        <v>598661.92999999993</v>
      </c>
      <c r="FQ14" s="137">
        <f>'[10]Buxheti i Konsoliduar  (3)'!$C$10</f>
        <v>52588.91</v>
      </c>
      <c r="FR14" s="137">
        <f>'[25]Buxheti i Konsoliduar  (3)'!$D$10</f>
        <v>100122.18</v>
      </c>
      <c r="FS14" s="137">
        <f>'[11]Buxheti i Konsoliduar  (5)'!$E$10</f>
        <v>158029.21</v>
      </c>
      <c r="FT14" s="137">
        <f>'[27]Buxheti i Konsoliduar  (4)'!$F$10</f>
        <v>214705.83</v>
      </c>
      <c r="FU14" s="137">
        <f>'[11]Buxheti i Konsoliduar  (5)'!$G$10</f>
        <v>267381.90000000008</v>
      </c>
      <c r="FV14" s="137">
        <f>'[30]Buxheti i Konsoliduar  (4)'!$H$10</f>
        <v>321090.26999999996</v>
      </c>
      <c r="FW14" s="137">
        <f>'[29]Buxheti i Konsoliduar  (4)'!$I$10</f>
        <v>378390.19999999995</v>
      </c>
      <c r="FX14" s="137">
        <f>'[11]Buxheti i Konsoliduar  (5)'!$J$10</f>
        <v>437876.24999999988</v>
      </c>
      <c r="FY14" s="137">
        <f>'[12]Buxheti i Konsoliduar  (4)'!$K$10</f>
        <v>491555.10000000003</v>
      </c>
      <c r="FZ14" s="137">
        <f>'[13]Buxheti i Konsoliduar  (4)'!$L$10</f>
        <v>547575.1</v>
      </c>
      <c r="GA14" s="137">
        <f>'[14]Buxheti i Konsoliduar  (4)'!$M$10</f>
        <v>600393.6</v>
      </c>
      <c r="GB14" s="137">
        <f>'[15]Buxheti i Konsoliduar  (4)'!$N$10</f>
        <v>658866.66</v>
      </c>
      <c r="GC14" s="137">
        <f>'[16]Buxheti i Konsoliduar  (4)'!$C$10</f>
        <v>60759.070000000007</v>
      </c>
      <c r="GD14" s="137">
        <f>'[16]Buxheti i Konsoliduar  (4)'!$D$10</f>
        <v>111217.22</v>
      </c>
      <c r="GE14" s="137">
        <f>'[17]Buxheti i Konsoliduar  (4)'!$E$10</f>
        <v>173244.39</v>
      </c>
      <c r="GF14" s="137">
        <f>'[18]Buxheti i Konsoliduar  (4)'!$F$10</f>
        <v>235580.59000000003</v>
      </c>
      <c r="GG14" s="137">
        <f>'[18]Buxheti i Konsoliduar  (4)'!$G$10</f>
        <v>292365.42</v>
      </c>
      <c r="GH14" s="137">
        <f>'[18]Buxheti i Konsoliduar  (4)'!$H$10</f>
        <v>349421.77</v>
      </c>
      <c r="GI14" s="137">
        <f>'[19]Buxheti i Konsoliduar  (4)'!$I$10</f>
        <v>414010.89999999991</v>
      </c>
      <c r="GJ14" s="137">
        <f>'[20]Buxheti i Konsoliduar  (4)'!$J$10</f>
        <v>475599.94999999995</v>
      </c>
      <c r="GK14" s="137">
        <f>'[21]Buxheti i Konsoliduar  (5)'!$K$10</f>
        <v>534654.13899999997</v>
      </c>
      <c r="GL14" s="137">
        <f>'[22]Buxheti i Konsoliduar  (4)'!$L$10</f>
        <v>595807.79</v>
      </c>
      <c r="GM14" s="137">
        <f>'[22]Buxheti i Konsoliduar  (4)'!$M$10</f>
        <v>652988.67000000004</v>
      </c>
      <c r="GN14" s="137">
        <f>'[23]Buxheti i Konsoliduar  (4)'!$N$10</f>
        <v>716283.21999999986</v>
      </c>
      <c r="GO14" s="137">
        <f>'[24]Buxheti i Konsoliduar  (4)'!$C$10</f>
        <v>67670.55</v>
      </c>
      <c r="GP14" s="137">
        <f>'[37]Buxheti i Konsoliduar  (4)'!$D$10</f>
        <v>125403.43</v>
      </c>
      <c r="GQ14" s="137"/>
    </row>
    <row r="15" spans="2:199 16269:16270" ht="30">
      <c r="B15" s="21" t="s">
        <v>90</v>
      </c>
      <c r="C15" s="23" t="s">
        <v>35</v>
      </c>
      <c r="D15" s="34" t="s">
        <v>201</v>
      </c>
      <c r="E15" s="40">
        <v>15565</v>
      </c>
      <c r="F15" s="40">
        <v>30190</v>
      </c>
      <c r="G15" s="40">
        <v>49181</v>
      </c>
      <c r="H15" s="40">
        <v>66962</v>
      </c>
      <c r="I15" s="40">
        <v>85327</v>
      </c>
      <c r="J15" s="40">
        <v>103912</v>
      </c>
      <c r="K15" s="40">
        <v>123455</v>
      </c>
      <c r="L15" s="40">
        <v>144314</v>
      </c>
      <c r="M15" s="40">
        <v>164715</v>
      </c>
      <c r="N15" s="40">
        <v>183114</v>
      </c>
      <c r="O15" s="40">
        <v>201486</v>
      </c>
      <c r="P15" s="40">
        <v>223019</v>
      </c>
      <c r="Q15" s="40">
        <v>17116</v>
      </c>
      <c r="R15" s="40">
        <v>33081</v>
      </c>
      <c r="S15" s="40">
        <v>53294</v>
      </c>
      <c r="T15" s="40">
        <v>70388</v>
      </c>
      <c r="U15" s="40">
        <v>89506</v>
      </c>
      <c r="V15" s="40">
        <v>108701</v>
      </c>
      <c r="W15" s="40">
        <v>128379</v>
      </c>
      <c r="X15" s="40">
        <v>150100</v>
      </c>
      <c r="Y15" s="40">
        <v>169236</v>
      </c>
      <c r="Z15" s="40">
        <v>189426</v>
      </c>
      <c r="AA15" s="40">
        <v>210103</v>
      </c>
      <c r="AB15" s="40">
        <v>235509</v>
      </c>
      <c r="AC15" s="40">
        <v>16655</v>
      </c>
      <c r="AD15" s="40">
        <v>33453</v>
      </c>
      <c r="AE15" s="40">
        <v>54367</v>
      </c>
      <c r="AF15" s="40">
        <v>71989</v>
      </c>
      <c r="AG15" s="40">
        <v>91005</v>
      </c>
      <c r="AH15" s="40">
        <v>110856</v>
      </c>
      <c r="AI15" s="40">
        <v>131393</v>
      </c>
      <c r="AJ15" s="40">
        <v>153839</v>
      </c>
      <c r="AK15" s="40">
        <v>173694</v>
      </c>
      <c r="AL15" s="40">
        <v>193142</v>
      </c>
      <c r="AM15" s="40">
        <v>212152</v>
      </c>
      <c r="AN15" s="40">
        <v>232591</v>
      </c>
      <c r="AO15" s="40">
        <v>16929</v>
      </c>
      <c r="AP15" s="40">
        <v>32237</v>
      </c>
      <c r="AQ15" s="40">
        <v>51400</v>
      </c>
      <c r="AR15" s="40">
        <v>69283</v>
      </c>
      <c r="AS15" s="40">
        <v>84255</v>
      </c>
      <c r="AT15" s="40">
        <v>101597</v>
      </c>
      <c r="AU15" s="40">
        <v>122097</v>
      </c>
      <c r="AV15" s="40">
        <v>141020</v>
      </c>
      <c r="AW15" s="40">
        <v>158694</v>
      </c>
      <c r="AX15" s="40">
        <v>179578</v>
      </c>
      <c r="AY15" s="40">
        <v>199090</v>
      </c>
      <c r="AZ15" s="40">
        <v>225558</v>
      </c>
      <c r="BA15" s="40">
        <v>17534</v>
      </c>
      <c r="BB15" s="40">
        <v>35349</v>
      </c>
      <c r="BC15" s="40">
        <v>57818</v>
      </c>
      <c r="BD15" s="40">
        <v>77892</v>
      </c>
      <c r="BE15" s="40">
        <v>98365</v>
      </c>
      <c r="BF15" s="40">
        <v>120335</v>
      </c>
      <c r="BG15" s="40">
        <v>141282</v>
      </c>
      <c r="BH15" s="40">
        <v>164097</v>
      </c>
      <c r="BI15" s="40">
        <v>186626</v>
      </c>
      <c r="BJ15" s="40">
        <v>209834</v>
      </c>
      <c r="BK15" s="40">
        <v>230832</v>
      </c>
      <c r="BL15" s="40">
        <v>253413</v>
      </c>
      <c r="BM15" s="40">
        <v>15661</v>
      </c>
      <c r="BN15" s="40">
        <v>33428</v>
      </c>
      <c r="BO15" s="40">
        <v>56470</v>
      </c>
      <c r="BP15" s="40">
        <v>76983</v>
      </c>
      <c r="BQ15" s="40">
        <v>98285</v>
      </c>
      <c r="BR15" s="40">
        <v>120314</v>
      </c>
      <c r="BS15" s="40">
        <v>143625</v>
      </c>
      <c r="BT15" s="40">
        <v>167671</v>
      </c>
      <c r="BU15" s="40">
        <v>189896</v>
      </c>
      <c r="BV15" s="40">
        <v>212023</v>
      </c>
      <c r="BW15" s="40">
        <v>234369</v>
      </c>
      <c r="BX15" s="40">
        <v>258882</v>
      </c>
      <c r="BY15" s="40">
        <v>21355</v>
      </c>
      <c r="BZ15" s="40">
        <v>40944</v>
      </c>
      <c r="CA15" s="40">
        <v>66559</v>
      </c>
      <c r="CB15" s="40">
        <v>88241</v>
      </c>
      <c r="CC15" s="40">
        <v>110316</v>
      </c>
      <c r="CD15" s="40">
        <v>133627</v>
      </c>
      <c r="CE15" s="40">
        <v>157490</v>
      </c>
      <c r="CF15" s="40">
        <v>181644</v>
      </c>
      <c r="CG15" s="40">
        <v>203978</v>
      </c>
      <c r="CH15" s="40">
        <v>226982</v>
      </c>
      <c r="CI15" s="40">
        <v>250396</v>
      </c>
      <c r="CJ15" s="40">
        <v>275780</v>
      </c>
      <c r="CK15" s="40">
        <v>22022</v>
      </c>
      <c r="CL15" s="40">
        <v>42806</v>
      </c>
      <c r="CM15" s="40">
        <v>69995</v>
      </c>
      <c r="CN15" s="40">
        <v>93352</v>
      </c>
      <c r="CO15" s="40">
        <v>118725</v>
      </c>
      <c r="CP15" s="40">
        <v>143261</v>
      </c>
      <c r="CQ15" s="40">
        <v>168349</v>
      </c>
      <c r="CR15" s="46">
        <v>193770</v>
      </c>
      <c r="CS15" s="46">
        <v>218608</v>
      </c>
      <c r="CT15" s="46">
        <v>242485</v>
      </c>
      <c r="CU15" s="46">
        <v>266241</v>
      </c>
      <c r="CV15" s="46">
        <v>293386</v>
      </c>
      <c r="CW15" s="46">
        <v>22858</v>
      </c>
      <c r="CX15" s="46">
        <v>45188</v>
      </c>
      <c r="CY15" s="46">
        <v>72220</v>
      </c>
      <c r="CZ15" s="46">
        <v>96116</v>
      </c>
      <c r="DA15" s="46">
        <v>120974</v>
      </c>
      <c r="DB15" s="46">
        <v>145642</v>
      </c>
      <c r="DC15" s="46">
        <v>172416</v>
      </c>
      <c r="DD15" s="46">
        <v>199618</v>
      </c>
      <c r="DE15" s="46">
        <v>224467</v>
      </c>
      <c r="DF15" s="46">
        <v>251012</v>
      </c>
      <c r="DG15" s="53">
        <v>276672</v>
      </c>
      <c r="DH15" s="54">
        <v>304318</v>
      </c>
      <c r="DI15" s="46">
        <v>22638</v>
      </c>
      <c r="DJ15" s="46">
        <v>44928</v>
      </c>
      <c r="DK15" s="58">
        <v>72772.849999999991</v>
      </c>
      <c r="DL15" s="58">
        <v>97762</v>
      </c>
      <c r="DM15" s="58">
        <v>124727</v>
      </c>
      <c r="DN15" s="58">
        <v>150388</v>
      </c>
      <c r="DO15" s="58">
        <v>176969</v>
      </c>
      <c r="DP15" s="73">
        <v>205845</v>
      </c>
      <c r="DQ15" s="73">
        <v>231433</v>
      </c>
      <c r="DR15" s="84">
        <v>257643.72600000002</v>
      </c>
      <c r="DS15" s="84">
        <v>282268.33</v>
      </c>
      <c r="DT15" s="59">
        <v>304757.65000000002</v>
      </c>
      <c r="DU15" s="90">
        <v>23535.269999999997</v>
      </c>
      <c r="DV15" s="90">
        <v>46930.54</v>
      </c>
      <c r="DW15" s="91">
        <v>69239.520000000004</v>
      </c>
      <c r="DX15" s="103">
        <v>85512.296000000017</v>
      </c>
      <c r="DY15" s="102">
        <v>103341.53</v>
      </c>
      <c r="DZ15" s="102">
        <v>125132.56999999999</v>
      </c>
      <c r="EA15" s="102">
        <v>149933.88</v>
      </c>
      <c r="EB15" s="110">
        <v>175899.03000000003</v>
      </c>
      <c r="EC15" s="112">
        <v>200592.78</v>
      </c>
      <c r="ED15" s="112">
        <v>226168.08</v>
      </c>
      <c r="EE15" s="112">
        <v>250873.24000000002</v>
      </c>
      <c r="EF15" s="118">
        <v>278984</v>
      </c>
      <c r="EG15" s="118">
        <v>23908</v>
      </c>
      <c r="EH15" s="112">
        <v>46219.28</v>
      </c>
      <c r="EI15" s="112">
        <v>72774.75</v>
      </c>
      <c r="EJ15" s="112">
        <v>97598.422000000006</v>
      </c>
      <c r="EK15" s="112">
        <v>123216.73</v>
      </c>
      <c r="EL15" s="112">
        <v>151111.37</v>
      </c>
      <c r="EM15" s="112">
        <v>181460.58000000002</v>
      </c>
      <c r="EN15" s="112">
        <v>211340.16999999998</v>
      </c>
      <c r="EO15" s="112">
        <v>240490.41</v>
      </c>
      <c r="EP15" s="112">
        <v>271556.3</v>
      </c>
      <c r="EQ15" s="112">
        <v>302810.71000000002</v>
      </c>
      <c r="ER15" s="112">
        <v>338073.49999999994</v>
      </c>
      <c r="ES15" s="112">
        <v>30037.530000000002</v>
      </c>
      <c r="ET15" s="112">
        <v>57881.56</v>
      </c>
      <c r="EU15" s="112">
        <v>95732.069999999992</v>
      </c>
      <c r="EV15" s="130">
        <v>126505.05</v>
      </c>
      <c r="EW15" s="130">
        <v>156870.43</v>
      </c>
      <c r="EX15" s="137">
        <v>188719.27999999997</v>
      </c>
      <c r="EY15" s="57">
        <v>221460.94</v>
      </c>
      <c r="EZ15" s="137">
        <v>257634.87000000002</v>
      </c>
      <c r="FA15" s="137">
        <f>[1]Sheet1!$K$9</f>
        <v>292808.69000000006</v>
      </c>
      <c r="FB15" s="137">
        <v>324682.85100000002</v>
      </c>
      <c r="FC15" s="137">
        <v>356810.06</v>
      </c>
      <c r="FD15" s="57">
        <f>'[2]Buxheti i Konsoliduar  (3)'!$N$11</f>
        <v>390893.06</v>
      </c>
      <c r="FE15" s="137">
        <v>33340.550000000003</v>
      </c>
      <c r="FF15" s="137">
        <v>60922.22</v>
      </c>
      <c r="FG15" s="137">
        <v>104674.12000000001</v>
      </c>
      <c r="FH15" s="137">
        <v>135967.10999999999</v>
      </c>
      <c r="FI15" s="130">
        <v>169168.74</v>
      </c>
      <c r="FJ15" s="137">
        <f>'[3]Buxheti i Konsoliduar  (3)'!$H$11</f>
        <v>204373.17</v>
      </c>
      <c r="FK15" s="137">
        <f>'[4]Buxheti i Konsoliduar  (3)'!$I$11</f>
        <v>239056.08</v>
      </c>
      <c r="FL15" s="137">
        <f>'[5]Buxheti i Konsoliduar  (3)'!$J$11</f>
        <v>276839.42</v>
      </c>
      <c r="FM15" s="137">
        <f>'[6]Buxheti i Konsoliduar  (3)'!$K$11</f>
        <v>312451.95999999996</v>
      </c>
      <c r="FN15" s="137">
        <f>'[7]Buxheti i Konsoliduar  (3)'!$L$11</f>
        <v>346780.62999999995</v>
      </c>
      <c r="FO15" s="137">
        <f>'[8]Buxheti i Konsoliduar  (3)'!$M$11</f>
        <v>384816.80000000005</v>
      </c>
      <c r="FP15" s="137">
        <f>'[9]Buxheti i Konsoliduar  (3)'!$N$12</f>
        <v>422490.9499999999</v>
      </c>
      <c r="FQ15" s="137">
        <f>'[10]Buxheti i Konsoliduar  (3)'!$C$11</f>
        <v>36345.820000000007</v>
      </c>
      <c r="FR15" s="137">
        <f>'[25]Buxheti i Konsoliduar  (3)'!$D$11</f>
        <v>69613.3</v>
      </c>
      <c r="FS15" s="137">
        <f>'[26]Buxheti i Konsoliduar  (3)'!$E$11</f>
        <v>111762.58</v>
      </c>
      <c r="FT15" s="137">
        <f>'[27]Buxheti i Konsoliduar  (4)'!$F$11</f>
        <v>147285.21</v>
      </c>
      <c r="FU15" s="137">
        <f>'[28]Buxheti i Konsoliduar  (4)'!$G$11</f>
        <v>183611.96000000005</v>
      </c>
      <c r="FV15" s="137">
        <f>'[30]Buxheti i Konsoliduar  (4)'!$H$11</f>
        <v>222136.17999999996</v>
      </c>
      <c r="FW15" s="137">
        <f>'[29]Buxheti i Konsoliduar  (4)'!$I$11</f>
        <v>261499.66999999998</v>
      </c>
      <c r="FX15" s="137">
        <f>'[11]Buxheti i Konsoliduar  (5)'!$J$11</f>
        <v>304810.98999999993</v>
      </c>
      <c r="FY15" s="137">
        <f>'[12]Buxheti i Konsoliduar  (4)'!$K$11</f>
        <v>341786.15</v>
      </c>
      <c r="FZ15" s="137">
        <f>'[13]Buxheti i Konsoliduar  (4)'!$L$11</f>
        <v>379397.61</v>
      </c>
      <c r="GA15" s="137">
        <f>'[14]Buxheti i Konsoliduar  (4)'!$M$11</f>
        <v>416443.75</v>
      </c>
      <c r="GB15" s="137">
        <f>'[15]Buxheti i Konsoliduar  (4)'!$N$11</f>
        <v>456984.46</v>
      </c>
      <c r="GC15" s="137">
        <f>'[16]Buxheti i Konsoliduar  (4)'!$C$11</f>
        <v>42637.090000000004</v>
      </c>
      <c r="GD15" s="137">
        <f>'[16]Buxheti i Konsoliduar  (4)'!$D$11</f>
        <v>77739.8</v>
      </c>
      <c r="GE15" s="137">
        <f>'[17]Buxheti i Konsoliduar  (4)'!$E$11</f>
        <v>123392.63</v>
      </c>
      <c r="GF15" s="137">
        <f>'[18]Buxheti i Konsoliduar  (4)'!$F$11</f>
        <v>163885.26999999999</v>
      </c>
      <c r="GG15" s="137">
        <f>'[18]Buxheti i Konsoliduar  (4)'!$G$11</f>
        <v>203426.04</v>
      </c>
      <c r="GH15" s="137">
        <f>'[18]Buxheti i Konsoliduar  (4)'!$H$11</f>
        <v>242327</v>
      </c>
      <c r="GI15" s="137">
        <f>'[19]Buxheti i Konsoliduar  (4)'!$I$11</f>
        <v>287088.81999999995</v>
      </c>
      <c r="GJ15" s="137">
        <f>'[20]Buxheti i Konsoliduar  (4)'!$J$11</f>
        <v>331469.36</v>
      </c>
      <c r="GK15" s="137">
        <f>'[21]Buxheti i Konsoliduar  (5)'!$K$11</f>
        <v>372331.14900000003</v>
      </c>
      <c r="GL15" s="137">
        <f>'[22]Buxheti i Konsoliduar  (4)'!$L$11</f>
        <v>413718.45</v>
      </c>
      <c r="GM15" s="137">
        <f>'[22]Buxheti i Konsoliduar  (4)'!$M$11</f>
        <v>453212.86000000004</v>
      </c>
      <c r="GN15" s="137">
        <f>'[23]Buxheti i Konsoliduar  (4)'!$N$11</f>
        <v>496224.84999999992</v>
      </c>
      <c r="GO15" s="137">
        <f>'[24]Buxheti i Konsoliduar  (4)'!$C$11</f>
        <v>43759.770000000004</v>
      </c>
      <c r="GP15" s="137">
        <f>'[37]Buxheti i Konsoliduar  (4)'!$D$11</f>
        <v>80802.999999999985</v>
      </c>
      <c r="GQ15" s="137"/>
    </row>
    <row r="16" spans="2:199 16269:16270">
      <c r="B16" s="21" t="s">
        <v>91</v>
      </c>
      <c r="C16" s="22" t="s">
        <v>36</v>
      </c>
      <c r="D16" s="34" t="s">
        <v>202</v>
      </c>
      <c r="E16" s="40">
        <v>8231</v>
      </c>
      <c r="F16" s="40">
        <v>15767</v>
      </c>
      <c r="G16" s="40">
        <v>25449</v>
      </c>
      <c r="H16" s="40">
        <v>34990</v>
      </c>
      <c r="I16" s="40">
        <v>44427</v>
      </c>
      <c r="J16" s="40">
        <v>53833</v>
      </c>
      <c r="K16" s="40">
        <v>63933</v>
      </c>
      <c r="L16" s="40">
        <v>74091</v>
      </c>
      <c r="M16" s="40">
        <v>84345</v>
      </c>
      <c r="N16" s="40">
        <v>93755</v>
      </c>
      <c r="O16" s="40">
        <v>103242</v>
      </c>
      <c r="P16" s="40">
        <v>113998</v>
      </c>
      <c r="Q16" s="40">
        <v>8750</v>
      </c>
      <c r="R16" s="40">
        <v>17032</v>
      </c>
      <c r="S16" s="40">
        <v>26278</v>
      </c>
      <c r="T16" s="40">
        <v>34860</v>
      </c>
      <c r="U16" s="40">
        <v>44175</v>
      </c>
      <c r="V16" s="40">
        <v>53974</v>
      </c>
      <c r="W16" s="40">
        <v>63570</v>
      </c>
      <c r="X16" s="40">
        <v>74387</v>
      </c>
      <c r="Y16" s="40">
        <v>84725</v>
      </c>
      <c r="Z16" s="40">
        <v>95442</v>
      </c>
      <c r="AA16" s="40">
        <v>106631</v>
      </c>
      <c r="AB16" s="40">
        <v>119189</v>
      </c>
      <c r="AC16" s="40">
        <v>8427</v>
      </c>
      <c r="AD16" s="40">
        <v>17045</v>
      </c>
      <c r="AE16" s="40">
        <v>26484</v>
      </c>
      <c r="AF16" s="40">
        <v>35372</v>
      </c>
      <c r="AG16" s="40">
        <v>45163</v>
      </c>
      <c r="AH16" s="40">
        <v>54730</v>
      </c>
      <c r="AI16" s="40">
        <v>64567</v>
      </c>
      <c r="AJ16" s="40">
        <v>76371</v>
      </c>
      <c r="AK16" s="40">
        <v>86112</v>
      </c>
      <c r="AL16" s="40">
        <v>97075</v>
      </c>
      <c r="AM16" s="40">
        <v>107141</v>
      </c>
      <c r="AN16" s="40">
        <v>116532</v>
      </c>
      <c r="AO16" s="40">
        <v>7768</v>
      </c>
      <c r="AP16" s="40">
        <v>14972</v>
      </c>
      <c r="AQ16" s="40">
        <v>23355</v>
      </c>
      <c r="AR16" s="40">
        <v>32403</v>
      </c>
      <c r="AS16" s="40">
        <v>38302</v>
      </c>
      <c r="AT16" s="40">
        <v>47205</v>
      </c>
      <c r="AU16" s="40">
        <v>57200</v>
      </c>
      <c r="AV16" s="40">
        <v>66670</v>
      </c>
      <c r="AW16" s="40">
        <v>75630</v>
      </c>
      <c r="AX16" s="40">
        <v>86279</v>
      </c>
      <c r="AY16" s="40">
        <v>96246</v>
      </c>
      <c r="AZ16" s="40">
        <v>108467</v>
      </c>
      <c r="BA16" s="40">
        <v>9472</v>
      </c>
      <c r="BB16" s="40">
        <v>19155</v>
      </c>
      <c r="BC16" s="40">
        <v>30197</v>
      </c>
      <c r="BD16" s="40">
        <v>40594</v>
      </c>
      <c r="BE16" s="40">
        <v>50361</v>
      </c>
      <c r="BF16" s="40">
        <v>61177</v>
      </c>
      <c r="BG16" s="40">
        <v>70693</v>
      </c>
      <c r="BH16" s="40">
        <v>81599</v>
      </c>
      <c r="BI16" s="40">
        <v>91908</v>
      </c>
      <c r="BJ16" s="40">
        <v>103425</v>
      </c>
      <c r="BK16" s="40">
        <v>113751</v>
      </c>
      <c r="BL16" s="40">
        <v>123730</v>
      </c>
      <c r="BM16" s="40">
        <v>9371</v>
      </c>
      <c r="BN16" s="40">
        <v>18368</v>
      </c>
      <c r="BO16" s="40">
        <v>26976</v>
      </c>
      <c r="BP16" s="40">
        <v>36928</v>
      </c>
      <c r="BQ16" s="40">
        <v>47172</v>
      </c>
      <c r="BR16" s="40">
        <v>57983</v>
      </c>
      <c r="BS16" s="40">
        <v>69319</v>
      </c>
      <c r="BT16" s="40">
        <v>80250</v>
      </c>
      <c r="BU16" s="40">
        <v>90875</v>
      </c>
      <c r="BV16" s="40">
        <v>102648</v>
      </c>
      <c r="BW16" s="40">
        <v>113791</v>
      </c>
      <c r="BX16" s="40">
        <v>125783</v>
      </c>
      <c r="BY16" s="40">
        <v>10195</v>
      </c>
      <c r="BZ16" s="40">
        <v>19861</v>
      </c>
      <c r="CA16" s="40">
        <v>29912</v>
      </c>
      <c r="CB16" s="40">
        <v>40474</v>
      </c>
      <c r="CC16" s="40">
        <v>51357</v>
      </c>
      <c r="CD16" s="40">
        <v>62830</v>
      </c>
      <c r="CE16" s="40">
        <v>74104</v>
      </c>
      <c r="CF16" s="40">
        <v>85658</v>
      </c>
      <c r="CG16" s="40">
        <v>96282</v>
      </c>
      <c r="CH16" s="40">
        <v>107793</v>
      </c>
      <c r="CI16" s="40">
        <v>119172</v>
      </c>
      <c r="CJ16" s="40">
        <v>131390</v>
      </c>
      <c r="CK16" s="40">
        <v>10146</v>
      </c>
      <c r="CL16" s="40">
        <v>20237</v>
      </c>
      <c r="CM16" s="40">
        <v>31302</v>
      </c>
      <c r="CN16" s="40">
        <v>41918</v>
      </c>
      <c r="CO16" s="40">
        <v>53745</v>
      </c>
      <c r="CP16" s="40">
        <v>65757</v>
      </c>
      <c r="CQ16" s="40">
        <v>78284</v>
      </c>
      <c r="CR16" s="46">
        <v>89798</v>
      </c>
      <c r="CS16" s="46">
        <v>101921</v>
      </c>
      <c r="CT16" s="46">
        <v>114448</v>
      </c>
      <c r="CU16" s="46">
        <v>125953</v>
      </c>
      <c r="CV16" s="46">
        <v>139541</v>
      </c>
      <c r="CW16" s="46">
        <v>11139</v>
      </c>
      <c r="CX16" s="46">
        <v>21896</v>
      </c>
      <c r="CY16" s="46">
        <v>33614</v>
      </c>
      <c r="CZ16" s="46">
        <v>44523</v>
      </c>
      <c r="DA16" s="46">
        <v>56527</v>
      </c>
      <c r="DB16" s="46">
        <v>67963</v>
      </c>
      <c r="DC16" s="46">
        <v>80918</v>
      </c>
      <c r="DD16" s="46">
        <v>93296</v>
      </c>
      <c r="DE16" s="46">
        <v>105317</v>
      </c>
      <c r="DF16" s="46">
        <v>118490</v>
      </c>
      <c r="DG16" s="53">
        <v>130835.07</v>
      </c>
      <c r="DH16" s="54">
        <v>143464</v>
      </c>
      <c r="DI16" s="46">
        <v>10971</v>
      </c>
      <c r="DJ16" s="46">
        <v>21550</v>
      </c>
      <c r="DK16" s="58">
        <v>32379.99</v>
      </c>
      <c r="DL16" s="58">
        <v>43517.549999999996</v>
      </c>
      <c r="DM16" s="58">
        <v>54965</v>
      </c>
      <c r="DN16" s="58">
        <v>65917</v>
      </c>
      <c r="DO16" s="58">
        <v>78486</v>
      </c>
      <c r="DP16" s="74">
        <v>90559</v>
      </c>
      <c r="DQ16" s="74">
        <v>100746</v>
      </c>
      <c r="DR16" s="85">
        <v>113402.1</v>
      </c>
      <c r="DS16" s="80">
        <v>124708.61000000002</v>
      </c>
      <c r="DT16" s="59">
        <v>132411.72</v>
      </c>
      <c r="DU16" s="90">
        <v>11492.869999999999</v>
      </c>
      <c r="DV16" s="90">
        <v>22929.41</v>
      </c>
      <c r="DW16" s="91">
        <v>31850.199999999997</v>
      </c>
      <c r="DX16" s="103">
        <v>39228.520000000004</v>
      </c>
      <c r="DY16" s="102">
        <v>47922.28</v>
      </c>
      <c r="DZ16" s="102">
        <v>58235.299999999996</v>
      </c>
      <c r="EA16" s="102">
        <v>69887.66</v>
      </c>
      <c r="EB16" s="110">
        <v>81309.45</v>
      </c>
      <c r="EC16" s="112">
        <v>92901.43</v>
      </c>
      <c r="ED16" s="112">
        <v>105599.52</v>
      </c>
      <c r="EE16" s="112">
        <v>117554.7</v>
      </c>
      <c r="EF16" s="118">
        <v>130354</v>
      </c>
      <c r="EG16" s="118">
        <v>11205</v>
      </c>
      <c r="EH16" s="112">
        <v>21627.49</v>
      </c>
      <c r="EI16" s="112">
        <v>31729.599999999999</v>
      </c>
      <c r="EJ16" s="112">
        <v>43046.16</v>
      </c>
      <c r="EK16" s="112">
        <v>55236.719999999994</v>
      </c>
      <c r="EL16" s="112">
        <v>68406.319999999992</v>
      </c>
      <c r="EM16" s="112">
        <v>83922.1</v>
      </c>
      <c r="EN16" s="112">
        <v>97590.06</v>
      </c>
      <c r="EO16" s="112">
        <v>111277.24</v>
      </c>
      <c r="EP16" s="112">
        <v>127577.37999999999</v>
      </c>
      <c r="EQ16" s="112">
        <v>144274.35</v>
      </c>
      <c r="ER16" s="112">
        <v>161536.4</v>
      </c>
      <c r="ES16" s="112">
        <v>15075.300000000001</v>
      </c>
      <c r="ET16" s="112">
        <v>29585.710000000003</v>
      </c>
      <c r="EU16" s="112">
        <v>45638.85</v>
      </c>
      <c r="EV16" s="130">
        <v>60821.38</v>
      </c>
      <c r="EW16" s="130">
        <v>75942.509999999995</v>
      </c>
      <c r="EX16" s="137">
        <v>91128.7</v>
      </c>
      <c r="EY16" s="57">
        <v>107875.79</v>
      </c>
      <c r="EZ16" s="137">
        <v>125497.55</v>
      </c>
      <c r="FA16" s="137">
        <f>[1]Sheet1!$K$10</f>
        <v>143906.79</v>
      </c>
      <c r="FB16" s="137">
        <v>161076.13999999998</v>
      </c>
      <c r="FC16" s="137">
        <v>176806.37</v>
      </c>
      <c r="FD16" s="57">
        <f>'[2]Buxheti i Konsoliduar  (3)'!$N$12</f>
        <v>191412.06</v>
      </c>
      <c r="FE16" s="137">
        <v>16976.960000000003</v>
      </c>
      <c r="FF16" s="137">
        <v>30519.02</v>
      </c>
      <c r="FG16" s="137">
        <v>45902.229999999996</v>
      </c>
      <c r="FH16" s="137">
        <v>60497.07</v>
      </c>
      <c r="FI16" s="130">
        <v>76828.56</v>
      </c>
      <c r="FJ16" s="137">
        <f>'[3]Buxheti i Konsoliduar  (3)'!$H$12</f>
        <v>93009.14</v>
      </c>
      <c r="FK16" s="137">
        <f>'[4]Buxheti i Konsoliduar  (3)'!$I$12</f>
        <v>109394</v>
      </c>
      <c r="FL16" s="137">
        <f>'[5]Buxheti i Konsoliduar  (3)'!$J$12</f>
        <v>126205.83999999998</v>
      </c>
      <c r="FM16" s="137">
        <f>'[6]Buxheti i Konsoliduar  (3)'!$K$12</f>
        <v>143569.34</v>
      </c>
      <c r="FN16" s="137">
        <f>'[7]Buxheti i Konsoliduar  (3)'!$L$12</f>
        <v>161246.86000000002</v>
      </c>
      <c r="FO16" s="137">
        <f>'[8]Buxheti i Konsoliduar  (3)'!$M$12</f>
        <v>176553.69999999998</v>
      </c>
      <c r="FP16" s="137">
        <f>'[9]Buxheti i Konsoliduar  (3)'!$N$13</f>
        <v>192321.8</v>
      </c>
      <c r="FQ16" s="137">
        <f>'[10]Buxheti i Konsoliduar  (3)'!$C$12</f>
        <v>18309.670000000002</v>
      </c>
      <c r="FR16" s="137">
        <f>'[25]Buxheti i Konsoliduar  (3)'!$D$12</f>
        <v>35469.160000000003</v>
      </c>
      <c r="FS16" s="137">
        <f>'[26]Buxheti i Konsoliduar  (3)'!$E$12</f>
        <v>51794.37</v>
      </c>
      <c r="FT16" s="137">
        <f>'[27]Buxheti i Konsoliduar  (4)'!$F$12</f>
        <v>67054.359999999986</v>
      </c>
      <c r="FU16" s="137">
        <f>'[28]Buxheti i Konsoliduar  (4)'!$G$12</f>
        <v>84948.61</v>
      </c>
      <c r="FV16" s="137">
        <f>'[30]Buxheti i Konsoliduar  (4)'!$H$12</f>
        <v>102716.77</v>
      </c>
      <c r="FW16" s="137">
        <f>'[29]Buxheti i Konsoliduar  (4)'!$I$12</f>
        <v>122253.07999999999</v>
      </c>
      <c r="FX16" s="137">
        <f>'[11]Buxheti i Konsoliduar  (5)'!$J$12</f>
        <v>140835.76999999999</v>
      </c>
      <c r="FY16" s="137">
        <f>'[12]Buxheti i Konsoliduar  (4)'!$K$12</f>
        <v>158155.31</v>
      </c>
      <c r="FZ16" s="137">
        <f>'[13]Buxheti i Konsoliduar  (4)'!$L$12</f>
        <v>177237.72999999998</v>
      </c>
      <c r="GA16" s="137">
        <f>'[14]Buxheti i Konsoliduar  (4)'!$M$12</f>
        <v>195168.17</v>
      </c>
      <c r="GB16" s="137">
        <f>'[15]Buxheti i Konsoliduar  (4)'!$N$12</f>
        <v>213999</v>
      </c>
      <c r="GC16" s="137">
        <f>'[16]Buxheti i Konsoliduar  (4)'!$C$12</f>
        <v>22020.240000000002</v>
      </c>
      <c r="GD16" s="137">
        <f>'[16]Buxheti i Konsoliduar  (4)'!$D$12</f>
        <v>38613.56</v>
      </c>
      <c r="GE16" s="137">
        <f>'[17]Buxheti i Konsoliduar  (4)'!$E$12</f>
        <v>56617.04</v>
      </c>
      <c r="GF16" s="137">
        <f>'[18]Buxheti i Konsoliduar  (4)'!$F$12</f>
        <v>74351.009999999995</v>
      </c>
      <c r="GG16" s="137">
        <f>'[18]Buxheti i Konsoliduar  (4)'!$G$12</f>
        <v>92763.58</v>
      </c>
      <c r="GH16" s="137">
        <f>'[18]Buxheti i Konsoliduar  (4)'!$H$12</f>
        <v>109091.45</v>
      </c>
      <c r="GI16" s="137">
        <f>'[19]Buxheti i Konsoliduar  (4)'!$I$12</f>
        <v>130306.69999999998</v>
      </c>
      <c r="GJ16" s="137">
        <f>'[20]Buxheti i Konsoliduar  (4)'!$J$12</f>
        <v>149938.82</v>
      </c>
      <c r="GK16" s="137">
        <f>'[21]Buxheti i Konsoliduar  (5)'!$K$12</f>
        <v>168236.95</v>
      </c>
      <c r="GL16" s="137">
        <f>'[22]Buxheti i Konsoliduar  (4)'!$L$12</f>
        <v>188516.06</v>
      </c>
      <c r="GM16" s="137">
        <f>'[22]Buxheti i Konsoliduar  (4)'!$M$12</f>
        <v>207840.57</v>
      </c>
      <c r="GN16" s="137">
        <f>'[23]Buxheti i Konsoliduar  (4)'!$N$12</f>
        <v>227261.46999999997</v>
      </c>
      <c r="GO16" s="137">
        <f>'[24]Buxheti i Konsoliduar  (4)'!$C$12</f>
        <v>22474.54</v>
      </c>
      <c r="GP16" s="137">
        <f>'[37]Buxheti i Konsoliduar  (4)'!$D$12</f>
        <v>39987.409999999996</v>
      </c>
      <c r="GQ16" s="137"/>
    </row>
    <row r="17" spans="2:199">
      <c r="B17" s="21" t="s">
        <v>92</v>
      </c>
      <c r="C17" s="22" t="s">
        <v>37</v>
      </c>
      <c r="D17" s="34" t="s">
        <v>203</v>
      </c>
      <c r="E17" s="40">
        <v>1051</v>
      </c>
      <c r="F17" s="40">
        <v>2289</v>
      </c>
      <c r="G17" s="40">
        <v>5149</v>
      </c>
      <c r="H17" s="40">
        <v>6348</v>
      </c>
      <c r="I17" s="40">
        <v>7470</v>
      </c>
      <c r="J17" s="40">
        <v>8634</v>
      </c>
      <c r="K17" s="40">
        <v>9757</v>
      </c>
      <c r="L17" s="40">
        <v>11667</v>
      </c>
      <c r="M17" s="40">
        <v>13062</v>
      </c>
      <c r="N17" s="40">
        <v>14298</v>
      </c>
      <c r="O17" s="40">
        <v>15925</v>
      </c>
      <c r="P17" s="40">
        <v>17606</v>
      </c>
      <c r="Q17" s="40">
        <v>1302</v>
      </c>
      <c r="R17" s="40">
        <v>2415</v>
      </c>
      <c r="S17" s="40">
        <v>6388</v>
      </c>
      <c r="T17" s="40">
        <v>7707</v>
      </c>
      <c r="U17" s="40">
        <v>9996</v>
      </c>
      <c r="V17" s="40">
        <v>11312</v>
      </c>
      <c r="W17" s="40">
        <v>12549</v>
      </c>
      <c r="X17" s="40">
        <v>13962</v>
      </c>
      <c r="Y17" s="40">
        <v>15276</v>
      </c>
      <c r="Z17" s="40">
        <v>16585</v>
      </c>
      <c r="AA17" s="40">
        <v>18043</v>
      </c>
      <c r="AB17" s="40">
        <v>19712</v>
      </c>
      <c r="AC17" s="40">
        <v>1011</v>
      </c>
      <c r="AD17" s="40">
        <v>2070</v>
      </c>
      <c r="AE17" s="40">
        <v>4993</v>
      </c>
      <c r="AF17" s="40">
        <v>6348</v>
      </c>
      <c r="AG17" s="40">
        <v>7688</v>
      </c>
      <c r="AH17" s="40">
        <v>8787</v>
      </c>
      <c r="AI17" s="40">
        <v>9867</v>
      </c>
      <c r="AJ17" s="40">
        <v>11647</v>
      </c>
      <c r="AK17" s="40">
        <v>12733</v>
      </c>
      <c r="AL17" s="40">
        <v>13921</v>
      </c>
      <c r="AM17" s="40">
        <v>15183</v>
      </c>
      <c r="AN17" s="40">
        <v>16853</v>
      </c>
      <c r="AO17" s="40">
        <v>1348</v>
      </c>
      <c r="AP17" s="40">
        <v>2357</v>
      </c>
      <c r="AQ17" s="40">
        <v>5376</v>
      </c>
      <c r="AR17" s="40">
        <v>6451</v>
      </c>
      <c r="AS17" s="40">
        <v>7577</v>
      </c>
      <c r="AT17" s="40">
        <v>8470</v>
      </c>
      <c r="AU17" s="40">
        <v>9445</v>
      </c>
      <c r="AV17" s="40">
        <v>10279</v>
      </c>
      <c r="AW17" s="40">
        <v>11552</v>
      </c>
      <c r="AX17" s="40">
        <v>12526</v>
      </c>
      <c r="AY17" s="40">
        <v>13561</v>
      </c>
      <c r="AZ17" s="40">
        <v>15119</v>
      </c>
      <c r="BA17" s="40">
        <v>1007</v>
      </c>
      <c r="BB17" s="40">
        <v>2363</v>
      </c>
      <c r="BC17" s="40">
        <v>6332</v>
      </c>
      <c r="BD17" s="40">
        <v>7950</v>
      </c>
      <c r="BE17" s="40">
        <v>9477</v>
      </c>
      <c r="BF17" s="40">
        <v>11167</v>
      </c>
      <c r="BG17" s="40">
        <v>12587</v>
      </c>
      <c r="BH17" s="40">
        <v>13924</v>
      </c>
      <c r="BI17" s="40">
        <v>16109</v>
      </c>
      <c r="BJ17" s="40">
        <v>17634</v>
      </c>
      <c r="BK17" s="40">
        <v>19289</v>
      </c>
      <c r="BL17" s="40">
        <v>21479</v>
      </c>
      <c r="BM17" s="40">
        <v>589</v>
      </c>
      <c r="BN17" s="40">
        <v>2246</v>
      </c>
      <c r="BO17" s="40">
        <v>8894</v>
      </c>
      <c r="BP17" s="40">
        <v>10250</v>
      </c>
      <c r="BQ17" s="40">
        <v>11751</v>
      </c>
      <c r="BR17" s="40">
        <v>13566</v>
      </c>
      <c r="BS17" s="40">
        <v>15259</v>
      </c>
      <c r="BT17" s="40">
        <v>16663</v>
      </c>
      <c r="BU17" s="40">
        <v>18286</v>
      </c>
      <c r="BV17" s="40">
        <v>19685</v>
      </c>
      <c r="BW17" s="40">
        <v>21738</v>
      </c>
      <c r="BX17" s="40">
        <v>24968</v>
      </c>
      <c r="BY17" s="40">
        <v>1556</v>
      </c>
      <c r="BZ17" s="40">
        <v>3416</v>
      </c>
      <c r="CA17" s="40">
        <v>10786</v>
      </c>
      <c r="CB17" s="40">
        <v>12814</v>
      </c>
      <c r="CC17" s="40">
        <v>14551</v>
      </c>
      <c r="CD17" s="40">
        <v>16522</v>
      </c>
      <c r="CE17" s="40">
        <v>18113</v>
      </c>
      <c r="CF17" s="40">
        <v>19821</v>
      </c>
      <c r="CG17" s="40">
        <v>21733</v>
      </c>
      <c r="CH17" s="40">
        <v>23925</v>
      </c>
      <c r="CI17" s="40">
        <v>26179</v>
      </c>
      <c r="CJ17" s="40">
        <v>29151</v>
      </c>
      <c r="CK17" s="40">
        <v>1620</v>
      </c>
      <c r="CL17" s="40">
        <v>3827</v>
      </c>
      <c r="CM17" s="40">
        <v>11177</v>
      </c>
      <c r="CN17" s="40">
        <v>13447</v>
      </c>
      <c r="CO17" s="40">
        <v>15326</v>
      </c>
      <c r="CP17" s="40">
        <v>17399</v>
      </c>
      <c r="CQ17" s="40">
        <v>19291</v>
      </c>
      <c r="CR17" s="46">
        <v>21069</v>
      </c>
      <c r="CS17" s="46">
        <v>23465</v>
      </c>
      <c r="CT17" s="46">
        <v>25336</v>
      </c>
      <c r="CU17" s="46">
        <v>27631</v>
      </c>
      <c r="CV17" s="46">
        <v>31645</v>
      </c>
      <c r="CW17" s="46">
        <v>1424</v>
      </c>
      <c r="CX17" s="46">
        <v>3542</v>
      </c>
      <c r="CY17" s="46">
        <v>9674</v>
      </c>
      <c r="CZ17" s="46">
        <v>13054</v>
      </c>
      <c r="DA17" s="46">
        <v>15588</v>
      </c>
      <c r="DB17" s="46">
        <v>17931</v>
      </c>
      <c r="DC17" s="46">
        <v>19930</v>
      </c>
      <c r="DD17" s="46">
        <v>21727</v>
      </c>
      <c r="DE17" s="46">
        <v>24371</v>
      </c>
      <c r="DF17" s="46">
        <v>27017</v>
      </c>
      <c r="DG17" s="53">
        <v>30172.799999999999</v>
      </c>
      <c r="DH17" s="54">
        <v>34461</v>
      </c>
      <c r="DI17" s="46">
        <v>1613</v>
      </c>
      <c r="DJ17" s="46">
        <v>4049</v>
      </c>
      <c r="DK17" s="58">
        <v>11650.5</v>
      </c>
      <c r="DL17" s="58">
        <v>15271.69</v>
      </c>
      <c r="DM17" s="58">
        <v>17696.25</v>
      </c>
      <c r="DN17" s="58">
        <v>20444.05</v>
      </c>
      <c r="DO17" s="58">
        <v>22543.5</v>
      </c>
      <c r="DP17" s="74">
        <v>24587.360000000001</v>
      </c>
      <c r="DQ17" s="74">
        <v>27175</v>
      </c>
      <c r="DR17" s="78">
        <v>29685.24</v>
      </c>
      <c r="DS17" s="80">
        <v>32745.42</v>
      </c>
      <c r="DT17" s="58">
        <v>36574.6</v>
      </c>
      <c r="DU17" s="90">
        <v>2255.38</v>
      </c>
      <c r="DV17" s="90">
        <v>4505.7299999999996</v>
      </c>
      <c r="DW17" s="91">
        <v>9085.9</v>
      </c>
      <c r="DX17" s="103">
        <v>10851.53</v>
      </c>
      <c r="DY17" s="102">
        <v>11443.17</v>
      </c>
      <c r="DZ17" s="102">
        <v>13700.55</v>
      </c>
      <c r="EA17" s="102">
        <v>15433.65</v>
      </c>
      <c r="EB17" s="110">
        <v>17592.05</v>
      </c>
      <c r="EC17" s="112">
        <v>19942.77</v>
      </c>
      <c r="ED17" s="112">
        <v>22247.599999999999</v>
      </c>
      <c r="EE17" s="112">
        <v>24812.55</v>
      </c>
      <c r="EF17" s="118">
        <v>28381</v>
      </c>
      <c r="EG17" s="118">
        <v>1553</v>
      </c>
      <c r="EH17" s="112">
        <v>3712.5</v>
      </c>
      <c r="EI17" s="112">
        <v>10579.1</v>
      </c>
      <c r="EJ17" s="112">
        <v>12994.27</v>
      </c>
      <c r="EK17" s="112">
        <v>15133.78</v>
      </c>
      <c r="EL17" s="112">
        <v>17652.91</v>
      </c>
      <c r="EM17" s="112">
        <v>19623.990000000002</v>
      </c>
      <c r="EN17" s="112">
        <v>21660.14</v>
      </c>
      <c r="EO17" s="112">
        <v>24798.61</v>
      </c>
      <c r="EP17" s="112">
        <v>27330.880000000001</v>
      </c>
      <c r="EQ17" s="112">
        <v>30670.31</v>
      </c>
      <c r="ER17" s="112">
        <v>35610.18</v>
      </c>
      <c r="ES17" s="112">
        <v>1651.57</v>
      </c>
      <c r="ET17" s="112">
        <v>3991.72</v>
      </c>
      <c r="EU17" s="112">
        <v>14276.98</v>
      </c>
      <c r="EV17" s="130">
        <v>17948.61</v>
      </c>
      <c r="EW17" s="130">
        <v>20764.560000000001</v>
      </c>
      <c r="EX17" s="137">
        <v>24914.47</v>
      </c>
      <c r="EY17" s="57">
        <v>27437.23</v>
      </c>
      <c r="EZ17" s="137">
        <v>30029.78</v>
      </c>
      <c r="FA17" s="137">
        <f>[1]Sheet1!$K$13</f>
        <v>33949.67</v>
      </c>
      <c r="FB17" s="137">
        <v>36693.74</v>
      </c>
      <c r="FC17" s="137">
        <v>40901.43</v>
      </c>
      <c r="FD17" s="57">
        <f>'[2]Buxheti i Konsoliduar  (3)'!$N$15</f>
        <v>47682.77</v>
      </c>
      <c r="FE17" s="137">
        <v>2397.4699999999998</v>
      </c>
      <c r="FF17" s="137">
        <v>4874.93</v>
      </c>
      <c r="FG17" s="137">
        <v>21607.66</v>
      </c>
      <c r="FH17" s="137">
        <v>25830.55</v>
      </c>
      <c r="FI17" s="130">
        <v>29261.78</v>
      </c>
      <c r="FJ17" s="137">
        <f>'[3]Buxheti i Konsoliduar  (3)'!$H$15</f>
        <v>33826.51</v>
      </c>
      <c r="FK17" s="137">
        <f>'[4]Buxheti i Konsoliduar  (3)'!$I$15</f>
        <v>36973.230000000003</v>
      </c>
      <c r="FL17" s="137">
        <f>'[5]Buxheti i Konsoliduar  (3)'!$J$15</f>
        <v>40902.6</v>
      </c>
      <c r="FM17" s="137">
        <f>'[6]Buxheti i Konsoliduar  (3)'!$K$15</f>
        <v>44934.15</v>
      </c>
      <c r="FN17" s="137">
        <f>'[7]Buxheti i Konsoliduar  (3)'!$L$15</f>
        <v>47875.25</v>
      </c>
      <c r="FO17" s="137">
        <f>'[8]Buxheti i Konsoliduar  (3)'!$M$15</f>
        <v>56983.55</v>
      </c>
      <c r="FP17" s="137">
        <f>'[9]Buxheti i Konsoliduar  (3)'!$N$16</f>
        <v>64576.27</v>
      </c>
      <c r="FQ17" s="137">
        <f>'[10]Buxheti i Konsoliduar  (3)'!$C$15</f>
        <v>2859.42</v>
      </c>
      <c r="FR17" s="137">
        <f>'[25]Buxheti i Konsoliduar  (3)'!$D$15</f>
        <v>5959.26</v>
      </c>
      <c r="FS17" s="137">
        <f>'[26]Buxheti i Konsoliduar  (3)'!$E$15</f>
        <v>18651.16</v>
      </c>
      <c r="FT17" s="137">
        <f>'[27]Buxheti i Konsoliduar  (4)'!$F$15</f>
        <v>24500.39</v>
      </c>
      <c r="FU17" s="137">
        <f>'[28]Buxheti i Konsoliduar  (4)'!$G$15</f>
        <v>27573.63</v>
      </c>
      <c r="FV17" s="137">
        <f>'[30]Buxheti i Konsoliduar  (4)'!$H$15</f>
        <v>32591.91</v>
      </c>
      <c r="FW17" s="137">
        <f>'[29]Buxheti i Konsoliduar  (4)'!$I$15</f>
        <v>36057.65</v>
      </c>
      <c r="FX17" s="137">
        <f>'[11]Buxheti i Konsoliduar  (5)'!$J$15</f>
        <v>39302.43</v>
      </c>
      <c r="FY17" s="137">
        <f>'[12]Buxheti i Konsoliduar  (4)'!$K$15</f>
        <v>43363.59</v>
      </c>
      <c r="FZ17" s="137">
        <f>'[13]Buxheti i Konsoliduar  (4)'!$L$15</f>
        <v>47073.98</v>
      </c>
      <c r="GA17" s="137">
        <f>'[14]Buxheti i Konsoliduar  (4)'!$M$15</f>
        <v>51185.09</v>
      </c>
      <c r="GB17" s="137">
        <f>'[15]Buxheti i Konsoliduar  (4)'!$N$15</f>
        <v>56994.51</v>
      </c>
      <c r="GC17" s="137">
        <f>'[16]Buxheti i Konsoliduar  (4)'!$C$15</f>
        <v>2964.24</v>
      </c>
      <c r="GD17" s="137">
        <f>'[16]Buxheti i Konsoliduar  (4)'!$D$15</f>
        <v>6402.19</v>
      </c>
      <c r="GE17" s="137">
        <f>'[17]Buxheti i Konsoliduar  (4)'!$E$15</f>
        <v>17392.45</v>
      </c>
      <c r="GF17" s="137">
        <f>'[18]Buxheti i Konsoliduar  (4)'!$F$15</f>
        <v>24478.32</v>
      </c>
      <c r="GG17" s="137">
        <f>'[18]Buxheti i Konsoliduar  (4)'!$G$15</f>
        <v>28472.21</v>
      </c>
      <c r="GH17" s="137">
        <f>'[18]Buxheti i Konsoliduar  (4)'!$H$15</f>
        <v>33237.129999999997</v>
      </c>
      <c r="GI17" s="137">
        <f>'[19]Buxheti i Konsoliduar  (4)'!$I$15</f>
        <v>37093.21</v>
      </c>
      <c r="GJ17" s="137">
        <f>'[20]Buxheti i Konsoliduar  (4)'!$J$15</f>
        <v>40711.51</v>
      </c>
      <c r="GK17" s="137">
        <f>'[21]Buxheti i Konsoliduar  (5)'!$K$15</f>
        <v>45278.68</v>
      </c>
      <c r="GL17" s="137">
        <f>'[22]Buxheti i Konsoliduar  (4)'!$L$15</f>
        <v>49004.91</v>
      </c>
      <c r="GM17" s="137">
        <f>'[22]Buxheti i Konsoliduar  (4)'!$M$15</f>
        <v>52716.37</v>
      </c>
      <c r="GN17" s="137">
        <f>'[23]Buxheti i Konsoliduar  (4)'!$N$15</f>
        <v>58546.73</v>
      </c>
      <c r="GO17" s="137">
        <f>'[24]Buxheti i Konsoliduar  (4)'!$C$15</f>
        <v>3442.43</v>
      </c>
      <c r="GP17" s="137">
        <f>'[37]Buxheti i Konsoliduar  (4)'!$D$15</f>
        <v>7398.7</v>
      </c>
      <c r="GQ17" s="137"/>
    </row>
    <row r="18" spans="2:199">
      <c r="B18" s="21" t="s">
        <v>93</v>
      </c>
      <c r="C18" s="22" t="s">
        <v>38</v>
      </c>
      <c r="D18" s="34" t="s">
        <v>204</v>
      </c>
      <c r="E18" s="40">
        <v>2305</v>
      </c>
      <c r="F18" s="40">
        <v>4655</v>
      </c>
      <c r="G18" s="40">
        <v>7156</v>
      </c>
      <c r="H18" s="40">
        <v>10348</v>
      </c>
      <c r="I18" s="40">
        <v>14016</v>
      </c>
      <c r="J18" s="40">
        <v>17624</v>
      </c>
      <c r="K18" s="40">
        <v>21031</v>
      </c>
      <c r="L18" s="40">
        <v>25391</v>
      </c>
      <c r="M18" s="40">
        <v>28638</v>
      </c>
      <c r="N18" s="40">
        <v>31885</v>
      </c>
      <c r="O18" s="40">
        <v>34833</v>
      </c>
      <c r="P18" s="40">
        <v>38788</v>
      </c>
      <c r="Q18" s="40">
        <v>2451</v>
      </c>
      <c r="R18" s="40">
        <v>4830</v>
      </c>
      <c r="S18" s="40">
        <v>7409</v>
      </c>
      <c r="T18" s="40">
        <v>10321</v>
      </c>
      <c r="U18" s="40">
        <v>13390</v>
      </c>
      <c r="V18" s="40">
        <v>17187</v>
      </c>
      <c r="W18" s="40">
        <v>21023</v>
      </c>
      <c r="X18" s="40">
        <v>26199</v>
      </c>
      <c r="Y18" s="40">
        <v>29131</v>
      </c>
      <c r="Z18" s="40">
        <v>32648</v>
      </c>
      <c r="AA18" s="40">
        <v>36014</v>
      </c>
      <c r="AB18" s="40">
        <v>40403</v>
      </c>
      <c r="AC18" s="40">
        <v>2317</v>
      </c>
      <c r="AD18" s="40">
        <v>4996</v>
      </c>
      <c r="AE18" s="40">
        <v>7649</v>
      </c>
      <c r="AF18" s="40">
        <v>10363</v>
      </c>
      <c r="AG18" s="40">
        <v>13543</v>
      </c>
      <c r="AH18" s="40">
        <v>17125</v>
      </c>
      <c r="AI18" s="40">
        <v>21113</v>
      </c>
      <c r="AJ18" s="40">
        <v>24592</v>
      </c>
      <c r="AK18" s="40">
        <v>28376</v>
      </c>
      <c r="AL18" s="40">
        <v>30663</v>
      </c>
      <c r="AM18" s="40">
        <v>33133</v>
      </c>
      <c r="AN18" s="40">
        <v>36421</v>
      </c>
      <c r="AO18" s="40">
        <v>2543</v>
      </c>
      <c r="AP18" s="40">
        <v>5081</v>
      </c>
      <c r="AQ18" s="40">
        <v>7457</v>
      </c>
      <c r="AR18" s="40">
        <v>10368</v>
      </c>
      <c r="AS18" s="40">
        <v>13505</v>
      </c>
      <c r="AT18" s="40">
        <v>16206</v>
      </c>
      <c r="AU18" s="40">
        <v>19620</v>
      </c>
      <c r="AV18" s="40">
        <v>23009</v>
      </c>
      <c r="AW18" s="40">
        <v>25405</v>
      </c>
      <c r="AX18" s="40">
        <v>29144</v>
      </c>
      <c r="AY18" s="40">
        <v>32728</v>
      </c>
      <c r="AZ18" s="40">
        <v>38151</v>
      </c>
      <c r="BA18" s="40">
        <v>1616</v>
      </c>
      <c r="BB18" s="40">
        <v>3660</v>
      </c>
      <c r="BC18" s="40">
        <v>6110</v>
      </c>
      <c r="BD18" s="40">
        <v>9083</v>
      </c>
      <c r="BE18" s="40">
        <v>12500</v>
      </c>
      <c r="BF18" s="40">
        <v>16274</v>
      </c>
      <c r="BG18" s="40">
        <v>19923</v>
      </c>
      <c r="BH18" s="40">
        <v>24850</v>
      </c>
      <c r="BI18" s="40">
        <v>29297</v>
      </c>
      <c r="BJ18" s="40">
        <v>34137</v>
      </c>
      <c r="BK18" s="40">
        <v>37932</v>
      </c>
      <c r="BL18" s="40">
        <v>40894</v>
      </c>
      <c r="BM18" s="40">
        <v>1779</v>
      </c>
      <c r="BN18" s="40">
        <v>4359</v>
      </c>
      <c r="BO18" s="40">
        <v>7056</v>
      </c>
      <c r="BP18" s="40">
        <v>10599</v>
      </c>
      <c r="BQ18" s="40">
        <v>13904</v>
      </c>
      <c r="BR18" s="40">
        <v>17407</v>
      </c>
      <c r="BS18" s="40">
        <v>21316</v>
      </c>
      <c r="BT18" s="40">
        <v>25948</v>
      </c>
      <c r="BU18" s="40">
        <v>29528</v>
      </c>
      <c r="BV18" s="40">
        <v>32649</v>
      </c>
      <c r="BW18" s="40">
        <v>35908</v>
      </c>
      <c r="BX18" s="40">
        <v>39027</v>
      </c>
      <c r="BY18" s="40">
        <v>2789</v>
      </c>
      <c r="BZ18" s="40">
        <v>5561</v>
      </c>
      <c r="CA18" s="40">
        <v>8588</v>
      </c>
      <c r="CB18" s="40">
        <v>11967</v>
      </c>
      <c r="CC18" s="40">
        <v>15385</v>
      </c>
      <c r="CD18" s="40">
        <v>19201</v>
      </c>
      <c r="CE18" s="40">
        <v>23407</v>
      </c>
      <c r="CF18" s="40">
        <v>27565</v>
      </c>
      <c r="CG18" s="40">
        <v>30979</v>
      </c>
      <c r="CH18" s="40">
        <v>34520</v>
      </c>
      <c r="CI18" s="40">
        <v>38064</v>
      </c>
      <c r="CJ18" s="40">
        <v>41896</v>
      </c>
      <c r="CK18" s="40">
        <v>2727</v>
      </c>
      <c r="CL18" s="40">
        <v>5730</v>
      </c>
      <c r="CM18" s="40">
        <v>9242</v>
      </c>
      <c r="CN18" s="40">
        <v>12928</v>
      </c>
      <c r="CO18" s="40">
        <v>16779</v>
      </c>
      <c r="CP18" s="40">
        <v>21165</v>
      </c>
      <c r="CQ18" s="40">
        <v>25337</v>
      </c>
      <c r="CR18" s="46">
        <v>30194</v>
      </c>
      <c r="CS18" s="46">
        <v>33921</v>
      </c>
      <c r="CT18" s="46">
        <v>37447</v>
      </c>
      <c r="CU18" s="46">
        <v>41433</v>
      </c>
      <c r="CV18" s="46">
        <v>45105</v>
      </c>
      <c r="CW18" s="46">
        <v>3044</v>
      </c>
      <c r="CX18" s="46">
        <v>6139</v>
      </c>
      <c r="CY18" s="46">
        <v>9572</v>
      </c>
      <c r="CZ18" s="46">
        <v>12921</v>
      </c>
      <c r="DA18" s="46">
        <v>16627</v>
      </c>
      <c r="DB18" s="46">
        <v>20746</v>
      </c>
      <c r="DC18" s="46">
        <v>24824</v>
      </c>
      <c r="DD18" s="46">
        <v>29714</v>
      </c>
      <c r="DE18" s="46">
        <v>33319</v>
      </c>
      <c r="DF18" s="46">
        <v>37155</v>
      </c>
      <c r="DG18" s="53">
        <v>40804.080000000002</v>
      </c>
      <c r="DH18" s="54">
        <v>44987</v>
      </c>
      <c r="DI18" s="46">
        <v>2900</v>
      </c>
      <c r="DJ18" s="46">
        <v>6025</v>
      </c>
      <c r="DK18" s="58">
        <v>9862.82</v>
      </c>
      <c r="DL18" s="58">
        <v>13230.25</v>
      </c>
      <c r="DM18" s="58">
        <v>16982.38</v>
      </c>
      <c r="DN18" s="58">
        <v>21254.23</v>
      </c>
      <c r="DO18" s="58">
        <v>26057.040000000001</v>
      </c>
      <c r="DP18" s="74">
        <v>31103.360000000001</v>
      </c>
      <c r="DQ18" s="74">
        <v>34890.82</v>
      </c>
      <c r="DR18" s="78">
        <v>38847.675999999999</v>
      </c>
      <c r="DS18" s="80">
        <v>42461.52</v>
      </c>
      <c r="DT18" s="58">
        <v>46741.62</v>
      </c>
      <c r="DU18" s="90">
        <v>3398.67</v>
      </c>
      <c r="DV18" s="90">
        <v>6750.24</v>
      </c>
      <c r="DW18" s="91">
        <v>10215</v>
      </c>
      <c r="DX18" s="103">
        <v>12609.245999999999</v>
      </c>
      <c r="DY18" s="102">
        <v>15809</v>
      </c>
      <c r="DZ18" s="102">
        <v>19749.61</v>
      </c>
      <c r="EA18" s="102">
        <v>23897.88</v>
      </c>
      <c r="EB18" s="110">
        <v>28312.47</v>
      </c>
      <c r="EC18" s="112">
        <v>32118.62</v>
      </c>
      <c r="ED18" s="112">
        <v>36122.15</v>
      </c>
      <c r="EE18" s="112">
        <v>40109.22</v>
      </c>
      <c r="EF18" s="118">
        <v>44521</v>
      </c>
      <c r="EG18" s="118">
        <v>3185</v>
      </c>
      <c r="EH18" s="112">
        <v>6607.46</v>
      </c>
      <c r="EI18" s="112">
        <v>10346.32</v>
      </c>
      <c r="EJ18" s="112">
        <v>14049.492</v>
      </c>
      <c r="EK18" s="112">
        <v>18292.98</v>
      </c>
      <c r="EL18" s="112">
        <v>23176.36</v>
      </c>
      <c r="EM18" s="112">
        <v>27996</v>
      </c>
      <c r="EN18" s="112">
        <v>33397.67</v>
      </c>
      <c r="EO18" s="112">
        <v>37904.44</v>
      </c>
      <c r="EP18" s="112">
        <v>42361.2</v>
      </c>
      <c r="EQ18" s="112">
        <v>46607.92</v>
      </c>
      <c r="ER18" s="112">
        <v>51636.84</v>
      </c>
      <c r="ES18" s="112">
        <v>3495.06</v>
      </c>
      <c r="ET18" s="112">
        <v>7463.2</v>
      </c>
      <c r="EU18" s="112">
        <v>11367.34</v>
      </c>
      <c r="EV18" s="130">
        <v>15086.99</v>
      </c>
      <c r="EW18" s="130">
        <v>19476.45</v>
      </c>
      <c r="EX18" s="137">
        <v>24184.48</v>
      </c>
      <c r="EY18" s="57">
        <v>29105.78</v>
      </c>
      <c r="EZ18" s="137">
        <v>34713.43</v>
      </c>
      <c r="FA18" s="137">
        <f>[1]Sheet1!$K$14</f>
        <v>39373.71</v>
      </c>
      <c r="FB18" s="137">
        <v>43877.850999999995</v>
      </c>
      <c r="FC18" s="137">
        <v>48671.29</v>
      </c>
      <c r="FD18" s="57">
        <f>'[2]Buxheti i Konsoliduar  (3)'!$N$16</f>
        <v>53547.360000000001</v>
      </c>
      <c r="FE18" s="137">
        <v>4101.8900000000003</v>
      </c>
      <c r="FF18" s="137">
        <v>8226.1</v>
      </c>
      <c r="FG18" s="137">
        <v>12056.43</v>
      </c>
      <c r="FH18" s="137">
        <v>16043.15</v>
      </c>
      <c r="FI18" s="130">
        <v>21133.89</v>
      </c>
      <c r="FJ18" s="137">
        <f>'[3]Buxheti i Konsoliduar  (3)'!$H$16</f>
        <v>26383.200000000001</v>
      </c>
      <c r="FK18" s="137">
        <f>'[4]Buxheti i Konsoliduar  (3)'!$I$16</f>
        <v>31880.77</v>
      </c>
      <c r="FL18" s="137">
        <f>'[5]Buxheti i Konsoliduar  (3)'!$J$16</f>
        <v>38163.910000000003</v>
      </c>
      <c r="FM18" s="137">
        <f>'[6]Buxheti i Konsoliduar  (3)'!$K$16</f>
        <v>43114.35</v>
      </c>
      <c r="FN18" s="137">
        <f>'[7]Buxheti i Konsoliduar  (3)'!$L$16</f>
        <v>48092.2</v>
      </c>
      <c r="FO18" s="137">
        <f>'[8]Buxheti i Konsoliduar  (3)'!$M$16</f>
        <v>53019.45</v>
      </c>
      <c r="FP18" s="137">
        <f>'[9]Buxheti i Konsoliduar  (3)'!$N$17</f>
        <v>58393.88</v>
      </c>
      <c r="FQ18" s="137">
        <f>'[10]Buxheti i Konsoliduar  (3)'!$C$16</f>
        <v>4299.33</v>
      </c>
      <c r="FR18" s="137">
        <f>'[25]Buxheti i Konsoliduar  (3)'!$D$16</f>
        <v>8553.4699999999993</v>
      </c>
      <c r="FS18" s="137">
        <f>'[26]Buxheti i Konsoliduar  (3)'!$E$16</f>
        <v>13053.94</v>
      </c>
      <c r="FT18" s="137">
        <f>'[27]Buxheti i Konsoliduar  (4)'!$F$16</f>
        <v>17713.52</v>
      </c>
      <c r="FU18" s="137">
        <f>'[28]Buxheti i Konsoliduar  (4)'!$G$16</f>
        <v>23124.99</v>
      </c>
      <c r="FV18" s="137">
        <f>'[30]Buxheti i Konsoliduar  (4)'!$H$16</f>
        <v>28858.21</v>
      </c>
      <c r="FW18" s="137">
        <f>'[29]Buxheti i Konsoliduar  (4)'!$I$16</f>
        <v>34891.25</v>
      </c>
      <c r="FX18" s="137">
        <f>'[11]Buxheti i Konsoliduar  (5)'!$J$16</f>
        <v>41888.29</v>
      </c>
      <c r="FY18" s="137">
        <f>'[12]Buxheti i Konsoliduar  (4)'!$K$16</f>
        <v>47206.12</v>
      </c>
      <c r="FZ18" s="137">
        <f>'[13]Buxheti i Konsoliduar  (4)'!$L$16</f>
        <v>52542.51</v>
      </c>
      <c r="GA18" s="137">
        <f>'[14]Buxheti i Konsoliduar  (4)'!$M$16</f>
        <v>57828.72</v>
      </c>
      <c r="GB18" s="137">
        <f>'[15]Buxheti i Konsoliduar  (4)'!$N$16</f>
        <v>63437.2</v>
      </c>
      <c r="GC18" s="137">
        <f>'[16]Buxheti i Konsoliduar  (4)'!$C$16</f>
        <v>4866.79</v>
      </c>
      <c r="GD18" s="137">
        <f>'[16]Buxheti i Konsoliduar  (4)'!$D$16</f>
        <v>9465.57</v>
      </c>
      <c r="GE18" s="137">
        <f>'[17]Buxheti i Konsoliduar  (4)'!$E$16</f>
        <v>14574.19</v>
      </c>
      <c r="GF18" s="137">
        <f>'[18]Buxheti i Konsoliduar  (4)'!$F$16</f>
        <v>19966.05</v>
      </c>
      <c r="GG18" s="137">
        <f>'[18]Buxheti i Konsoliduar  (4)'!$G$16</f>
        <v>25707.279999999999</v>
      </c>
      <c r="GH18" s="137">
        <f>'[18]Buxheti i Konsoliduar  (4)'!$H$16</f>
        <v>32082.92</v>
      </c>
      <c r="GI18" s="137">
        <f>'[19]Buxheti i Konsoliduar  (4)'!$I$16</f>
        <v>39009.65</v>
      </c>
      <c r="GJ18" s="137">
        <f>'[20]Buxheti i Konsoliduar  (4)'!$J$16</f>
        <v>46234.9</v>
      </c>
      <c r="GK18" s="137">
        <f>'[21]Buxheti i Konsoliduar  (5)'!$K$16</f>
        <v>52313.129000000001</v>
      </c>
      <c r="GL18" s="137">
        <f>'[22]Buxheti i Konsoliduar  (4)'!$L$16</f>
        <v>58326.01</v>
      </c>
      <c r="GM18" s="137">
        <f>'[22]Buxheti i Konsoliduar  (4)'!$M$16</f>
        <v>63598.87</v>
      </c>
      <c r="GN18" s="137">
        <f>'[23]Buxheti i Konsoliduar  (4)'!$N$16</f>
        <v>69599.320000000007</v>
      </c>
      <c r="GO18" s="137">
        <f>'[24]Buxheti i Konsoliduar  (4)'!$C$16</f>
        <v>5207.99</v>
      </c>
      <c r="GP18" s="137">
        <f>'[37]Buxheti i Konsoliduar  (4)'!$D$16</f>
        <v>10026.77</v>
      </c>
      <c r="GQ18" s="137"/>
    </row>
    <row r="19" spans="2:199">
      <c r="B19" s="21" t="s">
        <v>94</v>
      </c>
      <c r="C19" s="22" t="s">
        <v>39</v>
      </c>
      <c r="D19" s="34" t="s">
        <v>205</v>
      </c>
      <c r="E19" s="40">
        <v>2391</v>
      </c>
      <c r="F19" s="40">
        <v>4215</v>
      </c>
      <c r="G19" s="40">
        <v>6188</v>
      </c>
      <c r="H19" s="40">
        <v>8246</v>
      </c>
      <c r="I19" s="40">
        <v>10376</v>
      </c>
      <c r="J19" s="40">
        <v>12478</v>
      </c>
      <c r="K19" s="40">
        <v>15201</v>
      </c>
      <c r="L19" s="40">
        <v>17459</v>
      </c>
      <c r="M19" s="40">
        <v>19924</v>
      </c>
      <c r="N19" s="40">
        <v>22141</v>
      </c>
      <c r="O19" s="40">
        <v>24211</v>
      </c>
      <c r="P19" s="40">
        <v>27058</v>
      </c>
      <c r="Q19" s="40">
        <v>2456</v>
      </c>
      <c r="R19" s="40">
        <v>4595</v>
      </c>
      <c r="S19" s="40">
        <v>6817</v>
      </c>
      <c r="T19" s="40">
        <v>8989</v>
      </c>
      <c r="U19" s="40">
        <v>11240</v>
      </c>
      <c r="V19" s="40">
        <v>13364</v>
      </c>
      <c r="W19" s="40">
        <v>16215</v>
      </c>
      <c r="X19" s="40">
        <v>18255</v>
      </c>
      <c r="Y19" s="40">
        <v>20506</v>
      </c>
      <c r="Z19" s="40">
        <v>22672</v>
      </c>
      <c r="AA19" s="40">
        <v>24800</v>
      </c>
      <c r="AB19" s="40">
        <v>27967</v>
      </c>
      <c r="AC19" s="40">
        <v>2474</v>
      </c>
      <c r="AD19" s="40">
        <v>4512</v>
      </c>
      <c r="AE19" s="40">
        <v>6821</v>
      </c>
      <c r="AF19" s="40">
        <v>8982</v>
      </c>
      <c r="AG19" s="40">
        <v>11030</v>
      </c>
      <c r="AH19" s="40">
        <v>13079</v>
      </c>
      <c r="AI19" s="40">
        <v>15788</v>
      </c>
      <c r="AJ19" s="40">
        <v>17924</v>
      </c>
      <c r="AK19" s="40">
        <v>20317</v>
      </c>
      <c r="AL19" s="40">
        <v>22587</v>
      </c>
      <c r="AM19" s="40">
        <v>24993</v>
      </c>
      <c r="AN19" s="40">
        <v>27989</v>
      </c>
      <c r="AO19" s="40">
        <v>2705</v>
      </c>
      <c r="AP19" s="40">
        <v>4937</v>
      </c>
      <c r="AQ19" s="40">
        <v>7334</v>
      </c>
      <c r="AR19" s="40">
        <v>9665</v>
      </c>
      <c r="AS19" s="40">
        <v>11987</v>
      </c>
      <c r="AT19" s="40">
        <v>14078</v>
      </c>
      <c r="AU19" s="40">
        <v>17105</v>
      </c>
      <c r="AV19" s="40">
        <v>19429</v>
      </c>
      <c r="AW19" s="40">
        <v>21700</v>
      </c>
      <c r="AX19" s="40">
        <v>24010</v>
      </c>
      <c r="AY19" s="40">
        <v>26008</v>
      </c>
      <c r="AZ19" s="40">
        <v>29570</v>
      </c>
      <c r="BA19" s="40">
        <v>2569</v>
      </c>
      <c r="BB19" s="40">
        <v>4576</v>
      </c>
      <c r="BC19" s="40">
        <v>6444</v>
      </c>
      <c r="BD19" s="40">
        <v>8716</v>
      </c>
      <c r="BE19" s="40">
        <v>10903</v>
      </c>
      <c r="BF19" s="40">
        <v>13160</v>
      </c>
      <c r="BG19" s="40">
        <v>16242</v>
      </c>
      <c r="BH19" s="40">
        <v>18261</v>
      </c>
      <c r="BI19" s="40">
        <v>20476</v>
      </c>
      <c r="BJ19" s="40">
        <v>22674</v>
      </c>
      <c r="BK19" s="40">
        <v>24794</v>
      </c>
      <c r="BL19" s="40">
        <v>28852</v>
      </c>
      <c r="BM19" s="40">
        <v>1938</v>
      </c>
      <c r="BN19" s="40">
        <v>4038</v>
      </c>
      <c r="BO19" s="40">
        <v>6200</v>
      </c>
      <c r="BP19" s="40">
        <v>8698</v>
      </c>
      <c r="BQ19" s="40">
        <v>11394</v>
      </c>
      <c r="BR19" s="40">
        <v>13684</v>
      </c>
      <c r="BS19" s="40">
        <v>16527</v>
      </c>
      <c r="BT19" s="40">
        <v>19807</v>
      </c>
      <c r="BU19" s="40">
        <v>22247</v>
      </c>
      <c r="BV19" s="40">
        <v>24569</v>
      </c>
      <c r="BW19" s="40">
        <v>27077</v>
      </c>
      <c r="BX19" s="40">
        <v>29661</v>
      </c>
      <c r="BY19" s="40">
        <v>3345</v>
      </c>
      <c r="BZ19" s="40">
        <v>5752</v>
      </c>
      <c r="CA19" s="40">
        <v>7967</v>
      </c>
      <c r="CB19" s="40">
        <v>10553</v>
      </c>
      <c r="CC19" s="40">
        <v>13430</v>
      </c>
      <c r="CD19" s="40">
        <v>16022</v>
      </c>
      <c r="CE19" s="40">
        <v>19032</v>
      </c>
      <c r="CF19" s="40">
        <v>22099</v>
      </c>
      <c r="CG19" s="40">
        <v>24408</v>
      </c>
      <c r="CH19" s="40">
        <v>26723</v>
      </c>
      <c r="CI19" s="40">
        <v>29068</v>
      </c>
      <c r="CJ19" s="40">
        <v>31412</v>
      </c>
      <c r="CK19" s="40">
        <v>3185</v>
      </c>
      <c r="CL19" s="40">
        <v>5414</v>
      </c>
      <c r="CM19" s="40">
        <v>7663</v>
      </c>
      <c r="CN19" s="40">
        <v>10373</v>
      </c>
      <c r="CO19" s="40">
        <v>12914</v>
      </c>
      <c r="CP19" s="40">
        <v>15605</v>
      </c>
      <c r="CQ19" s="40">
        <v>18581</v>
      </c>
      <c r="CR19" s="46">
        <v>21992</v>
      </c>
      <c r="CS19" s="46">
        <v>24528</v>
      </c>
      <c r="CT19" s="46">
        <v>27016</v>
      </c>
      <c r="CU19" s="46">
        <v>29504</v>
      </c>
      <c r="CV19" s="46">
        <v>32102</v>
      </c>
      <c r="CW19" s="46">
        <v>3437</v>
      </c>
      <c r="CX19" s="46">
        <v>6090</v>
      </c>
      <c r="CY19" s="46">
        <v>8622</v>
      </c>
      <c r="CZ19" s="46">
        <v>11511</v>
      </c>
      <c r="DA19" s="46">
        <v>14333</v>
      </c>
      <c r="DB19" s="46">
        <v>17504</v>
      </c>
      <c r="DC19" s="46">
        <v>20957</v>
      </c>
      <c r="DD19" s="46">
        <v>25200</v>
      </c>
      <c r="DE19" s="46">
        <v>28012</v>
      </c>
      <c r="DF19" s="46">
        <v>31034</v>
      </c>
      <c r="DG19" s="53">
        <v>33789</v>
      </c>
      <c r="DH19" s="54">
        <v>36517</v>
      </c>
      <c r="DI19" s="46">
        <v>3677</v>
      </c>
      <c r="DJ19" s="46">
        <v>6593</v>
      </c>
      <c r="DK19" s="58">
        <v>9376.1299999999992</v>
      </c>
      <c r="DL19" s="58">
        <v>12659</v>
      </c>
      <c r="DM19" s="58">
        <v>18449</v>
      </c>
      <c r="DN19" s="58">
        <v>22148</v>
      </c>
      <c r="DO19" s="58">
        <v>26062</v>
      </c>
      <c r="DP19" s="74">
        <v>31673</v>
      </c>
      <c r="DQ19" s="74">
        <v>37421</v>
      </c>
      <c r="DR19" s="78">
        <v>40517.29</v>
      </c>
      <c r="DS19" s="80">
        <v>43363.82</v>
      </c>
      <c r="DT19" s="58">
        <v>46124.44</v>
      </c>
      <c r="DU19" s="90">
        <v>3459.48</v>
      </c>
      <c r="DV19" s="90">
        <v>6108.55</v>
      </c>
      <c r="DW19" s="91">
        <v>8456.7800000000007</v>
      </c>
      <c r="DX19" s="103">
        <v>11044.54</v>
      </c>
      <c r="DY19" s="102">
        <v>13544.1</v>
      </c>
      <c r="DZ19" s="102">
        <v>15925.08</v>
      </c>
      <c r="EA19" s="102">
        <v>19135.16</v>
      </c>
      <c r="EB19" s="110">
        <v>23044.45</v>
      </c>
      <c r="EC19" s="112">
        <v>25767.15</v>
      </c>
      <c r="ED19" s="112">
        <v>28440.27</v>
      </c>
      <c r="EE19" s="112">
        <v>30906.47</v>
      </c>
      <c r="EF19" s="118">
        <v>33658</v>
      </c>
      <c r="EG19" s="118">
        <v>3382</v>
      </c>
      <c r="EH19" s="112">
        <v>6492.64</v>
      </c>
      <c r="EI19" s="112">
        <v>9304.18</v>
      </c>
      <c r="EJ19" s="112">
        <v>12905.25</v>
      </c>
      <c r="EK19" s="112">
        <v>16003.67</v>
      </c>
      <c r="EL19" s="112">
        <v>19119.900000000001</v>
      </c>
      <c r="EM19" s="112">
        <v>22831.52</v>
      </c>
      <c r="EN19" s="112">
        <v>27204.99</v>
      </c>
      <c r="EO19" s="112">
        <v>30163.77</v>
      </c>
      <c r="EP19" s="112">
        <v>33197.15</v>
      </c>
      <c r="EQ19" s="112">
        <v>36073.81</v>
      </c>
      <c r="ER19" s="112">
        <v>39312.050000000003</v>
      </c>
      <c r="ES19" s="112">
        <v>4027.53</v>
      </c>
      <c r="ET19" s="112">
        <v>7098.82</v>
      </c>
      <c r="EU19" s="112">
        <v>10568.62</v>
      </c>
      <c r="EV19" s="130">
        <v>14666.38</v>
      </c>
      <c r="EW19" s="130">
        <v>18264.060000000001</v>
      </c>
      <c r="EX19" s="137">
        <v>21612.14</v>
      </c>
      <c r="EY19" s="57">
        <v>25685.35</v>
      </c>
      <c r="EZ19" s="137">
        <v>30632.51</v>
      </c>
      <c r="FA19" s="137">
        <f>[1]Sheet1!$K$17</f>
        <v>34088.25</v>
      </c>
      <c r="FB19" s="137">
        <v>37714.33</v>
      </c>
      <c r="FC19" s="137">
        <v>41149.01</v>
      </c>
      <c r="FD19" s="57">
        <f>'[2]Buxheti i Konsoliduar  (3)'!$N$19</f>
        <v>44983.43</v>
      </c>
      <c r="FE19" s="137">
        <v>5257.69</v>
      </c>
      <c r="FF19" s="137">
        <v>9062.9699999999993</v>
      </c>
      <c r="FG19" s="137">
        <v>13236.22</v>
      </c>
      <c r="FH19" s="137">
        <v>18111.93</v>
      </c>
      <c r="FI19" s="130">
        <v>22800.33</v>
      </c>
      <c r="FJ19" s="137">
        <f>'[3]Buxheti i Konsoliduar  (3)'!$H$19</f>
        <v>27792.29</v>
      </c>
      <c r="FK19" s="137">
        <f>'[4]Buxheti i Konsoliduar  (3)'!$I$19</f>
        <v>33090.79</v>
      </c>
      <c r="FL19" s="137">
        <f>'[5]Buxheti i Konsoliduar  (3)'!$J$19</f>
        <v>39335.339999999997</v>
      </c>
      <c r="FM19" s="137">
        <f>'[6]Buxheti i Konsoliduar  (3)'!$K$19</f>
        <v>43819.45</v>
      </c>
      <c r="FN19" s="137">
        <f>'[7]Buxheti i Konsoliduar  (3)'!$L$19</f>
        <v>48391.66</v>
      </c>
      <c r="FO19" s="137">
        <f>'[8]Buxheti i Konsoliduar  (3)'!$M$19</f>
        <v>52950.54</v>
      </c>
      <c r="FP19" s="137">
        <f>'[9]Buxheti i Konsoliduar  (3)'!$N$20</f>
        <v>57877.54</v>
      </c>
      <c r="FQ19" s="137">
        <f>'[10]Buxheti i Konsoliduar  (3)'!$C$19</f>
        <v>5710.02</v>
      </c>
      <c r="FR19" s="137">
        <f>'[25]Buxheti i Konsoliduar  (3)'!$D$19</f>
        <v>10483.74</v>
      </c>
      <c r="FS19" s="137">
        <f>'[26]Buxheti i Konsoliduar  (3)'!$E$19</f>
        <v>15287.66</v>
      </c>
      <c r="FT19" s="137">
        <f>'[27]Buxheti i Konsoliduar  (4)'!$F$19</f>
        <v>21045.53</v>
      </c>
      <c r="FU19" s="137">
        <f>'[28]Buxheti i Konsoliduar  (4)'!$G$19</f>
        <v>26778.36</v>
      </c>
      <c r="FV19" s="137">
        <f>'[30]Buxheti i Konsoliduar  (4)'!$H$19</f>
        <v>32239.89</v>
      </c>
      <c r="FW19" s="137">
        <f>'[29]Buxheti i Konsoliduar  (4)'!$I$19</f>
        <v>38141.33</v>
      </c>
      <c r="FX19" s="137">
        <f>'[11]Buxheti i Konsoliduar  (5)'!$J$19</f>
        <v>44913.36</v>
      </c>
      <c r="FY19" s="137">
        <f>'[12]Buxheti i Konsoliduar  (4)'!$K$19</f>
        <v>49825.29</v>
      </c>
      <c r="FZ19" s="137">
        <f>'[13]Buxheti i Konsoliduar  (4)'!$L$19</f>
        <v>54912.480000000003</v>
      </c>
      <c r="GA19" s="137">
        <f>'[14]Buxheti i Konsoliduar  (4)'!$M$19</f>
        <v>60139.12</v>
      </c>
      <c r="GB19" s="137">
        <f>'[15]Buxheti i Konsoliduar  (4)'!$N$19</f>
        <v>66162.64</v>
      </c>
      <c r="GC19" s="137">
        <f>'[16]Buxheti i Konsoliduar  (4)'!$C$19</f>
        <v>7276.92</v>
      </c>
      <c r="GD19" s="137">
        <f>'[16]Buxheti i Konsoliduar  (4)'!$D$19</f>
        <v>13548.87</v>
      </c>
      <c r="GE19" s="137">
        <f>'[17]Buxheti i Konsoliduar  (4)'!$E$19</f>
        <v>20748.23</v>
      </c>
      <c r="GF19" s="137">
        <f>'[18]Buxheti i Konsoliduar  (4)'!$F$19</f>
        <v>27181.65</v>
      </c>
      <c r="GG19" s="137">
        <f>'[18]Buxheti i Konsoliduar  (4)'!$G$19</f>
        <v>34054.1</v>
      </c>
      <c r="GH19" s="137">
        <f>'[18]Buxheti i Konsoliduar  (4)'!$H$19</f>
        <v>40809.519999999997</v>
      </c>
      <c r="GI19" s="137">
        <f>'[19]Buxheti i Konsoliduar  (4)'!$I$19</f>
        <v>48250.65</v>
      </c>
      <c r="GJ19" s="137">
        <f>'[20]Buxheti i Konsoliduar  (4)'!$J$19</f>
        <v>56703.26</v>
      </c>
      <c r="GK19" s="137">
        <f>'[21]Buxheti i Konsoliduar  (5)'!$K$19</f>
        <v>63147.08</v>
      </c>
      <c r="GL19" s="137">
        <f>'[22]Buxheti i Konsoliduar  (4)'!$L$19</f>
        <v>69487.66</v>
      </c>
      <c r="GM19" s="137">
        <f>'[22]Buxheti i Konsoliduar  (4)'!$M$19</f>
        <v>75961.570000000007</v>
      </c>
      <c r="GN19" s="137">
        <f>'[23]Buxheti i Konsoliduar  (4)'!$N$19</f>
        <v>82531.91</v>
      </c>
      <c r="GO19" s="137">
        <f>'[24]Buxheti i Konsoliduar  (4)'!$C$19</f>
        <v>7606.15</v>
      </c>
      <c r="GP19" s="137">
        <f>'[37]Buxheti i Konsoliduar  (4)'!$D$19</f>
        <v>14070.47</v>
      </c>
      <c r="GQ19" s="137"/>
    </row>
    <row r="20" spans="2:199">
      <c r="B20" s="21" t="s">
        <v>95</v>
      </c>
      <c r="C20" s="22" t="s">
        <v>40</v>
      </c>
      <c r="D20" s="34" t="s">
        <v>206</v>
      </c>
      <c r="E20" s="40">
        <v>1151</v>
      </c>
      <c r="F20" s="40">
        <v>2378</v>
      </c>
      <c r="G20" s="40">
        <v>3735</v>
      </c>
      <c r="H20" s="40">
        <v>5025</v>
      </c>
      <c r="I20" s="40">
        <v>6435</v>
      </c>
      <c r="J20" s="40">
        <v>8110</v>
      </c>
      <c r="K20" s="40">
        <v>9625</v>
      </c>
      <c r="L20" s="40">
        <v>11143</v>
      </c>
      <c r="M20" s="40">
        <v>13547</v>
      </c>
      <c r="N20" s="40">
        <v>15219</v>
      </c>
      <c r="O20" s="40">
        <v>16830</v>
      </c>
      <c r="P20" s="40">
        <v>18295</v>
      </c>
      <c r="Q20" s="40">
        <v>1614</v>
      </c>
      <c r="R20" s="40">
        <v>3189</v>
      </c>
      <c r="S20" s="40">
        <v>4783</v>
      </c>
      <c r="T20" s="40">
        <v>6357</v>
      </c>
      <c r="U20" s="40">
        <v>7988</v>
      </c>
      <c r="V20" s="40">
        <v>9556</v>
      </c>
      <c r="W20" s="40">
        <v>11135</v>
      </c>
      <c r="X20" s="40">
        <v>12803</v>
      </c>
      <c r="Y20" s="40">
        <v>14520</v>
      </c>
      <c r="Z20" s="40">
        <v>16441</v>
      </c>
      <c r="AA20" s="40">
        <v>18406</v>
      </c>
      <c r="AB20" s="40">
        <v>21388</v>
      </c>
      <c r="AC20" s="40">
        <v>2014</v>
      </c>
      <c r="AD20" s="40">
        <v>3983</v>
      </c>
      <c r="AE20" s="40">
        <v>7073</v>
      </c>
      <c r="AF20" s="40">
        <v>9151</v>
      </c>
      <c r="AG20" s="40">
        <v>11275</v>
      </c>
      <c r="AH20" s="40">
        <v>14263</v>
      </c>
      <c r="AI20" s="40">
        <v>16615</v>
      </c>
      <c r="AJ20" s="40">
        <v>19302</v>
      </c>
      <c r="AK20" s="40">
        <v>21649</v>
      </c>
      <c r="AL20" s="40">
        <v>23883</v>
      </c>
      <c r="AM20" s="40">
        <v>26155</v>
      </c>
      <c r="AN20" s="40">
        <v>28677</v>
      </c>
      <c r="AO20" s="40">
        <v>2216</v>
      </c>
      <c r="AP20" s="40">
        <v>4136</v>
      </c>
      <c r="AQ20" s="40">
        <v>6713</v>
      </c>
      <c r="AR20" s="40">
        <v>8753</v>
      </c>
      <c r="AS20" s="40">
        <v>10731</v>
      </c>
      <c r="AT20" s="40">
        <v>13063</v>
      </c>
      <c r="AU20" s="40">
        <v>15595</v>
      </c>
      <c r="AV20" s="40">
        <v>18003</v>
      </c>
      <c r="AW20" s="40">
        <v>20344</v>
      </c>
      <c r="AX20" s="40">
        <v>23040</v>
      </c>
      <c r="AY20" s="40">
        <v>25436</v>
      </c>
      <c r="AZ20" s="40">
        <v>28454</v>
      </c>
      <c r="BA20" s="40">
        <v>2482</v>
      </c>
      <c r="BB20" s="40">
        <v>4806</v>
      </c>
      <c r="BC20" s="40">
        <v>7494</v>
      </c>
      <c r="BD20" s="40">
        <v>9842</v>
      </c>
      <c r="BE20" s="40">
        <v>12869</v>
      </c>
      <c r="BF20" s="40">
        <v>15802</v>
      </c>
      <c r="BG20" s="40">
        <v>18582</v>
      </c>
      <c r="BH20" s="40">
        <v>21722</v>
      </c>
      <c r="BI20" s="40">
        <v>24587</v>
      </c>
      <c r="BJ20" s="40">
        <v>27131</v>
      </c>
      <c r="BK20" s="40">
        <v>29725</v>
      </c>
      <c r="BL20" s="40">
        <v>32606</v>
      </c>
      <c r="BM20" s="40">
        <v>1635</v>
      </c>
      <c r="BN20" s="40">
        <v>3673</v>
      </c>
      <c r="BO20" s="40">
        <v>6069</v>
      </c>
      <c r="BP20" s="40">
        <v>8821</v>
      </c>
      <c r="BQ20" s="40">
        <v>11925</v>
      </c>
      <c r="BR20" s="40">
        <v>15033</v>
      </c>
      <c r="BS20" s="40">
        <v>18038</v>
      </c>
      <c r="BT20" s="40">
        <v>21283</v>
      </c>
      <c r="BU20" s="40">
        <v>24763</v>
      </c>
      <c r="BV20" s="40">
        <v>27738</v>
      </c>
      <c r="BW20" s="40">
        <v>30632</v>
      </c>
      <c r="BX20" s="40">
        <v>33647</v>
      </c>
      <c r="BY20" s="40">
        <v>3072</v>
      </c>
      <c r="BZ20" s="40">
        <v>5546</v>
      </c>
      <c r="CA20" s="40">
        <v>7999</v>
      </c>
      <c r="CB20" s="40">
        <v>10659</v>
      </c>
      <c r="CC20" s="40">
        <v>13286</v>
      </c>
      <c r="CD20" s="40">
        <v>16200</v>
      </c>
      <c r="CE20" s="40">
        <v>19401</v>
      </c>
      <c r="CF20" s="40">
        <v>22538</v>
      </c>
      <c r="CG20" s="40">
        <v>26139</v>
      </c>
      <c r="CH20" s="40">
        <v>29057</v>
      </c>
      <c r="CI20" s="40">
        <v>32411</v>
      </c>
      <c r="CJ20" s="40">
        <v>35794</v>
      </c>
      <c r="CK20" s="40">
        <v>3930</v>
      </c>
      <c r="CL20" s="40">
        <v>6734</v>
      </c>
      <c r="CM20" s="40">
        <v>9252</v>
      </c>
      <c r="CN20" s="40">
        <v>12845</v>
      </c>
      <c r="CO20" s="40">
        <v>17485</v>
      </c>
      <c r="CP20" s="40">
        <v>20300</v>
      </c>
      <c r="CQ20" s="40">
        <v>23206</v>
      </c>
      <c r="CR20" s="46">
        <v>26450</v>
      </c>
      <c r="CS20" s="46">
        <v>29999</v>
      </c>
      <c r="CT20" s="46">
        <v>32908</v>
      </c>
      <c r="CU20" s="46">
        <v>35820</v>
      </c>
      <c r="CV20" s="46">
        <v>38502</v>
      </c>
      <c r="CW20" s="46">
        <v>3397</v>
      </c>
      <c r="CX20" s="46">
        <v>6645</v>
      </c>
      <c r="CY20" s="46">
        <v>9338</v>
      </c>
      <c r="CZ20" s="46">
        <v>12240</v>
      </c>
      <c r="DA20" s="46">
        <v>15467</v>
      </c>
      <c r="DB20" s="46">
        <v>18538</v>
      </c>
      <c r="DC20" s="46">
        <v>22237</v>
      </c>
      <c r="DD20" s="46">
        <v>25590</v>
      </c>
      <c r="DE20" s="46">
        <v>28890</v>
      </c>
      <c r="DF20" s="46">
        <v>32225</v>
      </c>
      <c r="DG20" s="53">
        <v>35434.79</v>
      </c>
      <c r="DH20" s="54">
        <v>38673</v>
      </c>
      <c r="DI20" s="46">
        <v>3068</v>
      </c>
      <c r="DJ20" s="46">
        <v>5871</v>
      </c>
      <c r="DK20" s="58">
        <v>8092.4</v>
      </c>
      <c r="DL20" s="58">
        <v>11118.28</v>
      </c>
      <c r="DM20" s="58">
        <v>14076.38</v>
      </c>
      <c r="DN20" s="58">
        <v>17508.060000000001</v>
      </c>
      <c r="DO20" s="58">
        <v>20073.97</v>
      </c>
      <c r="DP20" s="74">
        <v>23597</v>
      </c>
      <c r="DQ20" s="74">
        <v>26397</v>
      </c>
      <c r="DR20" s="78">
        <v>29837.11</v>
      </c>
      <c r="DS20" s="80">
        <v>33101.39</v>
      </c>
      <c r="DT20" s="58">
        <v>36423.24</v>
      </c>
      <c r="DU20" s="90">
        <v>2477.86</v>
      </c>
      <c r="DV20" s="90">
        <v>5682.11</v>
      </c>
      <c r="DW20" s="91">
        <v>8272.4500000000007</v>
      </c>
      <c r="DX20" s="103">
        <v>10045.83</v>
      </c>
      <c r="DY20" s="102">
        <v>12376.28</v>
      </c>
      <c r="DZ20" s="102">
        <v>14712.94</v>
      </c>
      <c r="EA20" s="102">
        <v>18183.22</v>
      </c>
      <c r="EB20" s="110">
        <v>21694.13</v>
      </c>
      <c r="EC20" s="112">
        <v>25403</v>
      </c>
      <c r="ED20" s="112">
        <v>28739.31</v>
      </c>
      <c r="EE20" s="112">
        <v>31987.599999999999</v>
      </c>
      <c r="EF20" s="118">
        <v>35829</v>
      </c>
      <c r="EG20" s="118">
        <v>3394</v>
      </c>
      <c r="EH20" s="112">
        <v>6841.63</v>
      </c>
      <c r="EI20" s="112">
        <v>9309.25</v>
      </c>
      <c r="EJ20" s="112">
        <v>12532.56</v>
      </c>
      <c r="EK20" s="112">
        <v>15874.76</v>
      </c>
      <c r="EL20" s="112">
        <v>19433.599999999999</v>
      </c>
      <c r="EM20" s="112">
        <v>23048.84</v>
      </c>
      <c r="EN20" s="112">
        <v>26773.23</v>
      </c>
      <c r="EO20" s="112">
        <v>30979.51</v>
      </c>
      <c r="EP20" s="112">
        <v>35044.43</v>
      </c>
      <c r="EQ20" s="112">
        <v>38483.620000000003</v>
      </c>
      <c r="ER20" s="112">
        <v>42520.56</v>
      </c>
      <c r="ES20" s="112">
        <v>5323.71</v>
      </c>
      <c r="ET20" s="112">
        <v>8713.43</v>
      </c>
      <c r="EU20" s="112">
        <v>12152.49</v>
      </c>
      <c r="EV20" s="130">
        <v>15609.89</v>
      </c>
      <c r="EW20" s="130">
        <v>19294.38</v>
      </c>
      <c r="EX20" s="137">
        <v>22974.41</v>
      </c>
      <c r="EY20" s="57">
        <v>26636.37</v>
      </c>
      <c r="EZ20" s="137">
        <v>31273.41</v>
      </c>
      <c r="FA20" s="137">
        <f>[1]Sheet1!$K$18</f>
        <v>35215.18</v>
      </c>
      <c r="FB20" s="137">
        <v>38371.21</v>
      </c>
      <c r="FC20" s="137">
        <v>41634.75</v>
      </c>
      <c r="FD20" s="57">
        <f>'[2]Buxheti i Konsoliduar  (3)'!$N$20</f>
        <v>44820.56</v>
      </c>
      <c r="FE20" s="137">
        <v>4022.98</v>
      </c>
      <c r="FF20" s="137">
        <v>6983.3</v>
      </c>
      <c r="FG20" s="137">
        <v>9894.7900000000009</v>
      </c>
      <c r="FH20" s="137">
        <v>12823.95</v>
      </c>
      <c r="FI20" s="130">
        <v>15657.5</v>
      </c>
      <c r="FJ20" s="137">
        <f>'[3]Buxheti i Konsoliduar  (3)'!$H$20</f>
        <v>19120.759999999998</v>
      </c>
      <c r="FK20" s="137">
        <f>'[4]Buxheti i Konsoliduar  (3)'!$I$20</f>
        <v>22641.99</v>
      </c>
      <c r="FL20" s="137">
        <f>'[5]Buxheti i Konsoliduar  (3)'!$J$20</f>
        <v>26343.58</v>
      </c>
      <c r="FM20" s="137">
        <f>'[6]Buxheti i Konsoliduar  (3)'!$K$20</f>
        <v>30314.5</v>
      </c>
      <c r="FN20" s="137">
        <f>'[7]Buxheti i Konsoliduar  (3)'!$L$20</f>
        <v>33650.47</v>
      </c>
      <c r="FO20" s="137">
        <f>'[8]Buxheti i Konsoliduar  (3)'!$M$20</f>
        <v>36996.03</v>
      </c>
      <c r="FP20" s="137">
        <f>'[9]Buxheti i Konsoliduar  (3)'!$N$21</f>
        <v>40187.99</v>
      </c>
      <c r="FQ20" s="137">
        <f>'[10]Buxheti i Konsoliduar  (3)'!$C$20</f>
        <v>4528.37</v>
      </c>
      <c r="FR20" s="137">
        <f>'[25]Buxheti i Konsoliduar  (3)'!$D$20</f>
        <v>7857.87</v>
      </c>
      <c r="FS20" s="137">
        <f>'[26]Buxheti i Konsoliduar  (3)'!$E$20</f>
        <v>10988.46</v>
      </c>
      <c r="FT20" s="137">
        <f>'[27]Buxheti i Konsoliduar  (4)'!$F$20</f>
        <v>14184.52</v>
      </c>
      <c r="FU20" s="137">
        <f>'[28]Buxheti i Konsoliduar  (4)'!$G$20</f>
        <v>17662.48</v>
      </c>
      <c r="FV20" s="137">
        <f>'[30]Buxheti i Konsoliduar  (4)'!$H$20</f>
        <v>21401.79</v>
      </c>
      <c r="FW20" s="137">
        <f>'[29]Buxheti i Konsoliduar  (4)'!$I$20</f>
        <v>24946.799999999999</v>
      </c>
      <c r="FX20" s="137">
        <f>'[11]Buxheti i Konsoliduar  (5)'!$J$20</f>
        <v>31885.98</v>
      </c>
      <c r="FY20" s="137">
        <f>'[12]Buxheti i Konsoliduar  (4)'!$K$20</f>
        <v>36584.51</v>
      </c>
      <c r="FZ20" s="137">
        <f>'[13]Buxheti i Konsoliduar  (4)'!$L$20</f>
        <v>40239.07</v>
      </c>
      <c r="GA20" s="137">
        <f>'[14]Buxheti i Konsoliduar  (4)'!$M$20</f>
        <v>43986.52</v>
      </c>
      <c r="GB20" s="137">
        <f>'[15]Buxheti i Konsoliduar  (4)'!$N$20</f>
        <v>47418.37</v>
      </c>
      <c r="GC20" s="137">
        <f>'[16]Buxheti i Konsoliduar  (4)'!$C$20</f>
        <v>4922.66</v>
      </c>
      <c r="GD20" s="137">
        <f>'[16]Buxheti i Konsoliduar  (4)'!$D$20</f>
        <v>8461.4500000000007</v>
      </c>
      <c r="GE20" s="137">
        <f>'[17]Buxheti i Konsoliduar  (4)'!$E$20</f>
        <v>12015.25</v>
      </c>
      <c r="GF20" s="137">
        <f>'[18]Buxheti i Konsoliduar  (4)'!$F$20</f>
        <v>15069.08</v>
      </c>
      <c r="GG20" s="137">
        <f>'[18]Buxheti i Konsoliduar  (4)'!$G$20</f>
        <v>18755.47</v>
      </c>
      <c r="GH20" s="137">
        <f>'[18]Buxheti i Konsoliduar  (4)'!$H$20</f>
        <v>22595.279999999999</v>
      </c>
      <c r="GI20" s="137">
        <f>'[19]Buxheti i Konsoliduar  (4)'!$I$20</f>
        <v>26947.68</v>
      </c>
      <c r="GJ20" s="137">
        <f>'[20]Buxheti i Konsoliduar  (4)'!$J$20</f>
        <v>31636.87</v>
      </c>
      <c r="GK20" s="137">
        <f>'[21]Buxheti i Konsoliduar  (5)'!$K$20</f>
        <v>36322.980000000003</v>
      </c>
      <c r="GL20" s="137">
        <f>'[22]Buxheti i Konsoliduar  (4)'!$L$20</f>
        <v>40532.1</v>
      </c>
      <c r="GM20" s="137">
        <f>'[22]Buxheti i Konsoliduar  (4)'!$M$20</f>
        <v>44503.96</v>
      </c>
      <c r="GN20" s="137">
        <f>'[23]Buxheti i Konsoliduar  (4)'!$N$20</f>
        <v>48799.05</v>
      </c>
      <c r="GO20" s="137">
        <f>'[24]Buxheti i Konsoliduar  (4)'!$C$20</f>
        <v>4414.33</v>
      </c>
      <c r="GP20" s="137">
        <f>'[37]Buxheti i Konsoliduar  (4)'!$D$20</f>
        <v>7971.25</v>
      </c>
      <c r="GQ20" s="137"/>
    </row>
    <row r="21" spans="2:199">
      <c r="B21" s="21" t="s">
        <v>96</v>
      </c>
      <c r="C21" s="22" t="s">
        <v>41</v>
      </c>
      <c r="D21" s="34" t="s">
        <v>207</v>
      </c>
      <c r="E21" s="40">
        <v>437</v>
      </c>
      <c r="F21" s="40">
        <v>886</v>
      </c>
      <c r="G21" s="40">
        <v>1503</v>
      </c>
      <c r="H21" s="40">
        <v>2005</v>
      </c>
      <c r="I21" s="40">
        <v>2604</v>
      </c>
      <c r="J21" s="40">
        <v>3233</v>
      </c>
      <c r="K21" s="40">
        <v>3908</v>
      </c>
      <c r="L21" s="40">
        <v>4563</v>
      </c>
      <c r="M21" s="40">
        <v>5198</v>
      </c>
      <c r="N21" s="40">
        <v>5816</v>
      </c>
      <c r="O21" s="40">
        <v>6445</v>
      </c>
      <c r="P21" s="40">
        <v>7274</v>
      </c>
      <c r="Q21" s="40">
        <v>543</v>
      </c>
      <c r="R21" s="40">
        <v>1020</v>
      </c>
      <c r="S21" s="40">
        <v>1619</v>
      </c>
      <c r="T21" s="40">
        <v>2154</v>
      </c>
      <c r="U21" s="40">
        <v>2717</v>
      </c>
      <c r="V21" s="40">
        <v>3308</v>
      </c>
      <c r="W21" s="40">
        <v>3887</v>
      </c>
      <c r="X21" s="40">
        <v>4494</v>
      </c>
      <c r="Y21" s="40">
        <v>5078</v>
      </c>
      <c r="Z21" s="40">
        <v>5638</v>
      </c>
      <c r="AA21" s="40">
        <v>6209</v>
      </c>
      <c r="AB21" s="40">
        <v>6850</v>
      </c>
      <c r="AC21" s="40">
        <v>412</v>
      </c>
      <c r="AD21" s="40">
        <v>847</v>
      </c>
      <c r="AE21" s="40">
        <v>1347</v>
      </c>
      <c r="AF21" s="40">
        <v>1773</v>
      </c>
      <c r="AG21" s="40">
        <v>2306</v>
      </c>
      <c r="AH21" s="40">
        <v>2872</v>
      </c>
      <c r="AI21" s="40">
        <v>3443</v>
      </c>
      <c r="AJ21" s="40">
        <v>4003</v>
      </c>
      <c r="AK21" s="40">
        <v>4507</v>
      </c>
      <c r="AL21" s="40">
        <v>5013</v>
      </c>
      <c r="AM21" s="40">
        <v>5547</v>
      </c>
      <c r="AN21" s="40">
        <v>6118</v>
      </c>
      <c r="AO21" s="40">
        <v>349</v>
      </c>
      <c r="AP21" s="40">
        <v>754</v>
      </c>
      <c r="AQ21" s="40">
        <v>1165</v>
      </c>
      <c r="AR21" s="40">
        <v>1643</v>
      </c>
      <c r="AS21" s="40">
        <v>2153</v>
      </c>
      <c r="AT21" s="40">
        <v>2575</v>
      </c>
      <c r="AU21" s="40">
        <v>3132</v>
      </c>
      <c r="AV21" s="40">
        <v>3630</v>
      </c>
      <c r="AW21" s="40">
        <v>4063</v>
      </c>
      <c r="AX21" s="40">
        <v>4579</v>
      </c>
      <c r="AY21" s="40">
        <v>5111</v>
      </c>
      <c r="AZ21" s="40">
        <v>5797</v>
      </c>
      <c r="BA21" s="40">
        <v>388</v>
      </c>
      <c r="BB21" s="40">
        <v>789</v>
      </c>
      <c r="BC21" s="40">
        <v>1241</v>
      </c>
      <c r="BD21" s="40">
        <v>1707</v>
      </c>
      <c r="BE21" s="40">
        <v>2255</v>
      </c>
      <c r="BF21" s="40">
        <v>2755</v>
      </c>
      <c r="BG21" s="40">
        <v>3255</v>
      </c>
      <c r="BH21" s="40">
        <v>3741</v>
      </c>
      <c r="BI21" s="40">
        <v>4249</v>
      </c>
      <c r="BJ21" s="40">
        <v>4833</v>
      </c>
      <c r="BK21" s="40">
        <v>5341</v>
      </c>
      <c r="BL21" s="40">
        <v>5852</v>
      </c>
      <c r="BM21" s="40">
        <v>349</v>
      </c>
      <c r="BN21" s="40">
        <v>744</v>
      </c>
      <c r="BO21" s="40">
        <v>1275</v>
      </c>
      <c r="BP21" s="40">
        <v>1687</v>
      </c>
      <c r="BQ21" s="40">
        <v>2139</v>
      </c>
      <c r="BR21" s="40">
        <v>2641</v>
      </c>
      <c r="BS21" s="40">
        <v>3166</v>
      </c>
      <c r="BT21" s="40">
        <v>3720</v>
      </c>
      <c r="BU21" s="40">
        <v>4197</v>
      </c>
      <c r="BV21" s="40">
        <v>4734</v>
      </c>
      <c r="BW21" s="40">
        <v>5223</v>
      </c>
      <c r="BX21" s="40">
        <v>5796</v>
      </c>
      <c r="BY21" s="40">
        <v>398</v>
      </c>
      <c r="BZ21" s="40">
        <v>808</v>
      </c>
      <c r="CA21" s="40">
        <v>1307</v>
      </c>
      <c r="CB21" s="40">
        <v>1774</v>
      </c>
      <c r="CC21" s="40">
        <v>2307</v>
      </c>
      <c r="CD21" s="40">
        <v>2852</v>
      </c>
      <c r="CE21" s="40">
        <v>3433</v>
      </c>
      <c r="CF21" s="40">
        <v>3963</v>
      </c>
      <c r="CG21" s="40">
        <v>4437</v>
      </c>
      <c r="CH21" s="40">
        <v>4964</v>
      </c>
      <c r="CI21" s="40">
        <v>5502</v>
      </c>
      <c r="CJ21" s="40">
        <v>6137</v>
      </c>
      <c r="CK21" s="40">
        <v>414</v>
      </c>
      <c r="CL21" s="40">
        <v>864</v>
      </c>
      <c r="CM21" s="40">
        <v>1359</v>
      </c>
      <c r="CN21" s="40">
        <v>1841</v>
      </c>
      <c r="CO21" s="40">
        <v>2476</v>
      </c>
      <c r="CP21" s="40">
        <v>3035</v>
      </c>
      <c r="CQ21" s="40">
        <v>3650</v>
      </c>
      <c r="CR21" s="46">
        <v>4267</v>
      </c>
      <c r="CS21" s="46">
        <v>4774</v>
      </c>
      <c r="CT21" s="46">
        <v>5330</v>
      </c>
      <c r="CU21" s="46">
        <v>5900</v>
      </c>
      <c r="CV21" s="46">
        <v>6492</v>
      </c>
      <c r="CW21" s="46">
        <v>418</v>
      </c>
      <c r="CX21" s="46">
        <v>877</v>
      </c>
      <c r="CY21" s="46">
        <v>1400</v>
      </c>
      <c r="CZ21" s="46">
        <v>1867</v>
      </c>
      <c r="DA21" s="46">
        <v>2431</v>
      </c>
      <c r="DB21" s="46">
        <v>2960</v>
      </c>
      <c r="DC21" s="46">
        <v>3550</v>
      </c>
      <c r="DD21" s="46">
        <v>4092</v>
      </c>
      <c r="DE21" s="46">
        <v>4559</v>
      </c>
      <c r="DF21" s="46">
        <v>5091</v>
      </c>
      <c r="DG21" s="53">
        <v>5635.57</v>
      </c>
      <c r="DH21" s="54">
        <v>6217</v>
      </c>
      <c r="DI21" s="46">
        <v>410</v>
      </c>
      <c r="DJ21" s="46">
        <v>840</v>
      </c>
      <c r="DK21" s="58">
        <v>1411.01</v>
      </c>
      <c r="DL21" s="58">
        <v>1965.78</v>
      </c>
      <c r="DM21" s="58">
        <v>2557.5700000000002</v>
      </c>
      <c r="DN21" s="58">
        <v>3116.55</v>
      </c>
      <c r="DO21" s="58">
        <v>3747.28</v>
      </c>
      <c r="DP21" s="74">
        <v>4326.4799999999996</v>
      </c>
      <c r="DQ21" s="74">
        <v>4804.37</v>
      </c>
      <c r="DR21" s="78">
        <v>5354.31</v>
      </c>
      <c r="DS21" s="80">
        <v>5887.57</v>
      </c>
      <c r="DT21" s="58">
        <v>6482.03</v>
      </c>
      <c r="DU21" s="90">
        <v>451.01</v>
      </c>
      <c r="DV21" s="90">
        <v>954.5</v>
      </c>
      <c r="DW21" s="91">
        <v>1359.19</v>
      </c>
      <c r="DX21" s="103">
        <v>1732.63</v>
      </c>
      <c r="DY21" s="102">
        <v>2246.6999999999998</v>
      </c>
      <c r="DZ21" s="102">
        <v>2809.09</v>
      </c>
      <c r="EA21" s="102">
        <v>3396.31</v>
      </c>
      <c r="EB21" s="110">
        <v>3946.48</v>
      </c>
      <c r="EC21" s="112">
        <v>4459.8100000000004</v>
      </c>
      <c r="ED21" s="112">
        <v>5019.2299999999996</v>
      </c>
      <c r="EE21" s="112">
        <v>5502.7</v>
      </c>
      <c r="EF21" s="118">
        <v>6241</v>
      </c>
      <c r="EG21" s="118">
        <v>375</v>
      </c>
      <c r="EH21" s="112">
        <v>937.56</v>
      </c>
      <c r="EI21" s="112">
        <v>1506.3</v>
      </c>
      <c r="EJ21" s="112">
        <v>2070.69</v>
      </c>
      <c r="EK21" s="112">
        <v>2674.82</v>
      </c>
      <c r="EL21" s="112">
        <v>3322.28</v>
      </c>
      <c r="EM21" s="112">
        <v>4038.13</v>
      </c>
      <c r="EN21" s="112">
        <v>4714.08</v>
      </c>
      <c r="EO21" s="112">
        <v>5366.84</v>
      </c>
      <c r="EP21" s="112">
        <v>6045.26</v>
      </c>
      <c r="EQ21" s="112">
        <v>6700.7</v>
      </c>
      <c r="ER21" s="112">
        <v>7457.47</v>
      </c>
      <c r="ES21" s="112">
        <v>464.36</v>
      </c>
      <c r="ET21" s="112">
        <v>1028.68</v>
      </c>
      <c r="EU21" s="112">
        <v>1727.79</v>
      </c>
      <c r="EV21" s="130">
        <v>2371.8000000000002</v>
      </c>
      <c r="EW21" s="130">
        <v>3128.47</v>
      </c>
      <c r="EX21" s="137">
        <v>3905.08</v>
      </c>
      <c r="EY21" s="57">
        <v>4720.42</v>
      </c>
      <c r="EZ21" s="137">
        <v>5488.19</v>
      </c>
      <c r="FA21" s="137">
        <f>[1]Sheet1!$K$19</f>
        <v>6275.09</v>
      </c>
      <c r="FB21" s="137">
        <v>6949.58</v>
      </c>
      <c r="FC21" s="137">
        <v>7647.21</v>
      </c>
      <c r="FD21" s="57">
        <f>'[2]Buxheti i Konsoliduar  (3)'!$N$21</f>
        <v>8446.8799999999992</v>
      </c>
      <c r="FE21" s="137">
        <v>583.55999999999995</v>
      </c>
      <c r="FF21" s="137">
        <v>1255.9000000000001</v>
      </c>
      <c r="FG21" s="137">
        <v>1976.79</v>
      </c>
      <c r="FH21" s="137">
        <v>2660.46</v>
      </c>
      <c r="FI21" s="130">
        <v>3486.68</v>
      </c>
      <c r="FJ21" s="137">
        <f>'[3]Buxheti i Konsoliduar  (3)'!$H$21</f>
        <v>4241.2700000000004</v>
      </c>
      <c r="FK21" s="137">
        <f>'[4]Buxheti i Konsoliduar  (3)'!$I$21</f>
        <v>5075.3</v>
      </c>
      <c r="FL21" s="137">
        <f>'[5]Buxheti i Konsoliduar  (3)'!$J$21</f>
        <v>5888.15</v>
      </c>
      <c r="FM21" s="137">
        <f>'[6]Buxheti i Konsoliduar  (3)'!$K$21</f>
        <v>6700.17</v>
      </c>
      <c r="FN21" s="137">
        <f>'[7]Buxheti i Konsoliduar  (3)'!$L$21</f>
        <v>7524.19</v>
      </c>
      <c r="FO21" s="137">
        <f>'[8]Buxheti i Konsoliduar  (3)'!$M$21</f>
        <v>8313.5300000000007</v>
      </c>
      <c r="FP21" s="137">
        <f>'[9]Buxheti i Konsoliduar  (3)'!$N$22</f>
        <v>9133.4699999999993</v>
      </c>
      <c r="FQ21" s="137">
        <f>'[10]Buxheti i Konsoliduar  (3)'!$C$21</f>
        <v>639.01</v>
      </c>
      <c r="FR21" s="137">
        <f>'[25]Buxheti i Konsoliduar  (3)'!$D$21</f>
        <v>1289.8</v>
      </c>
      <c r="FS21" s="137">
        <f>'[26]Buxheti i Konsoliduar  (3)'!$E$21</f>
        <v>1986.99</v>
      </c>
      <c r="FT21" s="137">
        <f>'[27]Buxheti i Konsoliduar  (4)'!$F$21</f>
        <v>2786.89</v>
      </c>
      <c r="FU21" s="137">
        <f>'[28]Buxheti i Konsoliduar  (4)'!$G$21</f>
        <v>3523.89</v>
      </c>
      <c r="FV21" s="137">
        <f>'[30]Buxheti i Konsoliduar  (4)'!$H$21</f>
        <v>4327.6099999999997</v>
      </c>
      <c r="FW21" s="137">
        <f>'[29]Buxheti i Konsoliduar  (4)'!$I$21</f>
        <v>5209.5600000000004</v>
      </c>
      <c r="FX21" s="137">
        <f>'[11]Buxheti i Konsoliduar  (5)'!$J$21</f>
        <v>5985.16</v>
      </c>
      <c r="FY21" s="137">
        <f>'[12]Buxheti i Konsoliduar  (4)'!$K$21</f>
        <v>6651.33</v>
      </c>
      <c r="FZ21" s="137">
        <f>'[13]Buxheti i Konsoliduar  (4)'!$L$21</f>
        <v>7391.84</v>
      </c>
      <c r="GA21" s="137">
        <f>'[14]Buxheti i Konsoliduar  (4)'!$M$21</f>
        <v>8136.13</v>
      </c>
      <c r="GB21" s="137">
        <f>'[15]Buxheti i Konsoliduar  (4)'!$N$21</f>
        <v>8972.74</v>
      </c>
      <c r="GC21" s="137">
        <f>'[16]Buxheti i Konsoliduar  (4)'!$C$21</f>
        <v>586.24</v>
      </c>
      <c r="GD21" s="137">
        <f>'[16]Buxheti i Konsoliduar  (4)'!$D$21</f>
        <v>1248.1600000000001</v>
      </c>
      <c r="GE21" s="137">
        <f>'[17]Buxheti i Konsoliduar  (4)'!$E$21</f>
        <v>2045.47</v>
      </c>
      <c r="GF21" s="137">
        <f>'[18]Buxheti i Konsoliduar  (4)'!$F$21</f>
        <v>2839.16</v>
      </c>
      <c r="GG21" s="137">
        <f>'[18]Buxheti i Konsoliduar  (4)'!$G$21</f>
        <v>3673.4</v>
      </c>
      <c r="GH21" s="137">
        <f>'[18]Buxheti i Konsoliduar  (4)'!$H$21</f>
        <v>4510.7</v>
      </c>
      <c r="GI21" s="137">
        <f>'[19]Buxheti i Konsoliduar  (4)'!$I$21</f>
        <v>5480.93</v>
      </c>
      <c r="GJ21" s="137">
        <f>'[20]Buxheti i Konsoliduar  (4)'!$J$21</f>
        <v>6244</v>
      </c>
      <c r="GK21" s="137">
        <f>'[21]Buxheti i Konsoliduar  (5)'!$K$21</f>
        <v>7032.33</v>
      </c>
      <c r="GL21" s="137">
        <f>'[22]Buxheti i Konsoliduar  (4)'!$L$21</f>
        <v>7851.71</v>
      </c>
      <c r="GM21" s="137">
        <f>'[22]Buxheti i Konsoliduar  (4)'!$M$21</f>
        <v>8591.52</v>
      </c>
      <c r="GN21" s="137">
        <f>'[23]Buxheti i Konsoliduar  (4)'!$N$21</f>
        <v>9486.3700000000008</v>
      </c>
      <c r="GO21" s="137">
        <f>'[24]Buxheti i Konsoliduar  (4)'!$C$21</f>
        <v>614.33000000000004</v>
      </c>
      <c r="GP21" s="137">
        <f>'[37]Buxheti i Konsoliduar  (4)'!$D$21</f>
        <v>1348.4</v>
      </c>
      <c r="GQ21" s="137"/>
    </row>
    <row r="22" spans="2:199" ht="30">
      <c r="B22" s="21" t="s">
        <v>97</v>
      </c>
      <c r="C22" s="23" t="s">
        <v>42</v>
      </c>
      <c r="D22" s="34" t="s">
        <v>208</v>
      </c>
      <c r="E22" s="40">
        <v>1083</v>
      </c>
      <c r="F22" s="40">
        <v>1659</v>
      </c>
      <c r="G22" s="40">
        <v>2715</v>
      </c>
      <c r="H22" s="40">
        <v>5030</v>
      </c>
      <c r="I22" s="40">
        <v>5755</v>
      </c>
      <c r="J22" s="40">
        <v>6354</v>
      </c>
      <c r="K22" s="40">
        <v>7284</v>
      </c>
      <c r="L22" s="40">
        <v>7968</v>
      </c>
      <c r="M22" s="40">
        <v>8663</v>
      </c>
      <c r="N22" s="40">
        <v>9844</v>
      </c>
      <c r="O22" s="40">
        <v>10621</v>
      </c>
      <c r="P22" s="40">
        <v>11898</v>
      </c>
      <c r="Q22" s="40">
        <v>851</v>
      </c>
      <c r="R22" s="40">
        <v>1512</v>
      </c>
      <c r="S22" s="40">
        <v>2788</v>
      </c>
      <c r="T22" s="40">
        <v>4880</v>
      </c>
      <c r="U22" s="40">
        <v>6271</v>
      </c>
      <c r="V22" s="40">
        <v>6765</v>
      </c>
      <c r="W22" s="40">
        <v>7438</v>
      </c>
      <c r="X22" s="40">
        <v>8110</v>
      </c>
      <c r="Y22" s="40">
        <v>9176</v>
      </c>
      <c r="Z22" s="40">
        <v>10094</v>
      </c>
      <c r="AA22" s="40">
        <v>10776</v>
      </c>
      <c r="AB22" s="40">
        <v>11792</v>
      </c>
      <c r="AC22" s="40">
        <v>813</v>
      </c>
      <c r="AD22" s="40">
        <v>1584</v>
      </c>
      <c r="AE22" s="40">
        <v>2837</v>
      </c>
      <c r="AF22" s="40">
        <v>5077</v>
      </c>
      <c r="AG22" s="40">
        <v>5762</v>
      </c>
      <c r="AH22" s="40">
        <v>6429</v>
      </c>
      <c r="AI22" s="40">
        <v>7469</v>
      </c>
      <c r="AJ22" s="40">
        <v>8139</v>
      </c>
      <c r="AK22" s="40">
        <v>8770</v>
      </c>
      <c r="AL22" s="40">
        <v>9580</v>
      </c>
      <c r="AM22" s="40">
        <v>10103</v>
      </c>
      <c r="AN22" s="40">
        <v>10859</v>
      </c>
      <c r="AO22" s="40">
        <v>862</v>
      </c>
      <c r="AP22" s="40">
        <v>1356</v>
      </c>
      <c r="AQ22" s="40">
        <v>2240</v>
      </c>
      <c r="AR22" s="40">
        <v>4522</v>
      </c>
      <c r="AS22" s="40">
        <v>5047</v>
      </c>
      <c r="AT22" s="40">
        <v>5436</v>
      </c>
      <c r="AU22" s="40">
        <v>6429</v>
      </c>
      <c r="AV22" s="40">
        <v>7095</v>
      </c>
      <c r="AW22" s="40">
        <v>8096</v>
      </c>
      <c r="AX22" s="40">
        <v>9505</v>
      </c>
      <c r="AY22" s="40">
        <v>10092</v>
      </c>
      <c r="AZ22" s="40">
        <v>10825</v>
      </c>
      <c r="BA22" s="40">
        <v>796</v>
      </c>
      <c r="BB22" s="40">
        <v>1340</v>
      </c>
      <c r="BC22" s="40">
        <v>2162</v>
      </c>
      <c r="BD22" s="40">
        <v>4462</v>
      </c>
      <c r="BE22" s="40">
        <v>5448</v>
      </c>
      <c r="BF22" s="40">
        <v>6235</v>
      </c>
      <c r="BG22" s="40">
        <v>7571</v>
      </c>
      <c r="BH22" s="40">
        <v>8600</v>
      </c>
      <c r="BI22" s="40">
        <v>9693</v>
      </c>
      <c r="BJ22" s="40">
        <v>10900</v>
      </c>
      <c r="BK22" s="40">
        <v>11564</v>
      </c>
      <c r="BL22" s="40">
        <v>12447</v>
      </c>
      <c r="BM22" s="40">
        <v>548</v>
      </c>
      <c r="BN22" s="40">
        <v>1382</v>
      </c>
      <c r="BO22" s="40">
        <v>2506</v>
      </c>
      <c r="BP22" s="40">
        <v>5016</v>
      </c>
      <c r="BQ22" s="40">
        <v>5783</v>
      </c>
      <c r="BR22" s="40">
        <v>6732</v>
      </c>
      <c r="BS22" s="40">
        <v>7289</v>
      </c>
      <c r="BT22" s="40">
        <v>8567</v>
      </c>
      <c r="BU22" s="40">
        <v>9440</v>
      </c>
      <c r="BV22" s="40">
        <v>10115</v>
      </c>
      <c r="BW22" s="40">
        <v>10890</v>
      </c>
      <c r="BX22" s="40">
        <v>11700</v>
      </c>
      <c r="BY22" s="40">
        <v>643</v>
      </c>
      <c r="BZ22" s="40">
        <v>1202</v>
      </c>
      <c r="CA22" s="40">
        <v>2217</v>
      </c>
      <c r="CB22" s="40">
        <v>4193</v>
      </c>
      <c r="CC22" s="40">
        <v>6784</v>
      </c>
      <c r="CD22" s="40">
        <v>8125</v>
      </c>
      <c r="CE22" s="40">
        <v>9139</v>
      </c>
      <c r="CF22" s="40">
        <v>10235</v>
      </c>
      <c r="CG22" s="40">
        <v>11626</v>
      </c>
      <c r="CH22" s="40">
        <v>13070</v>
      </c>
      <c r="CI22" s="40">
        <v>13953</v>
      </c>
      <c r="CJ22" s="40">
        <v>14951</v>
      </c>
      <c r="CK22" s="40">
        <v>907</v>
      </c>
      <c r="CL22" s="40">
        <v>2398</v>
      </c>
      <c r="CM22" s="40">
        <v>3866</v>
      </c>
      <c r="CN22" s="40">
        <v>7869</v>
      </c>
      <c r="CO22" s="40">
        <v>9342</v>
      </c>
      <c r="CP22" s="40">
        <v>10928</v>
      </c>
      <c r="CQ22" s="40">
        <v>12026</v>
      </c>
      <c r="CR22" s="46">
        <v>13733</v>
      </c>
      <c r="CS22" s="46">
        <v>15355</v>
      </c>
      <c r="CT22" s="46">
        <v>16271</v>
      </c>
      <c r="CU22" s="46">
        <v>17220</v>
      </c>
      <c r="CV22" s="46">
        <v>18447</v>
      </c>
      <c r="CW22" s="46">
        <v>1365</v>
      </c>
      <c r="CX22" s="46">
        <v>2263</v>
      </c>
      <c r="CY22" s="46">
        <v>3564</v>
      </c>
      <c r="CZ22" s="46">
        <v>6952</v>
      </c>
      <c r="DA22" s="46">
        <v>8815</v>
      </c>
      <c r="DB22" s="46">
        <v>10916</v>
      </c>
      <c r="DC22" s="46">
        <v>12545</v>
      </c>
      <c r="DD22" s="46">
        <v>14159</v>
      </c>
      <c r="DE22" s="46">
        <v>15586</v>
      </c>
      <c r="DF22" s="46">
        <v>17304</v>
      </c>
      <c r="DG22" s="53">
        <v>19003.18</v>
      </c>
      <c r="DH22" s="54">
        <v>21863</v>
      </c>
      <c r="DI22" s="46">
        <v>1353</v>
      </c>
      <c r="DJ22" s="46">
        <v>3173</v>
      </c>
      <c r="DK22" s="58">
        <v>4909.41</v>
      </c>
      <c r="DL22" s="58">
        <v>9626</v>
      </c>
      <c r="DM22" s="58">
        <v>11348.14</v>
      </c>
      <c r="DN22" s="58">
        <v>13458.14</v>
      </c>
      <c r="DO22" s="58">
        <v>15180.189999999999</v>
      </c>
      <c r="DP22" s="74">
        <v>17255.240000000002</v>
      </c>
      <c r="DQ22" s="74">
        <v>18999</v>
      </c>
      <c r="DR22" s="78">
        <v>20786.09</v>
      </c>
      <c r="DS22" s="80">
        <v>21828.85</v>
      </c>
      <c r="DT22" s="58">
        <v>23102.309999999998</v>
      </c>
      <c r="DU22" s="90">
        <v>1228.95</v>
      </c>
      <c r="DV22" s="90">
        <v>2943.1800000000003</v>
      </c>
      <c r="DW22" s="91">
        <v>4035.04</v>
      </c>
      <c r="DX22" s="103">
        <v>5681.51</v>
      </c>
      <c r="DY22" s="102">
        <v>6995.77</v>
      </c>
      <c r="DZ22" s="102">
        <v>10235.59</v>
      </c>
      <c r="EA22" s="102">
        <v>13075.33</v>
      </c>
      <c r="EB22" s="110">
        <v>14926.77</v>
      </c>
      <c r="EC22" s="112">
        <v>16744.349999999999</v>
      </c>
      <c r="ED22" s="112">
        <v>18477.02</v>
      </c>
      <c r="EE22" s="112">
        <v>19842.84</v>
      </c>
      <c r="EF22" s="118">
        <v>21975</v>
      </c>
      <c r="EG22" s="118">
        <v>1344</v>
      </c>
      <c r="EH22" s="112">
        <v>2835.8</v>
      </c>
      <c r="EI22" s="112">
        <v>4919.92</v>
      </c>
      <c r="EJ22" s="112">
        <v>8294.5</v>
      </c>
      <c r="EK22" s="112">
        <v>10960.98</v>
      </c>
      <c r="EL22" s="112">
        <v>13965.62</v>
      </c>
      <c r="EM22" s="112">
        <v>16578.07</v>
      </c>
      <c r="EN22" s="112">
        <v>18410.190000000002</v>
      </c>
      <c r="EO22" s="112">
        <v>21092.91</v>
      </c>
      <c r="EP22" s="112">
        <v>23266.61</v>
      </c>
      <c r="EQ22" s="112">
        <v>24970.29</v>
      </c>
      <c r="ER22" s="112">
        <v>26666.449999999997</v>
      </c>
      <c r="ES22" s="112">
        <v>3165.61</v>
      </c>
      <c r="ET22" s="112">
        <v>5790</v>
      </c>
      <c r="EU22" s="112">
        <v>7753.3600000000006</v>
      </c>
      <c r="EV22" s="130">
        <v>11546.269999999999</v>
      </c>
      <c r="EW22" s="130">
        <v>14098.14</v>
      </c>
      <c r="EX22" s="137">
        <v>16852.38</v>
      </c>
      <c r="EY22" s="57">
        <v>18735.599999999999</v>
      </c>
      <c r="EZ22" s="137">
        <v>20022.7</v>
      </c>
      <c r="FA22" s="137">
        <f>[1]Sheet1!$K$20</f>
        <v>22145.309999999998</v>
      </c>
      <c r="FB22" s="137">
        <v>24097.53</v>
      </c>
      <c r="FC22" s="137">
        <v>25838.05</v>
      </c>
      <c r="FD22" s="57">
        <f>'[2]Buxheti i Konsoliduar  (3)'!$N$22</f>
        <v>27637.91</v>
      </c>
      <c r="FE22" s="137">
        <v>1407.31</v>
      </c>
      <c r="FF22" s="137">
        <v>2914.7599999999998</v>
      </c>
      <c r="FG22" s="137">
        <v>5070.2</v>
      </c>
      <c r="FH22" s="137">
        <v>9146.68</v>
      </c>
      <c r="FI22" s="130">
        <v>12438.83</v>
      </c>
      <c r="FJ22" s="137">
        <f>'[3]Buxheti i Konsoliduar  (3)'!$H$22</f>
        <v>15362.099999999999</v>
      </c>
      <c r="FK22" s="137">
        <f>'[4]Buxheti i Konsoliduar  (3)'!$I$22</f>
        <v>17202.919999999998</v>
      </c>
      <c r="FL22" s="137">
        <f>'[5]Buxheti i Konsoliduar  (3)'!$J$22</f>
        <v>19049.02</v>
      </c>
      <c r="FM22" s="137">
        <f>'[6]Buxheti i Konsoliduar  (3)'!$K$22</f>
        <v>21353.739999999998</v>
      </c>
      <c r="FN22" s="137">
        <f>'[7]Buxheti i Konsoliduar  (3)'!$L$22</f>
        <v>24624.949999999997</v>
      </c>
      <c r="FO22" s="137">
        <f>'[8]Buxheti i Konsoliduar  (3)'!$M$22</f>
        <v>28612.61</v>
      </c>
      <c r="FP22" s="137">
        <f>'[9]Buxheti i Konsoliduar  (3)'!$N$23</f>
        <v>31685.82</v>
      </c>
      <c r="FQ22" s="137">
        <f>'[10]Buxheti i Konsoliduar  (3)'!$C$22</f>
        <v>1446.5300000000002</v>
      </c>
      <c r="FR22" s="137">
        <f>'[25]Buxheti i Konsoliduar  (3)'!$D$22</f>
        <v>3596.8199999999997</v>
      </c>
      <c r="FS22" s="137">
        <f>'[11]Buxheti i Konsoliduar  (5)'!$E$22</f>
        <v>7062.9000000000005</v>
      </c>
      <c r="FT22" s="137">
        <f>'[27]Buxheti i Konsoliduar  (4)'!$F$22</f>
        <v>14288.97</v>
      </c>
      <c r="FU22" s="137">
        <f>'[28]Buxheti i Konsoliduar  (4)'!$G$22</f>
        <v>18075.36</v>
      </c>
      <c r="FV22" s="137">
        <f>'[11]Buxheti i Konsoliduar  (5)'!$H$22</f>
        <v>20831.849999999999</v>
      </c>
      <c r="FW22" s="137">
        <f>'[29]Buxheti i Konsoliduar  (4)'!$I$22</f>
        <v>24509.94</v>
      </c>
      <c r="FX22" s="137">
        <f>'[11]Buxheti i Konsoliduar  (5)'!$J$22</f>
        <v>27568.41</v>
      </c>
      <c r="FY22" s="137">
        <f>'[12]Buxheti i Konsoliduar  (4)'!$K$22</f>
        <v>30935.989999999998</v>
      </c>
      <c r="FZ22" s="137">
        <f>'[13]Buxheti i Konsoliduar  (4)'!$L$22</f>
        <v>34136.730000000003</v>
      </c>
      <c r="GA22" s="137">
        <f>'[14]Buxheti i Konsoliduar  (4)'!$M$22</f>
        <v>36585.440000000002</v>
      </c>
      <c r="GB22" s="137">
        <f>'[15]Buxheti i Konsoliduar  (4)'!$N$22</f>
        <v>40331.410000000003</v>
      </c>
      <c r="GC22" s="137">
        <f>'[16]Buxheti i Konsoliduar  (4)'!$C$22</f>
        <v>1854.6</v>
      </c>
      <c r="GD22" s="137">
        <f>'[16]Buxheti i Konsoliduar  (4)'!$D$22</f>
        <v>3405.58</v>
      </c>
      <c r="GE22" s="137">
        <f>'[17]Buxheti i Konsoliduar  (4)'!$E$22</f>
        <v>5971.2000000000007</v>
      </c>
      <c r="GF22" s="137">
        <f>'[18]Buxheti i Konsoliduar  (4)'!$F$22</f>
        <v>12061.86</v>
      </c>
      <c r="GG22" s="137">
        <f>'[18]Buxheti i Konsoliduar  (4)'!$G$22</f>
        <v>15062.580000000002</v>
      </c>
      <c r="GH22" s="137">
        <f>'[18]Buxheti i Konsoliduar  (4)'!$H$22</f>
        <v>19122.23</v>
      </c>
      <c r="GI22" s="137">
        <f>'[19]Buxheti i Konsoliduar  (4)'!$I$22</f>
        <v>22687.040000000001</v>
      </c>
      <c r="GJ22" s="137">
        <f>'[20]Buxheti i Konsoliduar  (4)'!$J$22</f>
        <v>25295.409999999996</v>
      </c>
      <c r="GK22" s="137">
        <f>'[21]Buxheti i Konsoliduar  (5)'!$K$22</f>
        <v>28797.85</v>
      </c>
      <c r="GL22" s="137">
        <f>'[22]Buxheti i Konsoliduar  (4)'!$L$22</f>
        <v>32267.45</v>
      </c>
      <c r="GM22" s="137">
        <f>'[22]Buxheti i Konsoliduar  (4)'!$M$22</f>
        <v>35580</v>
      </c>
      <c r="GN22" s="137">
        <f>'[23]Buxheti i Konsoliduar  (4)'!$N$22</f>
        <v>40911.269999999997</v>
      </c>
      <c r="GO22" s="137">
        <f>'[24]Buxheti i Konsoliduar  (4)'!$C$22</f>
        <v>6875.4400000000005</v>
      </c>
      <c r="GP22" s="137">
        <f>'[37]Buxheti i Konsoliduar  (4)'!$D$22</f>
        <v>12224.210000000001</v>
      </c>
      <c r="GQ22" s="137"/>
    </row>
    <row r="23" spans="2:199">
      <c r="B23" s="21" t="s">
        <v>98</v>
      </c>
      <c r="C23" s="22" t="s">
        <v>43</v>
      </c>
      <c r="D23" s="34" t="s">
        <v>209</v>
      </c>
      <c r="E23" s="40">
        <v>81</v>
      </c>
      <c r="F23" s="40">
        <v>188</v>
      </c>
      <c r="G23" s="40">
        <v>380</v>
      </c>
      <c r="H23" s="40">
        <v>906</v>
      </c>
      <c r="I23" s="40">
        <v>985</v>
      </c>
      <c r="J23" s="40">
        <v>1109</v>
      </c>
      <c r="K23" s="40">
        <v>1297</v>
      </c>
      <c r="L23" s="40">
        <v>1413</v>
      </c>
      <c r="M23" s="40">
        <v>1573</v>
      </c>
      <c r="N23" s="40">
        <v>1672</v>
      </c>
      <c r="O23" s="40">
        <v>1795</v>
      </c>
      <c r="P23" s="40">
        <v>1896</v>
      </c>
      <c r="Q23" s="40">
        <v>83</v>
      </c>
      <c r="R23" s="40">
        <v>213</v>
      </c>
      <c r="S23" s="40">
        <v>457</v>
      </c>
      <c r="T23" s="40">
        <v>877</v>
      </c>
      <c r="U23" s="40">
        <v>958</v>
      </c>
      <c r="V23" s="40">
        <v>1043</v>
      </c>
      <c r="W23" s="40">
        <v>1147</v>
      </c>
      <c r="X23" s="40">
        <v>1309</v>
      </c>
      <c r="Y23" s="40">
        <v>1499</v>
      </c>
      <c r="Z23" s="40">
        <v>1640</v>
      </c>
      <c r="AA23" s="40">
        <v>1767</v>
      </c>
      <c r="AB23" s="40">
        <v>1942</v>
      </c>
      <c r="AC23" s="40">
        <v>136</v>
      </c>
      <c r="AD23" s="40">
        <v>333</v>
      </c>
      <c r="AE23" s="40">
        <v>688</v>
      </c>
      <c r="AF23" s="40">
        <v>1233</v>
      </c>
      <c r="AG23" s="40">
        <v>1418</v>
      </c>
      <c r="AH23" s="40">
        <v>1631</v>
      </c>
      <c r="AI23" s="40">
        <v>1812</v>
      </c>
      <c r="AJ23" s="40">
        <v>2007</v>
      </c>
      <c r="AK23" s="40">
        <v>2172</v>
      </c>
      <c r="AL23" s="40">
        <v>2293</v>
      </c>
      <c r="AM23" s="40">
        <v>2393</v>
      </c>
      <c r="AN23" s="40">
        <v>2506</v>
      </c>
      <c r="AO23" s="40">
        <v>206</v>
      </c>
      <c r="AP23" s="40">
        <v>331</v>
      </c>
      <c r="AQ23" s="40">
        <v>600</v>
      </c>
      <c r="AR23" s="40">
        <v>1223</v>
      </c>
      <c r="AS23" s="40">
        <v>1346</v>
      </c>
      <c r="AT23" s="40">
        <v>1451</v>
      </c>
      <c r="AU23" s="40">
        <v>1629</v>
      </c>
      <c r="AV23" s="40">
        <v>1804</v>
      </c>
      <c r="AW23" s="40">
        <v>1981</v>
      </c>
      <c r="AX23" s="40">
        <v>2161</v>
      </c>
      <c r="AY23" s="40">
        <v>2287</v>
      </c>
      <c r="AZ23" s="40">
        <v>2454</v>
      </c>
      <c r="BA23" s="40">
        <v>154</v>
      </c>
      <c r="BB23" s="40">
        <v>340</v>
      </c>
      <c r="BC23" s="40">
        <v>663</v>
      </c>
      <c r="BD23" s="40">
        <v>1691</v>
      </c>
      <c r="BE23" s="40">
        <v>1931</v>
      </c>
      <c r="BF23" s="40">
        <v>2211</v>
      </c>
      <c r="BG23" s="40">
        <v>2412</v>
      </c>
      <c r="BH23" s="40">
        <v>2653</v>
      </c>
      <c r="BI23" s="40">
        <v>2890</v>
      </c>
      <c r="BJ23" s="40">
        <v>3102</v>
      </c>
      <c r="BK23" s="40">
        <v>3296</v>
      </c>
      <c r="BL23" s="40">
        <v>3682</v>
      </c>
      <c r="BM23" s="40">
        <v>195</v>
      </c>
      <c r="BN23" s="40">
        <v>388</v>
      </c>
      <c r="BO23" s="40">
        <v>935</v>
      </c>
      <c r="BP23" s="40">
        <v>1921</v>
      </c>
      <c r="BQ23" s="40">
        <v>2101</v>
      </c>
      <c r="BR23" s="40">
        <v>2399</v>
      </c>
      <c r="BS23" s="40">
        <v>2589</v>
      </c>
      <c r="BT23" s="40">
        <v>2826</v>
      </c>
      <c r="BU23" s="40">
        <v>3150</v>
      </c>
      <c r="BV23" s="40">
        <v>3413</v>
      </c>
      <c r="BW23" s="40">
        <v>3615</v>
      </c>
      <c r="BX23" s="40">
        <v>3921</v>
      </c>
      <c r="BY23" s="40">
        <v>193</v>
      </c>
      <c r="BZ23" s="40">
        <v>351</v>
      </c>
      <c r="CA23" s="40">
        <v>650</v>
      </c>
      <c r="CB23" s="40">
        <v>1438</v>
      </c>
      <c r="CC23" s="40">
        <v>2316</v>
      </c>
      <c r="CD23" s="40">
        <v>2880</v>
      </c>
      <c r="CE23" s="40">
        <v>3196</v>
      </c>
      <c r="CF23" s="40">
        <v>3531</v>
      </c>
      <c r="CG23" s="40">
        <v>3828</v>
      </c>
      <c r="CH23" s="40">
        <v>4123</v>
      </c>
      <c r="CI23" s="40">
        <v>4392</v>
      </c>
      <c r="CJ23" s="40">
        <v>4678</v>
      </c>
      <c r="CK23" s="40">
        <v>195</v>
      </c>
      <c r="CL23" s="40">
        <v>410</v>
      </c>
      <c r="CM23" s="40">
        <v>774</v>
      </c>
      <c r="CN23" s="40">
        <v>2133</v>
      </c>
      <c r="CO23" s="40">
        <v>2536</v>
      </c>
      <c r="CP23" s="40">
        <v>3026</v>
      </c>
      <c r="CQ23" s="40">
        <v>3345</v>
      </c>
      <c r="CR23" s="46">
        <v>3676</v>
      </c>
      <c r="CS23" s="46">
        <v>4010</v>
      </c>
      <c r="CT23" s="46">
        <v>4265</v>
      </c>
      <c r="CU23" s="46">
        <v>4534</v>
      </c>
      <c r="CV23" s="46">
        <v>4879</v>
      </c>
      <c r="CW23" s="46">
        <v>267</v>
      </c>
      <c r="CX23" s="46">
        <v>494</v>
      </c>
      <c r="CY23" s="46">
        <v>820</v>
      </c>
      <c r="CZ23" s="46">
        <v>1666</v>
      </c>
      <c r="DA23" s="46">
        <v>2197</v>
      </c>
      <c r="DB23" s="46">
        <v>3075</v>
      </c>
      <c r="DC23" s="46">
        <v>3502</v>
      </c>
      <c r="DD23" s="46">
        <v>3892</v>
      </c>
      <c r="DE23" s="46">
        <v>4224</v>
      </c>
      <c r="DF23" s="46">
        <v>4566</v>
      </c>
      <c r="DG23" s="53">
        <v>4833.82</v>
      </c>
      <c r="DH23" s="54">
        <v>5192</v>
      </c>
      <c r="DI23" s="46">
        <v>221</v>
      </c>
      <c r="DJ23" s="46">
        <v>431</v>
      </c>
      <c r="DK23" s="58">
        <v>819</v>
      </c>
      <c r="DL23" s="58">
        <v>2282</v>
      </c>
      <c r="DM23" s="58">
        <v>2668</v>
      </c>
      <c r="DN23" s="58">
        <v>3123</v>
      </c>
      <c r="DO23" s="58">
        <v>3473</v>
      </c>
      <c r="DP23" s="74">
        <v>3823</v>
      </c>
      <c r="DQ23" s="74">
        <v>4193.6099999999997</v>
      </c>
      <c r="DR23" s="78">
        <v>4548.0200000000004</v>
      </c>
      <c r="DS23" s="80">
        <v>4827.3</v>
      </c>
      <c r="DT23" s="58">
        <v>5208.49</v>
      </c>
      <c r="DU23" s="90">
        <v>265.38</v>
      </c>
      <c r="DV23" s="90">
        <v>575.75</v>
      </c>
      <c r="DW23" s="91">
        <v>762.77</v>
      </c>
      <c r="DX23" s="103">
        <v>1105.8599999999999</v>
      </c>
      <c r="DY23" s="102">
        <v>1408.91</v>
      </c>
      <c r="DZ23" s="102">
        <v>2247.71</v>
      </c>
      <c r="EA23" s="102">
        <v>3002.01</v>
      </c>
      <c r="EB23" s="110">
        <v>3518.18</v>
      </c>
      <c r="EC23" s="112">
        <v>3916.84</v>
      </c>
      <c r="ED23" s="112">
        <v>4354.09</v>
      </c>
      <c r="EE23" s="112">
        <v>4688.41</v>
      </c>
      <c r="EF23" s="118">
        <v>5124</v>
      </c>
      <c r="EG23" s="118">
        <v>283</v>
      </c>
      <c r="EH23" s="112">
        <v>571.71</v>
      </c>
      <c r="EI23" s="112">
        <v>976.72</v>
      </c>
      <c r="EJ23" s="112">
        <v>1988.29</v>
      </c>
      <c r="EK23" s="112">
        <v>2788.75</v>
      </c>
      <c r="EL23" s="112">
        <v>3565.78</v>
      </c>
      <c r="EM23" s="112">
        <v>4026.91</v>
      </c>
      <c r="EN23" s="112">
        <v>4474.5600000000004</v>
      </c>
      <c r="EO23" s="112">
        <v>4928.47</v>
      </c>
      <c r="EP23" s="112">
        <v>5330.8</v>
      </c>
      <c r="EQ23" s="112">
        <v>5666.32</v>
      </c>
      <c r="ER23" s="112">
        <v>6115.94</v>
      </c>
      <c r="ES23" s="112">
        <v>276.97000000000003</v>
      </c>
      <c r="ET23" s="112">
        <v>556.91</v>
      </c>
      <c r="EU23" s="112">
        <v>1065.19</v>
      </c>
      <c r="EV23" s="130">
        <v>2207.9499999999998</v>
      </c>
      <c r="EW23" s="130">
        <v>2958.08</v>
      </c>
      <c r="EX23" s="137">
        <v>3659.27</v>
      </c>
      <c r="EY23" s="141">
        <v>4147.66</v>
      </c>
      <c r="EZ23" s="137">
        <v>4603.51</v>
      </c>
      <c r="FA23" s="137">
        <f>[1]Sheet1!$K$21</f>
        <v>5027.71</v>
      </c>
      <c r="FB23" s="137">
        <v>5396.23</v>
      </c>
      <c r="FC23" s="137">
        <v>5673.5</v>
      </c>
      <c r="FD23" s="57">
        <f>'[2]Buxheti i Konsoliduar  (3)'!$N$23</f>
        <v>6137.92</v>
      </c>
      <c r="FE23" s="137">
        <v>283.83999999999997</v>
      </c>
      <c r="FF23" s="137">
        <v>532.61</v>
      </c>
      <c r="FG23" s="137">
        <v>1028.8699999999999</v>
      </c>
      <c r="FH23" s="137">
        <v>2208.12</v>
      </c>
      <c r="FI23" s="130">
        <v>2728.59</v>
      </c>
      <c r="FJ23" s="137">
        <f>'[3]Buxheti i Konsoliduar  (3)'!$H$23</f>
        <v>3314.16</v>
      </c>
      <c r="FK23" s="137">
        <f>'[4]Buxheti i Konsoliduar  (3)'!$I$23</f>
        <v>3700.38</v>
      </c>
      <c r="FL23" s="137">
        <f>'[5]Buxheti i Konsoliduar  (3)'!$J$23</f>
        <v>4184.96</v>
      </c>
      <c r="FM23" s="137">
        <f>'[6]Buxheti i Konsoliduar  (3)'!$K$23</f>
        <v>4629.2700000000004</v>
      </c>
      <c r="FN23" s="137">
        <f>'[7]Buxheti i Konsoliduar  (3)'!$L$23</f>
        <v>5155.96</v>
      </c>
      <c r="FO23" s="137">
        <f>'[8]Buxheti i Konsoliduar  (3)'!$M$23</f>
        <v>5458.26</v>
      </c>
      <c r="FP23" s="137">
        <f>'[9]Buxheti i Konsoliduar  (3)'!$N$24</f>
        <v>6180.6</v>
      </c>
      <c r="FQ23" s="137">
        <f>'[10]Buxheti i Konsoliduar  (3)'!$C$23</f>
        <v>257.29000000000002</v>
      </c>
      <c r="FR23" s="137">
        <f>'[25]Buxheti i Konsoliduar  (3)'!$D$23</f>
        <v>551.01</v>
      </c>
      <c r="FS23" s="137">
        <f>'[26]Buxheti i Konsoliduar  (3)'!$E$23</f>
        <v>1253.27</v>
      </c>
      <c r="FT23" s="137">
        <f>'[27]Buxheti i Konsoliduar  (4)'!$F$23</f>
        <v>3168.29</v>
      </c>
      <c r="FU23" s="137">
        <f>'[28]Buxheti i Konsoliduar  (4)'!$G$23</f>
        <v>3830.85</v>
      </c>
      <c r="FV23" s="137">
        <f>'[30]Buxheti i Konsoliduar  (4)'!$H$23</f>
        <v>4573.53</v>
      </c>
      <c r="FW23" s="137">
        <f>'[29]Buxheti i Konsoliduar  (4)'!$I$23</f>
        <v>5102.8500000000004</v>
      </c>
      <c r="FX23" s="137">
        <f>'[11]Buxheti i Konsoliduar  (5)'!$J$23</f>
        <v>5513.45</v>
      </c>
      <c r="FY23" s="137">
        <f>'[12]Buxheti i Konsoliduar  (4)'!$K$23</f>
        <v>6051.61</v>
      </c>
      <c r="FZ23" s="137">
        <f>'[13]Buxheti i Konsoliduar  (4)'!$L$23</f>
        <v>6656.17</v>
      </c>
      <c r="GA23" s="137">
        <f>'[14]Buxheti i Konsoliduar  (4)'!$M$23</f>
        <v>7000.79</v>
      </c>
      <c r="GB23" s="137">
        <f>'[15]Buxheti i Konsoliduar  (4)'!$N$23</f>
        <v>7669.89</v>
      </c>
      <c r="GC23" s="137">
        <f>'[16]Buxheti i Konsoliduar  (4)'!$C$23</f>
        <v>405.84</v>
      </c>
      <c r="GD23" s="137">
        <f>'[16]Buxheti i Konsoliduar  (4)'!$D$23</f>
        <v>812.73</v>
      </c>
      <c r="GE23" s="137">
        <f>'[17]Buxheti i Konsoliduar  (4)'!$E$23</f>
        <v>1426.16</v>
      </c>
      <c r="GF23" s="137">
        <f>'[18]Buxheti i Konsoliduar  (4)'!$F$23</f>
        <v>3295.61</v>
      </c>
      <c r="GG23" s="137">
        <f>'[18]Buxheti i Konsoliduar  (4)'!$G$23</f>
        <v>3876.3</v>
      </c>
      <c r="GH23" s="137">
        <f>'[18]Buxheti i Konsoliduar  (4)'!$H$23</f>
        <v>4722.63</v>
      </c>
      <c r="GI23" s="137">
        <f>'[19]Buxheti i Konsoliduar  (4)'!$I$23</f>
        <v>5332.54</v>
      </c>
      <c r="GJ23" s="137">
        <f>'[20]Buxheti i Konsoliduar  (4)'!$J$23</f>
        <v>5834.17</v>
      </c>
      <c r="GK23" s="137">
        <f>'[21]Buxheti i Konsoliduar  (5)'!$K$23</f>
        <v>6484.33</v>
      </c>
      <c r="GL23" s="137">
        <f>'[22]Buxheti i Konsoliduar  (4)'!$L$23</f>
        <v>7039.9</v>
      </c>
      <c r="GM23" s="137">
        <f>'[22]Buxheti i Konsoliduar  (4)'!$M$23</f>
        <v>7484.86</v>
      </c>
      <c r="GN23" s="137">
        <f>'[23]Buxheti i Konsoliduar  (4)'!$N$23</f>
        <v>8143.52</v>
      </c>
      <c r="GO23" s="137">
        <f>'[24]Buxheti i Konsoliduar  (4)'!$C$23</f>
        <v>539.45000000000005</v>
      </c>
      <c r="GP23" s="137">
        <f>'[37]Buxheti i Konsoliduar  (4)'!$D$23</f>
        <v>955.35</v>
      </c>
      <c r="GQ23" s="137"/>
    </row>
    <row r="24" spans="2:199">
      <c r="B24" s="21" t="s">
        <v>99</v>
      </c>
      <c r="C24" s="22" t="s">
        <v>44</v>
      </c>
      <c r="D24" s="34" t="s">
        <v>210</v>
      </c>
      <c r="E24" s="40">
        <v>328</v>
      </c>
      <c r="F24" s="40">
        <v>448</v>
      </c>
      <c r="G24" s="40">
        <v>814</v>
      </c>
      <c r="H24" s="40">
        <v>1312</v>
      </c>
      <c r="I24" s="40">
        <v>1433</v>
      </c>
      <c r="J24" s="40">
        <v>1419</v>
      </c>
      <c r="K24" s="40">
        <v>1701</v>
      </c>
      <c r="L24" s="40">
        <v>1764</v>
      </c>
      <c r="M24" s="40">
        <v>1811</v>
      </c>
      <c r="N24" s="40">
        <v>2221</v>
      </c>
      <c r="O24" s="40">
        <v>2256</v>
      </c>
      <c r="P24" s="40">
        <v>2318</v>
      </c>
      <c r="Q24" s="40">
        <v>312</v>
      </c>
      <c r="R24" s="40">
        <v>352</v>
      </c>
      <c r="S24" s="40">
        <v>441</v>
      </c>
      <c r="T24" s="40">
        <v>961</v>
      </c>
      <c r="U24" s="40">
        <v>1737</v>
      </c>
      <c r="V24" s="40">
        <v>1797</v>
      </c>
      <c r="W24" s="40">
        <v>2023</v>
      </c>
      <c r="X24" s="40">
        <v>2141</v>
      </c>
      <c r="Y24" s="40">
        <v>2244</v>
      </c>
      <c r="Z24" s="40">
        <v>2442</v>
      </c>
      <c r="AA24" s="40">
        <v>2500</v>
      </c>
      <c r="AB24" s="40">
        <v>2570</v>
      </c>
      <c r="AC24" s="40">
        <v>247</v>
      </c>
      <c r="AD24" s="40">
        <v>306</v>
      </c>
      <c r="AE24" s="40">
        <v>490</v>
      </c>
      <c r="AF24" s="40">
        <v>1039</v>
      </c>
      <c r="AG24" s="40">
        <v>1103</v>
      </c>
      <c r="AH24" s="40">
        <v>1141</v>
      </c>
      <c r="AI24" s="40">
        <v>1502</v>
      </c>
      <c r="AJ24" s="40">
        <v>1576</v>
      </c>
      <c r="AK24" s="40">
        <v>1639</v>
      </c>
      <c r="AL24" s="40">
        <v>1981</v>
      </c>
      <c r="AM24" s="40">
        <v>2054</v>
      </c>
      <c r="AN24" s="40">
        <v>2143</v>
      </c>
      <c r="AO24" s="40">
        <v>314</v>
      </c>
      <c r="AP24" s="40">
        <v>360</v>
      </c>
      <c r="AQ24" s="40">
        <v>507</v>
      </c>
      <c r="AR24" s="40">
        <v>1052</v>
      </c>
      <c r="AS24" s="40">
        <v>1082</v>
      </c>
      <c r="AT24" s="40">
        <v>1097</v>
      </c>
      <c r="AU24" s="40">
        <v>1426</v>
      </c>
      <c r="AV24" s="40">
        <v>1466</v>
      </c>
      <c r="AW24" s="40">
        <v>1513</v>
      </c>
      <c r="AX24" s="40">
        <v>1867</v>
      </c>
      <c r="AY24" s="40">
        <v>1914</v>
      </c>
      <c r="AZ24" s="40">
        <v>1975</v>
      </c>
      <c r="BA24" s="40">
        <v>304</v>
      </c>
      <c r="BB24" s="40">
        <v>329</v>
      </c>
      <c r="BC24" s="40">
        <v>350</v>
      </c>
      <c r="BD24" s="40">
        <v>379</v>
      </c>
      <c r="BE24" s="40">
        <v>612</v>
      </c>
      <c r="BF24" s="40">
        <v>685</v>
      </c>
      <c r="BG24" s="40">
        <v>1318</v>
      </c>
      <c r="BH24" s="40">
        <v>1449</v>
      </c>
      <c r="BI24" s="40">
        <v>1540</v>
      </c>
      <c r="BJ24" s="40">
        <v>1576</v>
      </c>
      <c r="BK24" s="40">
        <v>1661</v>
      </c>
      <c r="BL24" s="40">
        <v>1709</v>
      </c>
      <c r="BM24" s="40">
        <v>13</v>
      </c>
      <c r="BN24" s="40">
        <v>272</v>
      </c>
      <c r="BO24" s="40">
        <v>356</v>
      </c>
      <c r="BP24" s="40">
        <v>672</v>
      </c>
      <c r="BQ24" s="40">
        <v>730</v>
      </c>
      <c r="BR24" s="40">
        <v>839</v>
      </c>
      <c r="BS24" s="40">
        <v>842</v>
      </c>
      <c r="BT24" s="40">
        <v>1550</v>
      </c>
      <c r="BU24" s="40">
        <v>1715</v>
      </c>
      <c r="BV24" s="40">
        <v>1789</v>
      </c>
      <c r="BW24" s="40">
        <v>1978</v>
      </c>
      <c r="BX24" s="40">
        <v>2033</v>
      </c>
      <c r="BY24" s="40">
        <v>74</v>
      </c>
      <c r="BZ24" s="40">
        <v>170</v>
      </c>
      <c r="CA24" s="40">
        <v>431</v>
      </c>
      <c r="CB24" s="40">
        <v>493</v>
      </c>
      <c r="CC24" s="40">
        <v>519</v>
      </c>
      <c r="CD24" s="40">
        <v>543</v>
      </c>
      <c r="CE24" s="40">
        <v>554</v>
      </c>
      <c r="CF24" s="40">
        <v>558</v>
      </c>
      <c r="CG24" s="40">
        <v>565</v>
      </c>
      <c r="CH24" s="40">
        <v>586</v>
      </c>
      <c r="CI24" s="40">
        <v>589</v>
      </c>
      <c r="CJ24" s="40">
        <v>598</v>
      </c>
      <c r="CK24" s="40">
        <v>2</v>
      </c>
      <c r="CL24" s="40">
        <v>8</v>
      </c>
      <c r="CM24" s="40">
        <v>31</v>
      </c>
      <c r="CN24" s="40">
        <v>204</v>
      </c>
      <c r="CO24" s="40">
        <v>220</v>
      </c>
      <c r="CP24" s="40">
        <v>234</v>
      </c>
      <c r="CQ24" s="40">
        <v>246</v>
      </c>
      <c r="CR24" s="46">
        <v>251</v>
      </c>
      <c r="CS24" s="46">
        <v>262</v>
      </c>
      <c r="CT24" s="46">
        <v>272</v>
      </c>
      <c r="CU24" s="46">
        <v>283</v>
      </c>
      <c r="CV24" s="46">
        <v>296</v>
      </c>
      <c r="CW24" s="46">
        <v>12</v>
      </c>
      <c r="CX24" s="46">
        <v>20</v>
      </c>
      <c r="CY24" s="46">
        <v>183</v>
      </c>
      <c r="CZ24" s="46">
        <v>231</v>
      </c>
      <c r="DA24" s="46">
        <v>258</v>
      </c>
      <c r="DB24" s="46">
        <v>268</v>
      </c>
      <c r="DC24" s="46">
        <v>275</v>
      </c>
      <c r="DD24" s="46">
        <v>290</v>
      </c>
      <c r="DE24" s="46">
        <v>296</v>
      </c>
      <c r="DF24" s="46">
        <v>303</v>
      </c>
      <c r="DG24" s="53">
        <v>309.55</v>
      </c>
      <c r="DH24" s="54">
        <v>316</v>
      </c>
      <c r="DI24" s="46">
        <v>1</v>
      </c>
      <c r="DJ24" s="46">
        <v>5</v>
      </c>
      <c r="DK24" s="58">
        <v>26.56</v>
      </c>
      <c r="DL24" s="58">
        <v>252.11</v>
      </c>
      <c r="DM24" s="58">
        <v>282.39999999999998</v>
      </c>
      <c r="DN24" s="58">
        <v>300.8</v>
      </c>
      <c r="DO24" s="58">
        <v>311.07</v>
      </c>
      <c r="DP24" s="74">
        <v>321.25</v>
      </c>
      <c r="DQ24" s="74">
        <v>327.56</v>
      </c>
      <c r="DR24" s="78">
        <v>338.8</v>
      </c>
      <c r="DS24" s="80">
        <v>345.32</v>
      </c>
      <c r="DT24" s="58">
        <v>354.93</v>
      </c>
      <c r="DU24" s="90">
        <v>6.81</v>
      </c>
      <c r="DV24" s="90">
        <v>15.88</v>
      </c>
      <c r="DW24" s="91">
        <v>237.18</v>
      </c>
      <c r="DX24" s="103">
        <v>287.97000000000003</v>
      </c>
      <c r="DY24" s="102">
        <v>306.11</v>
      </c>
      <c r="DZ24" s="102">
        <v>330.78</v>
      </c>
      <c r="EA24" s="102">
        <v>343.64</v>
      </c>
      <c r="EB24" s="110">
        <v>348.94</v>
      </c>
      <c r="EC24" s="112">
        <v>360.21</v>
      </c>
      <c r="ED24" s="112">
        <v>369.73</v>
      </c>
      <c r="EE24" s="112">
        <v>372.53</v>
      </c>
      <c r="EF24" s="118">
        <v>384</v>
      </c>
      <c r="EG24" s="118">
        <v>2</v>
      </c>
      <c r="EH24" s="112">
        <v>9.6300000000000008</v>
      </c>
      <c r="EI24" s="112">
        <v>83.36</v>
      </c>
      <c r="EJ24" s="112">
        <v>254.88</v>
      </c>
      <c r="EK24" s="112">
        <v>278.04000000000002</v>
      </c>
      <c r="EL24" s="112">
        <v>291.98</v>
      </c>
      <c r="EM24" s="112">
        <v>333.94</v>
      </c>
      <c r="EN24" s="112">
        <v>344.63</v>
      </c>
      <c r="EO24" s="112">
        <v>353.21</v>
      </c>
      <c r="EP24" s="112">
        <v>359.4</v>
      </c>
      <c r="EQ24" s="112">
        <v>374.14</v>
      </c>
      <c r="ER24" s="112">
        <v>384.84</v>
      </c>
      <c r="ES24" s="112">
        <v>8.86</v>
      </c>
      <c r="ET24" s="112">
        <v>15.03</v>
      </c>
      <c r="EU24" s="112">
        <v>24.5</v>
      </c>
      <c r="EV24" s="130">
        <v>30.93</v>
      </c>
      <c r="EW24" s="130">
        <v>38.24</v>
      </c>
      <c r="EX24" s="137">
        <v>39.76</v>
      </c>
      <c r="EY24" s="57">
        <v>43.79</v>
      </c>
      <c r="EZ24" s="137">
        <v>52.64</v>
      </c>
      <c r="FA24" s="137">
        <f>[1]Sheet1!$K$22</f>
        <v>56.71</v>
      </c>
      <c r="FB24" s="137">
        <v>62.58</v>
      </c>
      <c r="FC24" s="137">
        <v>66.27</v>
      </c>
      <c r="FD24" s="57">
        <f>'[2]Buxheti i Konsoliduar  (3)'!$N$24</f>
        <v>71.94</v>
      </c>
      <c r="FE24" s="137">
        <v>0</v>
      </c>
      <c r="FF24" s="137">
        <v>5</v>
      </c>
      <c r="FG24" s="137">
        <v>11.76</v>
      </c>
      <c r="FH24" s="137">
        <v>20.03</v>
      </c>
      <c r="FI24" s="130">
        <v>26.61</v>
      </c>
      <c r="FJ24" s="137">
        <f>'[3]Buxheti i Konsoliduar  (3)'!$H$24</f>
        <v>32.89</v>
      </c>
      <c r="FK24" s="137">
        <f>'[4]Buxheti i Konsoliduar  (3)'!$I$24</f>
        <v>36.299999999999997</v>
      </c>
      <c r="FL24" s="137">
        <f>'[5]Buxheti i Konsoliduar  (3)'!$J$24</f>
        <v>41.73</v>
      </c>
      <c r="FM24" s="137">
        <f>'[6]Buxheti i Konsoliduar  (3)'!$K$24</f>
        <v>46.44</v>
      </c>
      <c r="FN24" s="137">
        <f>'[7]Buxheti i Konsoliduar  (3)'!$L$24</f>
        <v>51.21</v>
      </c>
      <c r="FO24" s="137">
        <f>'[8]Buxheti i Konsoliduar  (3)'!$M$24</f>
        <v>56.66</v>
      </c>
      <c r="FP24" s="137">
        <f>'[9]Buxheti i Konsoliduar  (3)'!$N$25</f>
        <v>59.79</v>
      </c>
      <c r="FQ24" s="137">
        <f>'[10]Buxheti i Konsoliduar  (3)'!$C$24</f>
        <v>7.05</v>
      </c>
      <c r="FR24" s="137">
        <f>'[25]Buxheti i Konsoliduar  (3)'!$D$24</f>
        <v>12.07</v>
      </c>
      <c r="FS24" s="137">
        <f>'[26]Buxheti i Konsoliduar  (3)'!$E$24</f>
        <v>17.73</v>
      </c>
      <c r="FT24" s="137">
        <f>'[27]Buxheti i Konsoliduar  (4)'!$F$24</f>
        <v>26.6</v>
      </c>
      <c r="FU24" s="137">
        <f>'[28]Buxheti i Konsoliduar  (4)'!$G$24</f>
        <v>38.06</v>
      </c>
      <c r="FV24" s="137">
        <f>'[30]Buxheti i Konsoliduar  (4)'!$H$24</f>
        <v>46.28</v>
      </c>
      <c r="FW24" s="137">
        <f>'[29]Buxheti i Konsoliduar  (4)'!$I$24</f>
        <v>50.83</v>
      </c>
      <c r="FX24" s="137">
        <f>'[11]Buxheti i Konsoliduar  (5)'!$J$24</f>
        <v>55.66</v>
      </c>
      <c r="FY24" s="137">
        <f>'[12]Buxheti i Konsoliduar  (4)'!$K$24</f>
        <v>58.22</v>
      </c>
      <c r="FZ24" s="137">
        <f>'[13]Buxheti i Konsoliduar  (4)'!$L$24</f>
        <v>64.22</v>
      </c>
      <c r="GA24" s="137">
        <f>'[14]Buxheti i Konsoliduar  (4)'!$M$24</f>
        <v>70.44</v>
      </c>
      <c r="GB24" s="137">
        <f>'[15]Buxheti i Konsoliduar  (4)'!$N$24</f>
        <v>97.13</v>
      </c>
      <c r="GC24" s="137">
        <f>'[16]Buxheti i Konsoliduar  (4)'!$C$24</f>
        <v>1.48</v>
      </c>
      <c r="GD24" s="137">
        <f>'[16]Buxheti i Konsoliduar  (4)'!$D$24</f>
        <v>6.42</v>
      </c>
      <c r="GE24" s="137">
        <f>'[17]Buxheti i Konsoliduar  (4)'!$E$24</f>
        <v>11.7</v>
      </c>
      <c r="GF24" s="137">
        <f>'[18]Buxheti i Konsoliduar  (4)'!$F$24</f>
        <v>4.38</v>
      </c>
      <c r="GG24" s="137">
        <f>'[18]Buxheti i Konsoliduar  (4)'!$G$24</f>
        <v>5.17</v>
      </c>
      <c r="GH24" s="137">
        <f>'[18]Buxheti i Konsoliduar  (4)'!$H$24</f>
        <v>10.15</v>
      </c>
      <c r="GI24" s="137">
        <f>'[19]Buxheti i Konsoliduar  (4)'!$I$24</f>
        <v>15.13</v>
      </c>
      <c r="GJ24" s="137">
        <f>'[20]Buxheti i Konsoliduar  (4)'!$J$24</f>
        <v>18.23</v>
      </c>
      <c r="GK24" s="137">
        <f>'[21]Buxheti i Konsoliduar  (5)'!$K$24</f>
        <v>20.79</v>
      </c>
      <c r="GL24" s="137">
        <f>'[22]Buxheti i Konsoliduar  (4)'!$L$24</f>
        <v>23.89</v>
      </c>
      <c r="GM24" s="137">
        <f>'[22]Buxheti i Konsoliduar  (4)'!$M$24</f>
        <v>32.97</v>
      </c>
      <c r="GN24" s="137">
        <f>'[23]Buxheti i Konsoliduar  (4)'!$N$24</f>
        <v>36.4</v>
      </c>
      <c r="GO24" s="137">
        <f>'[24]Buxheti i Konsoliduar  (4)'!$C$24</f>
        <v>15.32</v>
      </c>
      <c r="GP24" s="137">
        <f>'[37]Buxheti i Konsoliduar  (4)'!$D$24</f>
        <v>61.43</v>
      </c>
      <c r="GQ24" s="137"/>
    </row>
    <row r="25" spans="2:199">
      <c r="B25" s="21" t="s">
        <v>100</v>
      </c>
      <c r="C25" s="22" t="s">
        <v>45</v>
      </c>
      <c r="D25" s="34" t="s">
        <v>211</v>
      </c>
      <c r="E25" s="40">
        <v>674</v>
      </c>
      <c r="F25" s="40">
        <v>1023</v>
      </c>
      <c r="G25" s="40">
        <v>1521</v>
      </c>
      <c r="H25" s="40">
        <v>2813</v>
      </c>
      <c r="I25" s="40">
        <v>3337</v>
      </c>
      <c r="J25" s="40">
        <v>3827</v>
      </c>
      <c r="K25" s="40">
        <v>4286</v>
      </c>
      <c r="L25" s="40">
        <v>4791</v>
      </c>
      <c r="M25" s="40">
        <v>5279</v>
      </c>
      <c r="N25" s="40">
        <v>5951</v>
      </c>
      <c r="O25" s="40">
        <v>6570</v>
      </c>
      <c r="P25" s="40">
        <v>7684</v>
      </c>
      <c r="Q25" s="40">
        <v>456</v>
      </c>
      <c r="R25" s="40">
        <v>947</v>
      </c>
      <c r="S25" s="40">
        <v>1890</v>
      </c>
      <c r="T25" s="40">
        <v>3042</v>
      </c>
      <c r="U25" s="40">
        <v>3576</v>
      </c>
      <c r="V25" s="40">
        <v>3925</v>
      </c>
      <c r="W25" s="40">
        <v>4268</v>
      </c>
      <c r="X25" s="40">
        <v>4660</v>
      </c>
      <c r="Y25" s="40">
        <v>5433</v>
      </c>
      <c r="Z25" s="40">
        <v>6012</v>
      </c>
      <c r="AA25" s="40">
        <v>6509</v>
      </c>
      <c r="AB25" s="40">
        <v>7280</v>
      </c>
      <c r="AC25" s="40">
        <v>430</v>
      </c>
      <c r="AD25" s="40">
        <v>945</v>
      </c>
      <c r="AE25" s="40">
        <v>1659</v>
      </c>
      <c r="AF25" s="40">
        <v>2805</v>
      </c>
      <c r="AG25" s="40">
        <v>3241</v>
      </c>
      <c r="AH25" s="40">
        <v>3657</v>
      </c>
      <c r="AI25" s="40">
        <v>4155</v>
      </c>
      <c r="AJ25" s="40">
        <v>4556</v>
      </c>
      <c r="AK25" s="40">
        <v>4959</v>
      </c>
      <c r="AL25" s="40">
        <v>5306</v>
      </c>
      <c r="AM25" s="40">
        <v>5656</v>
      </c>
      <c r="AN25" s="40">
        <v>6210</v>
      </c>
      <c r="AO25" s="40">
        <v>342</v>
      </c>
      <c r="AP25" s="40">
        <v>665</v>
      </c>
      <c r="AQ25" s="40">
        <v>1133</v>
      </c>
      <c r="AR25" s="40">
        <v>2247</v>
      </c>
      <c r="AS25" s="40">
        <v>2619</v>
      </c>
      <c r="AT25" s="40">
        <v>2888</v>
      </c>
      <c r="AU25" s="40">
        <v>3374</v>
      </c>
      <c r="AV25" s="40">
        <v>3825</v>
      </c>
      <c r="AW25" s="40">
        <v>4602</v>
      </c>
      <c r="AX25" s="40">
        <v>5477</v>
      </c>
      <c r="AY25" s="40">
        <v>5891</v>
      </c>
      <c r="AZ25" s="40">
        <v>6396</v>
      </c>
      <c r="BA25" s="40">
        <v>338</v>
      </c>
      <c r="BB25" s="40">
        <v>671</v>
      </c>
      <c r="BC25" s="40">
        <v>1149</v>
      </c>
      <c r="BD25" s="40">
        <v>2392</v>
      </c>
      <c r="BE25" s="40">
        <v>2905</v>
      </c>
      <c r="BF25" s="40">
        <v>3339</v>
      </c>
      <c r="BG25" s="40">
        <v>3841</v>
      </c>
      <c r="BH25" s="40">
        <v>4498</v>
      </c>
      <c r="BI25" s="40">
        <v>5263</v>
      </c>
      <c r="BJ25" s="40">
        <v>6222</v>
      </c>
      <c r="BK25" s="40">
        <v>6607</v>
      </c>
      <c r="BL25" s="40">
        <v>7056</v>
      </c>
      <c r="BM25" s="40">
        <v>340</v>
      </c>
      <c r="BN25" s="40">
        <v>722</v>
      </c>
      <c r="BO25" s="40">
        <v>1215</v>
      </c>
      <c r="BP25" s="40">
        <v>2423</v>
      </c>
      <c r="BQ25" s="40">
        <v>2952</v>
      </c>
      <c r="BR25" s="40">
        <v>3494</v>
      </c>
      <c r="BS25" s="40">
        <v>3858</v>
      </c>
      <c r="BT25" s="40">
        <v>4191</v>
      </c>
      <c r="BU25" s="40">
        <v>4575</v>
      </c>
      <c r="BV25" s="40">
        <v>4913</v>
      </c>
      <c r="BW25" s="40">
        <v>5297</v>
      </c>
      <c r="BX25" s="40">
        <v>5746</v>
      </c>
      <c r="BY25" s="40">
        <v>376</v>
      </c>
      <c r="BZ25" s="40">
        <v>681</v>
      </c>
      <c r="CA25" s="40">
        <v>1136</v>
      </c>
      <c r="CB25" s="40">
        <v>2262</v>
      </c>
      <c r="CC25" s="40">
        <v>3949</v>
      </c>
      <c r="CD25" s="40">
        <v>4702</v>
      </c>
      <c r="CE25" s="40">
        <v>5389</v>
      </c>
      <c r="CF25" s="40">
        <v>6146</v>
      </c>
      <c r="CG25" s="40">
        <v>7233</v>
      </c>
      <c r="CH25" s="40">
        <v>8361</v>
      </c>
      <c r="CI25" s="40">
        <v>8972</v>
      </c>
      <c r="CJ25" s="40">
        <v>9675</v>
      </c>
      <c r="CK25" s="40">
        <v>710</v>
      </c>
      <c r="CL25" s="40">
        <v>1980</v>
      </c>
      <c r="CM25" s="40">
        <v>3061</v>
      </c>
      <c r="CN25" s="40">
        <v>5532</v>
      </c>
      <c r="CO25" s="40">
        <v>6586</v>
      </c>
      <c r="CP25" s="40">
        <v>7668</v>
      </c>
      <c r="CQ25" s="40">
        <v>8435</v>
      </c>
      <c r="CR25" s="46">
        <v>9806</v>
      </c>
      <c r="CS25" s="46">
        <v>11083</v>
      </c>
      <c r="CT25" s="46">
        <v>11734</v>
      </c>
      <c r="CU25" s="46">
        <v>12403</v>
      </c>
      <c r="CV25" s="46">
        <v>13273</v>
      </c>
      <c r="CW25" s="46">
        <v>1087</v>
      </c>
      <c r="CX25" s="46">
        <v>1749</v>
      </c>
      <c r="CY25" s="46">
        <v>2561</v>
      </c>
      <c r="CZ25" s="46">
        <v>5055</v>
      </c>
      <c r="DA25" s="46">
        <v>6360</v>
      </c>
      <c r="DB25" s="46">
        <v>7572</v>
      </c>
      <c r="DC25" s="46">
        <v>8768</v>
      </c>
      <c r="DD25" s="46">
        <v>9978</v>
      </c>
      <c r="DE25" s="46">
        <v>11066</v>
      </c>
      <c r="DF25" s="46">
        <v>12435</v>
      </c>
      <c r="DG25" s="53">
        <v>13859.81</v>
      </c>
      <c r="DH25" s="54">
        <v>16354</v>
      </c>
      <c r="DI25" s="46">
        <v>1131</v>
      </c>
      <c r="DJ25" s="46">
        <v>2737</v>
      </c>
      <c r="DK25" s="58">
        <v>4064</v>
      </c>
      <c r="DL25" s="58">
        <v>7092</v>
      </c>
      <c r="DM25" s="58">
        <v>8397</v>
      </c>
      <c r="DN25" s="58">
        <v>10031</v>
      </c>
      <c r="DO25" s="58">
        <v>11395</v>
      </c>
      <c r="DP25" s="74">
        <v>13111</v>
      </c>
      <c r="DQ25" s="74">
        <v>14477.03</v>
      </c>
      <c r="DR25" s="78">
        <v>15899.27</v>
      </c>
      <c r="DS25" s="80">
        <v>16656.23</v>
      </c>
      <c r="DT25" s="58">
        <v>17538.89</v>
      </c>
      <c r="DU25" s="90">
        <v>956.76</v>
      </c>
      <c r="DV25" s="90">
        <v>2351.5500000000002</v>
      </c>
      <c r="DW25" s="91">
        <v>3035.09</v>
      </c>
      <c r="DX25" s="103">
        <v>4287.68</v>
      </c>
      <c r="DY25" s="102">
        <v>5280.75</v>
      </c>
      <c r="DZ25" s="102">
        <v>7657.1</v>
      </c>
      <c r="EA25" s="102">
        <v>9729.68</v>
      </c>
      <c r="EB25" s="110">
        <v>11059.65</v>
      </c>
      <c r="EC25" s="112">
        <v>12467.3</v>
      </c>
      <c r="ED25" s="112">
        <v>13753.2</v>
      </c>
      <c r="EE25" s="112">
        <v>14781.9</v>
      </c>
      <c r="EF25" s="118">
        <v>16468</v>
      </c>
      <c r="EG25" s="118">
        <v>1060</v>
      </c>
      <c r="EH25" s="112">
        <v>2254.46</v>
      </c>
      <c r="EI25" s="112">
        <v>3859.84</v>
      </c>
      <c r="EJ25" s="112">
        <v>6051.33</v>
      </c>
      <c r="EK25" s="112">
        <v>7894.19</v>
      </c>
      <c r="EL25" s="112">
        <v>10107.86</v>
      </c>
      <c r="EM25" s="112">
        <v>12217.22</v>
      </c>
      <c r="EN25" s="112">
        <v>13591</v>
      </c>
      <c r="EO25" s="112">
        <v>15811.23</v>
      </c>
      <c r="EP25" s="112">
        <v>17576.41</v>
      </c>
      <c r="EQ25" s="112">
        <v>18929.830000000002</v>
      </c>
      <c r="ER25" s="112">
        <v>20165.669999999998</v>
      </c>
      <c r="ES25" s="112">
        <v>2879.78</v>
      </c>
      <c r="ET25" s="112">
        <v>5218.0600000000004</v>
      </c>
      <c r="EU25" s="112">
        <v>6663.67</v>
      </c>
      <c r="EV25" s="130">
        <v>9307.39</v>
      </c>
      <c r="EW25" s="130">
        <v>11101.82</v>
      </c>
      <c r="EX25" s="137">
        <v>13153.35</v>
      </c>
      <c r="EY25" s="57">
        <v>14544.15</v>
      </c>
      <c r="EZ25" s="137">
        <v>15366.55</v>
      </c>
      <c r="FA25" s="137">
        <f>[1]Sheet1!$K$23</f>
        <v>17060.89</v>
      </c>
      <c r="FB25" s="137">
        <v>18638.72</v>
      </c>
      <c r="FC25" s="137">
        <v>20098.28</v>
      </c>
      <c r="FD25" s="57">
        <f>'[2]Buxheti i Konsoliduar  (3)'!$N$25</f>
        <v>21428.05</v>
      </c>
      <c r="FE25" s="137">
        <v>1123.0899999999999</v>
      </c>
      <c r="FF25" s="137">
        <v>2377.1799999999998</v>
      </c>
      <c r="FG25" s="137">
        <v>4029.57</v>
      </c>
      <c r="FH25" s="137">
        <v>6918.53</v>
      </c>
      <c r="FI25" s="130">
        <v>9683.6299999999992</v>
      </c>
      <c r="FJ25" s="137">
        <f>'[3]Buxheti i Konsoliduar  (3)'!$H$25</f>
        <v>12015.05</v>
      </c>
      <c r="FK25" s="137">
        <f>'[4]Buxheti i Konsoliduar  (3)'!$I$25</f>
        <v>13466.24</v>
      </c>
      <c r="FL25" s="137">
        <f>'[5]Buxheti i Konsoliduar  (3)'!$J$25</f>
        <v>14822.33</v>
      </c>
      <c r="FM25" s="137">
        <f>'[6]Buxheti i Konsoliduar  (3)'!$K$25</f>
        <v>16678.03</v>
      </c>
      <c r="FN25" s="137">
        <f>'[7]Buxheti i Konsoliduar  (3)'!$L$25</f>
        <v>19417.78</v>
      </c>
      <c r="FO25" s="137">
        <f>'[8]Buxheti i Konsoliduar  (3)'!$M$25</f>
        <v>23097.69</v>
      </c>
      <c r="FP25" s="137">
        <f>'[9]Buxheti i Konsoliduar  (3)'!$N$26</f>
        <v>25445.43</v>
      </c>
      <c r="FQ25" s="137">
        <f>'[10]Buxheti i Konsoliduar  (3)'!$C$25</f>
        <v>1182.19</v>
      </c>
      <c r="FR25" s="137">
        <f>'[25]Buxheti i Konsoliduar  (3)'!$D$25</f>
        <v>3033.74</v>
      </c>
      <c r="FS25" s="137">
        <f>'[11]Buxheti i Konsoliduar  (5)'!$E$25</f>
        <v>5792.02</v>
      </c>
      <c r="FT25" s="137">
        <f>'[27]Buxheti i Konsoliduar  (4)'!$F$25</f>
        <v>11094.08</v>
      </c>
      <c r="FU25" s="137">
        <f>'[28]Buxheti i Konsoliduar  (4)'!$G$25</f>
        <v>14206.45</v>
      </c>
      <c r="FV25" s="137">
        <f>'[11]Buxheti i Konsoliduar  (5)'!$H$25</f>
        <v>16212.26</v>
      </c>
      <c r="FW25" s="137">
        <f>'[29]Buxheti i Konsoliduar  (4)'!$I$25</f>
        <v>19356.259999999998</v>
      </c>
      <c r="FX25" s="137">
        <f>'[11]Buxheti i Konsoliduar  (5)'!$J$25</f>
        <v>21999.3</v>
      </c>
      <c r="FY25" s="137">
        <f>'[12]Buxheti i Konsoliduar  (4)'!$K$25</f>
        <v>24826.16</v>
      </c>
      <c r="FZ25" s="137">
        <f>'[13]Buxheti i Konsoliduar  (4)'!$L$25</f>
        <v>27416.34</v>
      </c>
      <c r="GA25" s="137">
        <f>'[14]Buxheti i Konsoliduar  (4)'!$M$25</f>
        <v>29514.21</v>
      </c>
      <c r="GB25" s="137">
        <f>'[15]Buxheti i Konsoliduar  (4)'!$N$25</f>
        <v>32564.39</v>
      </c>
      <c r="GC25" s="137">
        <f>'[16]Buxheti i Konsoliduar  (4)'!$C$25</f>
        <v>1447.28</v>
      </c>
      <c r="GD25" s="137">
        <f>'[16]Buxheti i Konsoliduar  (4)'!$D$25</f>
        <v>2586.4299999999998</v>
      </c>
      <c r="GE25" s="137">
        <f>'[17]Buxheti i Konsoliduar  (4)'!$E$25</f>
        <v>4533.34</v>
      </c>
      <c r="GF25" s="137">
        <f>'[18]Buxheti i Konsoliduar  (4)'!$F$25</f>
        <v>8761.8700000000008</v>
      </c>
      <c r="GG25" s="137">
        <f>'[18]Buxheti i Konsoliduar  (4)'!$G$25</f>
        <v>11181.11</v>
      </c>
      <c r="GH25" s="137">
        <f>'[18]Buxheti i Konsoliduar  (4)'!$H$25</f>
        <v>14389.45</v>
      </c>
      <c r="GI25" s="137">
        <f>'[19]Buxheti i Konsoliduar  (4)'!$I$25</f>
        <v>17339.37</v>
      </c>
      <c r="GJ25" s="137">
        <f>'[20]Buxheti i Konsoliduar  (4)'!$J$25</f>
        <v>19443.009999999998</v>
      </c>
      <c r="GK25" s="137">
        <f>'[21]Buxheti i Konsoliduar  (5)'!$K$25</f>
        <v>22292.73</v>
      </c>
      <c r="GL25" s="137">
        <f>'[22]Buxheti i Konsoliduar  (4)'!$L$25</f>
        <v>25203.66</v>
      </c>
      <c r="GM25" s="137">
        <f>'[22]Buxheti i Konsoliduar  (4)'!$M$25</f>
        <v>28062.17</v>
      </c>
      <c r="GN25" s="137">
        <f>'[23]Buxheti i Konsoliduar  (4)'!$N$25</f>
        <v>32731.35</v>
      </c>
      <c r="GO25" s="137">
        <f>'[24]Buxheti i Konsoliduar  (4)'!$C$25</f>
        <v>6320.67</v>
      </c>
      <c r="GP25" s="137">
        <f>'[37]Buxheti i Konsoliduar  (4)'!$D$25</f>
        <v>11207.43</v>
      </c>
      <c r="GQ25" s="137"/>
    </row>
    <row r="26" spans="2:199">
      <c r="B26" s="21" t="s">
        <v>101</v>
      </c>
      <c r="C26" s="23" t="s">
        <v>46</v>
      </c>
      <c r="D26" s="34" t="s">
        <v>212</v>
      </c>
      <c r="E26" s="40">
        <v>5149</v>
      </c>
      <c r="F26" s="40">
        <v>9042</v>
      </c>
      <c r="G26" s="40">
        <v>13277</v>
      </c>
      <c r="H26" s="40">
        <v>18369</v>
      </c>
      <c r="I26" s="40">
        <v>22423</v>
      </c>
      <c r="J26" s="40">
        <v>26464</v>
      </c>
      <c r="K26" s="40">
        <v>31404</v>
      </c>
      <c r="L26" s="40">
        <v>35514</v>
      </c>
      <c r="M26" s="40">
        <v>39299</v>
      </c>
      <c r="N26" s="40">
        <v>44736</v>
      </c>
      <c r="O26" s="40">
        <v>49030</v>
      </c>
      <c r="P26" s="40">
        <v>53647</v>
      </c>
      <c r="Q26" s="40">
        <v>5553</v>
      </c>
      <c r="R26" s="40">
        <v>9812</v>
      </c>
      <c r="S26" s="40">
        <v>14061</v>
      </c>
      <c r="T26" s="40">
        <v>19353</v>
      </c>
      <c r="U26" s="40">
        <v>23545</v>
      </c>
      <c r="V26" s="40">
        <v>27738</v>
      </c>
      <c r="W26" s="40">
        <v>33047</v>
      </c>
      <c r="X26" s="40">
        <v>37318</v>
      </c>
      <c r="Y26" s="40">
        <v>41576</v>
      </c>
      <c r="Z26" s="40">
        <v>47090</v>
      </c>
      <c r="AA26" s="40">
        <v>51515</v>
      </c>
      <c r="AB26" s="40">
        <v>56632</v>
      </c>
      <c r="AC26" s="40">
        <v>5611</v>
      </c>
      <c r="AD26" s="40">
        <v>9918</v>
      </c>
      <c r="AE26" s="40">
        <v>15015</v>
      </c>
      <c r="AF26" s="40">
        <v>20443</v>
      </c>
      <c r="AG26" s="40">
        <v>24658</v>
      </c>
      <c r="AH26" s="40">
        <v>28827</v>
      </c>
      <c r="AI26" s="40">
        <v>34197</v>
      </c>
      <c r="AJ26" s="40">
        <v>38518</v>
      </c>
      <c r="AK26" s="40">
        <v>42719</v>
      </c>
      <c r="AL26" s="40">
        <v>48295</v>
      </c>
      <c r="AM26" s="40">
        <v>52711</v>
      </c>
      <c r="AN26" s="40">
        <v>57411</v>
      </c>
      <c r="AO26" s="40">
        <v>5918</v>
      </c>
      <c r="AP26" s="40">
        <v>10407</v>
      </c>
      <c r="AQ26" s="40">
        <v>14870</v>
      </c>
      <c r="AR26" s="40">
        <v>20520</v>
      </c>
      <c r="AS26" s="40">
        <v>25014</v>
      </c>
      <c r="AT26" s="40">
        <v>29501</v>
      </c>
      <c r="AU26" s="40">
        <v>35084</v>
      </c>
      <c r="AV26" s="40">
        <v>39765</v>
      </c>
      <c r="AW26" s="40">
        <v>44401</v>
      </c>
      <c r="AX26" s="40">
        <v>50312</v>
      </c>
      <c r="AY26" s="40">
        <v>54916</v>
      </c>
      <c r="AZ26" s="40">
        <v>60032</v>
      </c>
      <c r="BA26" s="40">
        <v>5996</v>
      </c>
      <c r="BB26" s="40">
        <v>10537</v>
      </c>
      <c r="BC26" s="40">
        <v>15167</v>
      </c>
      <c r="BD26" s="40">
        <v>21296</v>
      </c>
      <c r="BE26" s="40">
        <v>26123</v>
      </c>
      <c r="BF26" s="40">
        <v>30932</v>
      </c>
      <c r="BG26" s="40">
        <v>37057</v>
      </c>
      <c r="BH26" s="40">
        <v>42035</v>
      </c>
      <c r="BI26" s="40">
        <v>46953</v>
      </c>
      <c r="BJ26" s="40">
        <v>53414</v>
      </c>
      <c r="BK26" s="40">
        <v>59043</v>
      </c>
      <c r="BL26" s="40">
        <v>70008</v>
      </c>
      <c r="BM26" s="40">
        <v>6742</v>
      </c>
      <c r="BN26" s="40">
        <v>12068</v>
      </c>
      <c r="BO26" s="40">
        <v>17522</v>
      </c>
      <c r="BP26" s="40">
        <v>24173</v>
      </c>
      <c r="BQ26" s="40">
        <v>29627</v>
      </c>
      <c r="BR26" s="40">
        <v>34980</v>
      </c>
      <c r="BS26" s="40">
        <v>41682</v>
      </c>
      <c r="BT26" s="40">
        <v>47210</v>
      </c>
      <c r="BU26" s="40">
        <v>52765</v>
      </c>
      <c r="BV26" s="40">
        <v>59894</v>
      </c>
      <c r="BW26" s="40">
        <v>65580</v>
      </c>
      <c r="BX26" s="40">
        <v>71726</v>
      </c>
      <c r="BY26" s="40">
        <v>7801</v>
      </c>
      <c r="BZ26" s="40">
        <v>13582</v>
      </c>
      <c r="CA26" s="40">
        <v>19389</v>
      </c>
      <c r="CB26" s="40">
        <v>27149</v>
      </c>
      <c r="CC26" s="40">
        <v>33052</v>
      </c>
      <c r="CD26" s="40">
        <v>38964</v>
      </c>
      <c r="CE26" s="40">
        <v>46597</v>
      </c>
      <c r="CF26" s="40">
        <v>52638</v>
      </c>
      <c r="CG26" s="40">
        <v>58712</v>
      </c>
      <c r="CH26" s="40">
        <v>66514</v>
      </c>
      <c r="CI26" s="40">
        <v>72635</v>
      </c>
      <c r="CJ26" s="40">
        <v>79153</v>
      </c>
      <c r="CK26" s="40">
        <v>8006</v>
      </c>
      <c r="CL26" s="40">
        <v>14456</v>
      </c>
      <c r="CM26" s="40">
        <v>20690</v>
      </c>
      <c r="CN26" s="40">
        <v>28635</v>
      </c>
      <c r="CO26" s="40">
        <v>35372</v>
      </c>
      <c r="CP26" s="40">
        <v>42044</v>
      </c>
      <c r="CQ26" s="40">
        <v>50379</v>
      </c>
      <c r="CR26" s="46">
        <v>57277</v>
      </c>
      <c r="CS26" s="46">
        <v>64080</v>
      </c>
      <c r="CT26" s="46">
        <v>72637</v>
      </c>
      <c r="CU26" s="46">
        <v>79397</v>
      </c>
      <c r="CV26" s="46">
        <v>86795</v>
      </c>
      <c r="CW26" s="46">
        <v>8892</v>
      </c>
      <c r="CX26" s="46">
        <v>15732</v>
      </c>
      <c r="CY26" s="46">
        <v>22672</v>
      </c>
      <c r="CZ26" s="46">
        <v>31278</v>
      </c>
      <c r="DA26" s="46">
        <v>38314</v>
      </c>
      <c r="DB26" s="46">
        <v>45688</v>
      </c>
      <c r="DC26" s="46">
        <v>54654</v>
      </c>
      <c r="DD26" s="46">
        <v>61953</v>
      </c>
      <c r="DE26" s="46">
        <v>69237</v>
      </c>
      <c r="DF26" s="46">
        <v>78302</v>
      </c>
      <c r="DG26" s="53">
        <v>85587</v>
      </c>
      <c r="DH26" s="54">
        <v>93154</v>
      </c>
      <c r="DI26" s="46">
        <v>9038</v>
      </c>
      <c r="DJ26" s="46">
        <v>16488</v>
      </c>
      <c r="DK26" s="58">
        <v>23870.21</v>
      </c>
      <c r="DL26" s="58">
        <v>33062</v>
      </c>
      <c r="DM26" s="58">
        <v>40843</v>
      </c>
      <c r="DN26" s="58">
        <v>48365</v>
      </c>
      <c r="DO26" s="58">
        <v>57654</v>
      </c>
      <c r="DP26" s="74">
        <v>65361</v>
      </c>
      <c r="DQ26" s="74">
        <v>72965</v>
      </c>
      <c r="DR26" s="78">
        <v>82590.16</v>
      </c>
      <c r="DS26" s="80">
        <v>90312.18</v>
      </c>
      <c r="DT26" s="59">
        <v>98410.72</v>
      </c>
      <c r="DU26" s="90">
        <v>9551.26</v>
      </c>
      <c r="DV26" s="90">
        <v>17105.39</v>
      </c>
      <c r="DW26" s="91">
        <v>23726.510000000002</v>
      </c>
      <c r="DX26" s="103">
        <v>32197.31</v>
      </c>
      <c r="DY26" s="102">
        <v>39352.53</v>
      </c>
      <c r="DZ26" s="102">
        <v>46986.38</v>
      </c>
      <c r="EA26" s="102">
        <v>56113.450000000004</v>
      </c>
      <c r="EB26" s="110">
        <v>63944.790000000008</v>
      </c>
      <c r="EC26" s="112">
        <v>71896.7</v>
      </c>
      <c r="ED26" s="112">
        <v>81218.64</v>
      </c>
      <c r="EE26" s="112">
        <v>89214.13</v>
      </c>
      <c r="EF26" s="118">
        <v>97699</v>
      </c>
      <c r="EG26" s="118">
        <v>9470</v>
      </c>
      <c r="EH26" s="112">
        <v>17815.68</v>
      </c>
      <c r="EI26" s="112">
        <v>26284.36</v>
      </c>
      <c r="EJ26" s="112">
        <v>36508.11</v>
      </c>
      <c r="EK26" s="112">
        <v>45130.43</v>
      </c>
      <c r="EL26" s="112">
        <v>53931.729999999996</v>
      </c>
      <c r="EM26" s="112">
        <v>64433.06</v>
      </c>
      <c r="EN26" s="112">
        <v>73361.36</v>
      </c>
      <c r="EO26" s="112">
        <v>82208.33</v>
      </c>
      <c r="EP26" s="112">
        <v>92738.069999999992</v>
      </c>
      <c r="EQ26" s="112">
        <v>101521.13</v>
      </c>
      <c r="ER26" s="112">
        <v>110871.93000000001</v>
      </c>
      <c r="ES26" s="112">
        <v>10850.44</v>
      </c>
      <c r="ET26" s="112">
        <v>19810.78</v>
      </c>
      <c r="EU26" s="112">
        <v>29033.39</v>
      </c>
      <c r="EV26" s="130">
        <v>40031.550000000003</v>
      </c>
      <c r="EW26" s="130">
        <v>49645.049999999996</v>
      </c>
      <c r="EX26" s="137">
        <v>59147.340000000004</v>
      </c>
      <c r="EY26" s="57">
        <v>70406.139999999985</v>
      </c>
      <c r="EZ26" s="137">
        <v>80317.3</v>
      </c>
      <c r="FA26" s="137">
        <f>[1]Sheet1!$K$24</f>
        <v>90479.159999999989</v>
      </c>
      <c r="FB26" s="137">
        <v>102298.33</v>
      </c>
      <c r="FC26" s="137">
        <v>112323.63999999998</v>
      </c>
      <c r="FD26" s="57">
        <f>'[2]Buxheti i Konsoliduar  (3)'!$N$26</f>
        <v>122811.24999999999</v>
      </c>
      <c r="FE26" s="137">
        <v>12595.89</v>
      </c>
      <c r="FF26" s="137">
        <v>23013.200000000001</v>
      </c>
      <c r="FG26" s="137">
        <v>33782.630000000005</v>
      </c>
      <c r="FH26" s="137">
        <v>46176.1</v>
      </c>
      <c r="FI26" s="130">
        <v>57568.71</v>
      </c>
      <c r="FJ26" s="137">
        <f>'[3]Buxheti i Konsoliduar  (3)'!$H$26</f>
        <v>69182.58</v>
      </c>
      <c r="FK26" s="137">
        <f>'[4]Buxheti i Konsoliduar  (3)'!$I$26</f>
        <v>82938.399999999994</v>
      </c>
      <c r="FL26" s="137">
        <f>'[5]Buxheti i Konsoliduar  (3)'!$J$26</f>
        <v>94863.680000000008</v>
      </c>
      <c r="FM26" s="137">
        <f>'[6]Buxheti i Konsoliduar  (3)'!$K$26</f>
        <v>106628.48</v>
      </c>
      <c r="FN26" s="137">
        <f>'[7]Buxheti i Konsoliduar  (3)'!$L$26</f>
        <v>120666.5</v>
      </c>
      <c r="FO26" s="137">
        <f>'[8]Buxheti i Konsoliduar  (3)'!$M$26</f>
        <v>132264.18</v>
      </c>
      <c r="FP26" s="137">
        <f>'[9]Buxheti i Konsoliduar  (3)'!$N$27</f>
        <v>144485.16</v>
      </c>
      <c r="FQ26" s="137">
        <f>'[10]Buxheti i Konsoliduar  (3)'!$C$26</f>
        <v>14796.56</v>
      </c>
      <c r="FR26" s="137">
        <f>'[25]Buxheti i Konsoliduar  (3)'!$D$26</f>
        <v>26912.059999999998</v>
      </c>
      <c r="FS26" s="137">
        <f>'[26]Buxheti i Konsoliduar  (3)'!$E$26</f>
        <v>39203.729999999996</v>
      </c>
      <c r="FT26" s="137">
        <f>'[27]Buxheti i Konsoliduar  (4)'!$F$26</f>
        <v>53131.65</v>
      </c>
      <c r="FU26" s="137">
        <f>'[11]Buxheti i Konsoliduar  (5)'!$G$26</f>
        <v>65694.740000000005</v>
      </c>
      <c r="FV26" s="137">
        <f>'[11]Buxheti i Konsoliduar  (5)'!$H$26</f>
        <v>78127.070000000007</v>
      </c>
      <c r="FW26" s="137">
        <f>'[29]Buxheti i Konsoliduar  (4)'!$I$26</f>
        <v>92380.59</v>
      </c>
      <c r="FX26" s="137">
        <f>'[11]Buxheti i Konsoliduar  (5)'!$J$26</f>
        <v>105496.85</v>
      </c>
      <c r="FY26" s="137">
        <f>'[12]Buxheti i Konsoliduar  (4)'!$K$26</f>
        <v>118832.96000000001</v>
      </c>
      <c r="FZ26" s="137">
        <f>'[13]Buxheti i Konsoliduar  (4)'!$L$26</f>
        <v>134040.76</v>
      </c>
      <c r="GA26" s="137">
        <f>'[14]Buxheti i Konsoliduar  (4)'!$M$26</f>
        <v>147364.41</v>
      </c>
      <c r="GB26" s="137">
        <f>'[15]Buxheti i Konsoliduar  (4)'!$N$26</f>
        <v>161550.79</v>
      </c>
      <c r="GC26" s="137">
        <f>'[16]Buxheti i Konsoliduar  (4)'!$C$26</f>
        <v>16267.380000000001</v>
      </c>
      <c r="GD26" s="137">
        <f>'[16]Buxheti i Konsoliduar  (4)'!$D$26</f>
        <v>30071.839999999997</v>
      </c>
      <c r="GE26" s="137">
        <f>'[17]Buxheti i Konsoliduar  (4)'!$E$26</f>
        <v>43880.56</v>
      </c>
      <c r="GF26" s="137">
        <f>'[18]Buxheti i Konsoliduar  (4)'!$F$26</f>
        <v>59633.460000000006</v>
      </c>
      <c r="GG26" s="137">
        <f>'[18]Buxheti i Konsoliduar  (4)'!$G$26</f>
        <v>73876.799999999988</v>
      </c>
      <c r="GH26" s="137">
        <f>'[18]Buxheti i Konsoliduar  (4)'!$H$26</f>
        <v>87972.54</v>
      </c>
      <c r="GI26" s="137">
        <f>'[19]Buxheti i Konsoliduar  (4)'!$I$26</f>
        <v>104235.04</v>
      </c>
      <c r="GJ26" s="137">
        <f>'[20]Buxheti i Konsoliduar  (4)'!$J$26</f>
        <v>118835.18</v>
      </c>
      <c r="GK26" s="137">
        <f>'[21]Buxheti i Konsoliduar  (5)'!$K$26</f>
        <v>133525.13999999998</v>
      </c>
      <c r="GL26" s="137">
        <f>'[22]Buxheti i Konsoliduar  (4)'!$L$26</f>
        <v>149821.89000000001</v>
      </c>
      <c r="GM26" s="137">
        <f>'[22]Buxheti i Konsoliduar  (4)'!$M$26</f>
        <v>164195.81000000003</v>
      </c>
      <c r="GN26" s="137">
        <f>'[23]Buxheti i Konsoliduar  (4)'!$N$26</f>
        <v>179147.1</v>
      </c>
      <c r="GO26" s="137">
        <f>'[24]Buxheti i Konsoliduar  (4)'!$C$26</f>
        <v>17035.34</v>
      </c>
      <c r="GP26" s="137">
        <f>'[37]Buxheti i Konsoliduar  (4)'!$D$26</f>
        <v>32376.219999999998</v>
      </c>
      <c r="GQ26" s="137"/>
    </row>
    <row r="27" spans="2:199">
      <c r="B27" s="21" t="s">
        <v>102</v>
      </c>
      <c r="C27" s="22" t="s">
        <v>47</v>
      </c>
      <c r="D27" s="34" t="s">
        <v>213</v>
      </c>
      <c r="E27" s="40">
        <v>4410</v>
      </c>
      <c r="F27" s="40">
        <v>7671</v>
      </c>
      <c r="G27" s="40">
        <v>11383</v>
      </c>
      <c r="H27" s="40">
        <v>15511</v>
      </c>
      <c r="I27" s="40">
        <v>18873</v>
      </c>
      <c r="J27" s="40">
        <v>22323</v>
      </c>
      <c r="K27" s="40">
        <v>26471</v>
      </c>
      <c r="L27" s="40">
        <v>29934</v>
      </c>
      <c r="M27" s="40">
        <v>33024</v>
      </c>
      <c r="N27" s="40">
        <v>37628</v>
      </c>
      <c r="O27" s="40">
        <v>41170</v>
      </c>
      <c r="P27" s="40">
        <v>45041</v>
      </c>
      <c r="Q27" s="40">
        <v>4745</v>
      </c>
      <c r="R27" s="40">
        <v>8349</v>
      </c>
      <c r="S27" s="40">
        <v>12179</v>
      </c>
      <c r="T27" s="40">
        <v>16943</v>
      </c>
      <c r="U27" s="40">
        <v>20645</v>
      </c>
      <c r="V27" s="40">
        <v>24161</v>
      </c>
      <c r="W27" s="40">
        <v>28597</v>
      </c>
      <c r="X27" s="40">
        <v>32142</v>
      </c>
      <c r="Y27" s="40">
        <v>35787</v>
      </c>
      <c r="Z27" s="40">
        <v>40588</v>
      </c>
      <c r="AA27" s="40">
        <v>44311</v>
      </c>
      <c r="AB27" s="40">
        <v>48844</v>
      </c>
      <c r="AC27" s="40">
        <v>4622</v>
      </c>
      <c r="AD27" s="40">
        <v>8464</v>
      </c>
      <c r="AE27" s="40">
        <v>12641</v>
      </c>
      <c r="AF27" s="40">
        <v>17256</v>
      </c>
      <c r="AG27" s="40">
        <v>20825</v>
      </c>
      <c r="AH27" s="40">
        <v>24487</v>
      </c>
      <c r="AI27" s="40">
        <v>29171</v>
      </c>
      <c r="AJ27" s="40">
        <v>32799</v>
      </c>
      <c r="AK27" s="40">
        <v>36243</v>
      </c>
      <c r="AL27" s="40">
        <v>41205</v>
      </c>
      <c r="AM27" s="40">
        <v>45168</v>
      </c>
      <c r="AN27" s="40">
        <v>49533</v>
      </c>
      <c r="AO27" s="40">
        <v>5529</v>
      </c>
      <c r="AP27" s="40">
        <v>9380</v>
      </c>
      <c r="AQ27" s="40">
        <v>13646</v>
      </c>
      <c r="AR27" s="40">
        <v>16954</v>
      </c>
      <c r="AS27" s="40">
        <v>20734</v>
      </c>
      <c r="AT27" s="40">
        <v>24593</v>
      </c>
      <c r="AU27" s="40">
        <v>29857</v>
      </c>
      <c r="AV27" s="40">
        <v>33592</v>
      </c>
      <c r="AW27" s="40">
        <v>37895</v>
      </c>
      <c r="AX27" s="40">
        <v>42526</v>
      </c>
      <c r="AY27" s="40">
        <v>46660</v>
      </c>
      <c r="AZ27" s="40">
        <v>51064</v>
      </c>
      <c r="BA27" s="40">
        <v>5257</v>
      </c>
      <c r="BB27" s="40">
        <v>9209</v>
      </c>
      <c r="BC27" s="40">
        <v>12860</v>
      </c>
      <c r="BD27" s="40">
        <v>18429</v>
      </c>
      <c r="BE27" s="40">
        <v>22562</v>
      </c>
      <c r="BF27" s="40">
        <v>26776</v>
      </c>
      <c r="BG27" s="40">
        <v>32160</v>
      </c>
      <c r="BH27" s="40">
        <v>36562</v>
      </c>
      <c r="BI27" s="40">
        <v>40853</v>
      </c>
      <c r="BJ27" s="40">
        <v>46311</v>
      </c>
      <c r="BK27" s="40">
        <v>51051</v>
      </c>
      <c r="BL27" s="40">
        <v>61493</v>
      </c>
      <c r="BM27" s="40">
        <v>5649</v>
      </c>
      <c r="BN27" s="40">
        <v>10118</v>
      </c>
      <c r="BO27" s="40">
        <v>14693</v>
      </c>
      <c r="BP27" s="40">
        <v>20205</v>
      </c>
      <c r="BQ27" s="40">
        <v>24759</v>
      </c>
      <c r="BR27" s="40">
        <v>29276</v>
      </c>
      <c r="BS27" s="40">
        <v>34837</v>
      </c>
      <c r="BT27" s="40">
        <v>39459</v>
      </c>
      <c r="BU27" s="40">
        <v>44112</v>
      </c>
      <c r="BV27" s="40">
        <v>50063</v>
      </c>
      <c r="BW27" s="40">
        <v>54864</v>
      </c>
      <c r="BX27" s="40">
        <v>60148</v>
      </c>
      <c r="BY27" s="40">
        <v>6551</v>
      </c>
      <c r="BZ27" s="40">
        <v>11371</v>
      </c>
      <c r="CA27" s="40">
        <v>16242</v>
      </c>
      <c r="CB27" s="40">
        <v>22714</v>
      </c>
      <c r="CC27" s="40">
        <v>27677</v>
      </c>
      <c r="CD27" s="40">
        <v>32704</v>
      </c>
      <c r="CE27" s="40">
        <v>39097</v>
      </c>
      <c r="CF27" s="40">
        <v>44217</v>
      </c>
      <c r="CG27" s="40">
        <v>49312</v>
      </c>
      <c r="CH27" s="40">
        <v>55863</v>
      </c>
      <c r="CI27" s="40">
        <v>61082</v>
      </c>
      <c r="CJ27" s="40">
        <v>66688</v>
      </c>
      <c r="CK27" s="40">
        <v>6743</v>
      </c>
      <c r="CL27" s="40">
        <v>12238</v>
      </c>
      <c r="CM27" s="40">
        <v>17537</v>
      </c>
      <c r="CN27" s="40">
        <v>24221</v>
      </c>
      <c r="CO27" s="40">
        <v>29946</v>
      </c>
      <c r="CP27" s="40">
        <v>35656</v>
      </c>
      <c r="CQ27" s="40">
        <v>42723</v>
      </c>
      <c r="CR27" s="46">
        <v>48675</v>
      </c>
      <c r="CS27" s="46">
        <v>54518</v>
      </c>
      <c r="CT27" s="46">
        <v>61768</v>
      </c>
      <c r="CU27" s="46">
        <v>67589</v>
      </c>
      <c r="CV27" s="46">
        <v>73999</v>
      </c>
      <c r="CW27" s="46">
        <v>7593</v>
      </c>
      <c r="CX27" s="46">
        <v>13426</v>
      </c>
      <c r="CY27" s="46">
        <v>19375</v>
      </c>
      <c r="CZ27" s="46">
        <v>26662</v>
      </c>
      <c r="DA27" s="46">
        <v>32675</v>
      </c>
      <c r="DB27" s="46">
        <v>38979</v>
      </c>
      <c r="DC27" s="46">
        <v>46563</v>
      </c>
      <c r="DD27" s="46">
        <v>52828</v>
      </c>
      <c r="DE27" s="46">
        <v>59087</v>
      </c>
      <c r="DF27" s="46">
        <v>66741</v>
      </c>
      <c r="DG27" s="53">
        <v>72968</v>
      </c>
      <c r="DH27" s="54">
        <v>79421</v>
      </c>
      <c r="DI27" s="46">
        <v>7710</v>
      </c>
      <c r="DJ27" s="46">
        <v>14067</v>
      </c>
      <c r="DK27" s="58">
        <v>20420.93</v>
      </c>
      <c r="DL27" s="58">
        <v>28181</v>
      </c>
      <c r="DM27" s="58">
        <v>34898</v>
      </c>
      <c r="DN27" s="58">
        <v>41373</v>
      </c>
      <c r="DO27" s="58">
        <v>49261</v>
      </c>
      <c r="DP27" s="74">
        <v>55911</v>
      </c>
      <c r="DQ27" s="75">
        <v>62459</v>
      </c>
      <c r="DR27" s="78">
        <v>70608.98</v>
      </c>
      <c r="DS27" s="80">
        <v>77268.479999999996</v>
      </c>
      <c r="DT27" s="58">
        <v>84266.91</v>
      </c>
      <c r="DU27" s="90">
        <v>8205.02</v>
      </c>
      <c r="DV27" s="90">
        <v>14779.53</v>
      </c>
      <c r="DW27" s="91">
        <v>20538.04</v>
      </c>
      <c r="DX27" s="103">
        <v>27796.78</v>
      </c>
      <c r="DY27" s="102">
        <v>34013.019999999997</v>
      </c>
      <c r="DZ27" s="102">
        <v>40480.46</v>
      </c>
      <c r="EA27" s="102">
        <v>48157.89</v>
      </c>
      <c r="EB27" s="110">
        <v>54817.41</v>
      </c>
      <c r="EC27" s="112">
        <v>61656.71</v>
      </c>
      <c r="ED27" s="112">
        <v>69531.98</v>
      </c>
      <c r="EE27" s="112">
        <v>76294.64</v>
      </c>
      <c r="EF27" s="118">
        <v>83515</v>
      </c>
      <c r="EG27" s="118">
        <v>8127</v>
      </c>
      <c r="EH27" s="112">
        <v>15284.69</v>
      </c>
      <c r="EI27" s="112">
        <v>22587.24</v>
      </c>
      <c r="EJ27" s="112">
        <v>31251.09</v>
      </c>
      <c r="EK27" s="112">
        <v>38575.93</v>
      </c>
      <c r="EL27" s="112">
        <v>46155.47</v>
      </c>
      <c r="EM27" s="112">
        <v>55094.61</v>
      </c>
      <c r="EN27" s="112">
        <v>62804.52</v>
      </c>
      <c r="EO27" s="112">
        <v>70402.100000000006</v>
      </c>
      <c r="EP27" s="112">
        <v>79375.56</v>
      </c>
      <c r="EQ27" s="112">
        <v>86908.25</v>
      </c>
      <c r="ER27" s="112">
        <v>94900.11</v>
      </c>
      <c r="ES27" s="112">
        <v>9312.25</v>
      </c>
      <c r="ET27" s="112">
        <v>17055.3</v>
      </c>
      <c r="EU27" s="112">
        <v>25008.46</v>
      </c>
      <c r="EV27" s="130">
        <v>34392.980000000003</v>
      </c>
      <c r="EW27" s="130">
        <v>42706.64</v>
      </c>
      <c r="EX27" s="137">
        <v>50900.51</v>
      </c>
      <c r="EY27" s="57">
        <v>60526.92</v>
      </c>
      <c r="EZ27" s="137">
        <v>69104.52</v>
      </c>
      <c r="FA27" s="137">
        <f>[1]Sheet1!$K$25</f>
        <v>77816.759999999995</v>
      </c>
      <c r="FB27" s="137">
        <v>87932.77</v>
      </c>
      <c r="FC27" s="137">
        <v>96675.18</v>
      </c>
      <c r="FD27" s="57">
        <f>'[2]Buxheti i Konsoliduar  (3)'!$N$27</f>
        <v>105640.43</v>
      </c>
      <c r="FE27" s="137">
        <v>10820.24</v>
      </c>
      <c r="FF27" s="137">
        <v>19834.419999999998</v>
      </c>
      <c r="FG27" s="137">
        <v>29176.21</v>
      </c>
      <c r="FH27" s="137">
        <v>39764.32</v>
      </c>
      <c r="FI27" s="130">
        <v>49639.28</v>
      </c>
      <c r="FJ27" s="137">
        <f>'[3]Buxheti i Konsoliduar  (3)'!$H$27</f>
        <v>59718.19</v>
      </c>
      <c r="FK27" s="137">
        <f>'[4]Buxheti i Konsoliduar  (3)'!$I$27</f>
        <v>71503.19</v>
      </c>
      <c r="FL27" s="137">
        <f>'[5]Buxheti i Konsoliduar  (3)'!$J$27</f>
        <v>81783.05</v>
      </c>
      <c r="FM27" s="137">
        <f>'[6]Buxheti i Konsoliduar  (3)'!$K$27</f>
        <v>91994.97</v>
      </c>
      <c r="FN27" s="137">
        <f>'[7]Buxheti i Konsoliduar  (3)'!$L$27</f>
        <v>104034.14</v>
      </c>
      <c r="FO27" s="137">
        <f>'[8]Buxheti i Konsoliduar  (3)'!$M$27</f>
        <v>114100.36</v>
      </c>
      <c r="FP27" s="137">
        <f>'[9]Buxheti i Konsoliduar  (3)'!$N$28</f>
        <v>124628.29</v>
      </c>
      <c r="FQ27" s="137">
        <f>'[10]Buxheti i Konsoliduar  (3)'!$C$27</f>
        <v>12748.12</v>
      </c>
      <c r="FR27" s="137">
        <f>'[25]Buxheti i Konsoliduar  (3)'!$D$27</f>
        <v>23286.59</v>
      </c>
      <c r="FS27" s="137">
        <f>'[26]Buxheti i Konsoliduar  (3)'!$E$27</f>
        <v>33980.589999999997</v>
      </c>
      <c r="FT27" s="137">
        <f>'[27]Buxheti i Konsoliduar  (4)'!$F$27</f>
        <v>45959.82</v>
      </c>
      <c r="FU27" s="137">
        <f>'[11]Buxheti i Konsoliduar  (5)'!$G$27</f>
        <v>56836.04</v>
      </c>
      <c r="FV27" s="137">
        <f>'[11]Buxheti i Konsoliduar  (5)'!$H$27</f>
        <v>67521.070000000007</v>
      </c>
      <c r="FW27" s="137">
        <f>'[29]Buxheti i Konsoliduar  (4)'!$I$27</f>
        <v>79757.59</v>
      </c>
      <c r="FX27" s="137">
        <f>'[11]Buxheti i Konsoliduar  (5)'!$J$27</f>
        <v>91146.99</v>
      </c>
      <c r="FY27" s="137">
        <f>'[12]Buxheti i Konsoliduar  (4)'!$K$27</f>
        <v>102681.31</v>
      </c>
      <c r="FZ27" s="137">
        <f>'[13]Buxheti i Konsoliduar  (4)'!$L$27</f>
        <v>115631</v>
      </c>
      <c r="GA27" s="137">
        <f>'[14]Buxheti i Konsoliduar  (4)'!$M$27</f>
        <v>127133.81</v>
      </c>
      <c r="GB27" s="137">
        <f>'[15]Buxheti i Konsoliduar  (4)'!$N$27</f>
        <v>139403.95000000001</v>
      </c>
      <c r="GC27" s="137">
        <f>'[16]Buxheti i Konsoliduar  (4)'!$C$27</f>
        <v>14011.17</v>
      </c>
      <c r="GD27" s="137">
        <f>'[16]Buxheti i Konsoliduar  (4)'!$D$27</f>
        <v>25992.03</v>
      </c>
      <c r="GE27" s="137">
        <f>'[17]Buxheti i Konsoliduar  (4)'!$E$27</f>
        <v>37970.71</v>
      </c>
      <c r="GF27" s="137">
        <f>'[18]Buxheti i Konsoliduar  (4)'!$F$27</f>
        <v>51468.36</v>
      </c>
      <c r="GG27" s="137">
        <f>'[18]Buxheti i Konsoliduar  (4)'!$G$27</f>
        <v>63788.45</v>
      </c>
      <c r="GH27" s="137">
        <f>'[18]Buxheti i Konsoliduar  (4)'!$H$27</f>
        <v>76019.12</v>
      </c>
      <c r="GI27" s="137">
        <f>'[19]Buxheti i Konsoliduar  (4)'!$I$27</f>
        <v>89963.199999999997</v>
      </c>
      <c r="GJ27" s="137">
        <f>'[20]Buxheti i Konsoliduar  (4)'!$J$27</f>
        <v>102619.91</v>
      </c>
      <c r="GK27" s="137">
        <f>'[21]Buxheti i Konsoliduar  (5)'!$K$27</f>
        <v>115347.47</v>
      </c>
      <c r="GL27" s="137">
        <f>'[22]Buxheti i Konsoliduar  (4)'!$L$27</f>
        <v>129310.17</v>
      </c>
      <c r="GM27" s="137">
        <f>'[22]Buxheti i Konsoliduar  (4)'!$M$27</f>
        <v>141712.42000000001</v>
      </c>
      <c r="GN27" s="137">
        <f>'[23]Buxheti i Konsoliduar  (4)'!$N$27</f>
        <v>154665.91</v>
      </c>
      <c r="GO27" s="137">
        <f>'[24]Buxheti i Konsoliduar  (4)'!$C$27</f>
        <v>14653.24</v>
      </c>
      <c r="GP27" s="137">
        <f>'[37]Buxheti i Konsoliduar  (4)'!$D$27</f>
        <v>27991.599999999999</v>
      </c>
      <c r="GQ27" s="137"/>
    </row>
    <row r="28" spans="2:199">
      <c r="B28" s="21" t="s">
        <v>103</v>
      </c>
      <c r="C28" s="22" t="s">
        <v>48</v>
      </c>
      <c r="D28" s="34" t="s">
        <v>214</v>
      </c>
      <c r="E28" s="40">
        <v>671</v>
      </c>
      <c r="F28" s="40">
        <v>1223</v>
      </c>
      <c r="G28" s="40">
        <v>1671</v>
      </c>
      <c r="H28" s="40">
        <v>2489</v>
      </c>
      <c r="I28" s="40">
        <v>2998</v>
      </c>
      <c r="J28" s="40">
        <v>3302</v>
      </c>
      <c r="K28" s="40">
        <v>3880</v>
      </c>
      <c r="L28" s="40">
        <v>4342</v>
      </c>
      <c r="M28" s="40">
        <v>4854</v>
      </c>
      <c r="N28" s="40">
        <v>5459</v>
      </c>
      <c r="O28" s="40">
        <v>5933</v>
      </c>
      <c r="P28" s="40">
        <v>6432</v>
      </c>
      <c r="Q28" s="40">
        <v>587</v>
      </c>
      <c r="R28" s="40">
        <v>1121</v>
      </c>
      <c r="S28" s="40">
        <v>1355</v>
      </c>
      <c r="T28" s="40">
        <v>1713</v>
      </c>
      <c r="U28" s="40">
        <v>2085</v>
      </c>
      <c r="V28" s="40">
        <v>2642</v>
      </c>
      <c r="W28" s="40">
        <v>3407</v>
      </c>
      <c r="X28" s="40">
        <v>4063</v>
      </c>
      <c r="Y28" s="40">
        <v>4557</v>
      </c>
      <c r="Z28" s="40">
        <v>5137</v>
      </c>
      <c r="AA28" s="40">
        <v>5741</v>
      </c>
      <c r="AB28" s="40">
        <v>6152</v>
      </c>
      <c r="AC28" s="40">
        <v>897</v>
      </c>
      <c r="AD28" s="40">
        <v>1306</v>
      </c>
      <c r="AE28" s="40">
        <v>1800</v>
      </c>
      <c r="AF28" s="40">
        <v>2571</v>
      </c>
      <c r="AG28" s="40">
        <v>3142</v>
      </c>
      <c r="AH28" s="40">
        <v>3590</v>
      </c>
      <c r="AI28" s="40">
        <v>4204</v>
      </c>
      <c r="AJ28" s="40">
        <v>4816</v>
      </c>
      <c r="AK28" s="40">
        <v>5485</v>
      </c>
      <c r="AL28" s="40">
        <v>5998</v>
      </c>
      <c r="AM28" s="40">
        <v>6372</v>
      </c>
      <c r="AN28" s="40">
        <v>6590</v>
      </c>
      <c r="AO28" s="40">
        <v>215</v>
      </c>
      <c r="AP28" s="40">
        <v>703</v>
      </c>
      <c r="AQ28" s="40">
        <v>779</v>
      </c>
      <c r="AR28" s="40">
        <v>2941</v>
      </c>
      <c r="AS28" s="40">
        <v>3444</v>
      </c>
      <c r="AT28" s="40">
        <v>3924</v>
      </c>
      <c r="AU28" s="40">
        <v>4096</v>
      </c>
      <c r="AV28" s="40">
        <v>4875</v>
      </c>
      <c r="AW28" s="40">
        <v>4972</v>
      </c>
      <c r="AX28" s="40">
        <v>6226</v>
      </c>
      <c r="AY28" s="40">
        <v>6694</v>
      </c>
      <c r="AZ28" s="40">
        <v>7410</v>
      </c>
      <c r="BA28" s="40">
        <v>735</v>
      </c>
      <c r="BB28" s="40">
        <v>1319</v>
      </c>
      <c r="BC28" s="40">
        <v>2283</v>
      </c>
      <c r="BD28" s="40">
        <v>2831</v>
      </c>
      <c r="BE28" s="40">
        <v>3522</v>
      </c>
      <c r="BF28" s="40">
        <v>4105</v>
      </c>
      <c r="BG28" s="40">
        <v>4841</v>
      </c>
      <c r="BH28" s="40">
        <v>5410</v>
      </c>
      <c r="BI28" s="40">
        <v>5990</v>
      </c>
      <c r="BJ28" s="40">
        <v>6919</v>
      </c>
      <c r="BK28" s="40">
        <v>7746</v>
      </c>
      <c r="BL28" s="40">
        <v>8199</v>
      </c>
      <c r="BM28" s="40">
        <v>954</v>
      </c>
      <c r="BN28" s="40">
        <v>1642</v>
      </c>
      <c r="BO28" s="40">
        <v>2333</v>
      </c>
      <c r="BP28" s="40">
        <v>3285</v>
      </c>
      <c r="BQ28" s="40">
        <v>3982</v>
      </c>
      <c r="BR28" s="40">
        <v>4673</v>
      </c>
      <c r="BS28" s="40">
        <v>5670</v>
      </c>
      <c r="BT28" s="40">
        <v>6365</v>
      </c>
      <c r="BU28" s="40">
        <v>7073</v>
      </c>
      <c r="BV28" s="40">
        <v>8084</v>
      </c>
      <c r="BW28" s="40">
        <v>8824</v>
      </c>
      <c r="BX28" s="40">
        <v>9595</v>
      </c>
      <c r="BY28" s="40">
        <v>1144</v>
      </c>
      <c r="BZ28" s="40">
        <v>1895</v>
      </c>
      <c r="CA28" s="40">
        <v>2630</v>
      </c>
      <c r="CB28" s="40">
        <v>3752</v>
      </c>
      <c r="CC28" s="40">
        <v>4556</v>
      </c>
      <c r="CD28" s="40">
        <v>5326</v>
      </c>
      <c r="CE28" s="40">
        <v>6429</v>
      </c>
      <c r="CF28" s="40">
        <v>7209</v>
      </c>
      <c r="CG28" s="40">
        <v>8071</v>
      </c>
      <c r="CH28" s="40">
        <v>9200</v>
      </c>
      <c r="CI28" s="40">
        <v>9995</v>
      </c>
      <c r="CJ28" s="40">
        <v>10820</v>
      </c>
      <c r="CK28" s="40">
        <v>1146</v>
      </c>
      <c r="CL28" s="40">
        <v>1970</v>
      </c>
      <c r="CM28" s="40">
        <v>2780</v>
      </c>
      <c r="CN28" s="40">
        <v>3922</v>
      </c>
      <c r="CO28" s="40">
        <v>4779</v>
      </c>
      <c r="CP28" s="40">
        <v>5651</v>
      </c>
      <c r="CQ28" s="40">
        <v>6847</v>
      </c>
      <c r="CR28" s="46">
        <v>7718</v>
      </c>
      <c r="CS28" s="46">
        <v>8596</v>
      </c>
      <c r="CT28" s="46">
        <v>9809</v>
      </c>
      <c r="CU28" s="46">
        <v>10690</v>
      </c>
      <c r="CV28" s="46">
        <v>11602</v>
      </c>
      <c r="CW28" s="46">
        <v>1213</v>
      </c>
      <c r="CX28" s="46">
        <v>2134</v>
      </c>
      <c r="CY28" s="46">
        <v>3018</v>
      </c>
      <c r="CZ28" s="46">
        <v>4241</v>
      </c>
      <c r="DA28" s="46">
        <v>5144</v>
      </c>
      <c r="DB28" s="46">
        <v>6061</v>
      </c>
      <c r="DC28" s="46">
        <v>7323</v>
      </c>
      <c r="DD28" s="46">
        <v>8255</v>
      </c>
      <c r="DE28" s="46">
        <v>9193</v>
      </c>
      <c r="DF28" s="46">
        <v>10462</v>
      </c>
      <c r="DG28" s="53">
        <v>11410</v>
      </c>
      <c r="DH28" s="54">
        <v>12430</v>
      </c>
      <c r="DI28" s="46">
        <v>1272</v>
      </c>
      <c r="DJ28" s="46">
        <v>2213</v>
      </c>
      <c r="DK28" s="58">
        <v>3166.62</v>
      </c>
      <c r="DL28" s="58">
        <v>4460</v>
      </c>
      <c r="DM28" s="58">
        <v>5463</v>
      </c>
      <c r="DN28" s="58">
        <v>6438</v>
      </c>
      <c r="DO28" s="58">
        <v>7753</v>
      </c>
      <c r="DP28" s="74">
        <v>8745</v>
      </c>
      <c r="DQ28" s="74">
        <v>9729</v>
      </c>
      <c r="DR28" s="78">
        <v>11111</v>
      </c>
      <c r="DS28" s="80">
        <v>12107.11</v>
      </c>
      <c r="DT28" s="58">
        <v>13129.27</v>
      </c>
      <c r="DU28" s="90">
        <v>1338.91</v>
      </c>
      <c r="DV28" s="90">
        <v>2324.35</v>
      </c>
      <c r="DW28" s="91">
        <v>3187.45</v>
      </c>
      <c r="DX28" s="103">
        <v>4399.51</v>
      </c>
      <c r="DY28" s="102">
        <v>5338.03</v>
      </c>
      <c r="DZ28" s="102">
        <v>6309.04</v>
      </c>
      <c r="EA28" s="102">
        <v>7572.15</v>
      </c>
      <c r="EB28" s="110">
        <v>8579.91</v>
      </c>
      <c r="EC28" s="112">
        <v>9593.19</v>
      </c>
      <c r="ED28" s="112">
        <v>10886.92</v>
      </c>
      <c r="EE28" s="112">
        <v>11978.38</v>
      </c>
      <c r="EF28" s="118">
        <v>13023</v>
      </c>
      <c r="EG28" s="118">
        <v>1333</v>
      </c>
      <c r="EH28" s="112">
        <v>2386.81</v>
      </c>
      <c r="EI28" s="112">
        <v>3456.68</v>
      </c>
      <c r="EJ28" s="112">
        <v>4868.3999999999996</v>
      </c>
      <c r="EK28" s="112">
        <v>5965.14</v>
      </c>
      <c r="EL28" s="112">
        <v>7075.45</v>
      </c>
      <c r="EM28" s="112">
        <v>8517.1299999999992</v>
      </c>
      <c r="EN28" s="112">
        <v>9637.7000000000007</v>
      </c>
      <c r="EO28" s="112">
        <v>10797.51</v>
      </c>
      <c r="EP28" s="112">
        <v>12250.62</v>
      </c>
      <c r="EQ28" s="112">
        <v>13374.61</v>
      </c>
      <c r="ER28" s="112">
        <v>14540.58</v>
      </c>
      <c r="ES28" s="112">
        <v>1500.2</v>
      </c>
      <c r="ET28" s="112">
        <v>2650.72</v>
      </c>
      <c r="EU28" s="112">
        <v>3831.27</v>
      </c>
      <c r="EV28" s="130">
        <v>5351.68</v>
      </c>
      <c r="EW28" s="130">
        <v>6578.89</v>
      </c>
      <c r="EX28" s="137">
        <v>7801.07</v>
      </c>
      <c r="EY28" s="57">
        <v>9361.2900000000009</v>
      </c>
      <c r="EZ28" s="137">
        <v>10621.27</v>
      </c>
      <c r="FA28" s="137">
        <f>[1]Sheet1!$K$26</f>
        <v>11998.36</v>
      </c>
      <c r="FB28" s="137">
        <v>13630.82</v>
      </c>
      <c r="FC28" s="137">
        <v>14852.12</v>
      </c>
      <c r="FD28" s="57">
        <f>'[2]Buxheti i Konsoliduar  (3)'!$N$28</f>
        <v>16265.96</v>
      </c>
      <c r="FE28" s="137">
        <v>1712.04</v>
      </c>
      <c r="FF28" s="137">
        <v>3045.58</v>
      </c>
      <c r="FG28" s="137">
        <v>4401.51</v>
      </c>
      <c r="FH28" s="137">
        <v>6091.1</v>
      </c>
      <c r="FI28" s="130">
        <v>7558.96</v>
      </c>
      <c r="FJ28" s="137">
        <f>'[3]Buxheti i Konsoliduar  (3)'!$H$28</f>
        <v>9028.26</v>
      </c>
      <c r="FK28" s="137">
        <f>'[4]Buxheti i Konsoliduar  (3)'!$I$28</f>
        <v>10922.71</v>
      </c>
      <c r="FL28" s="137">
        <f>'[5]Buxheti i Konsoliduar  (3)'!$J$28</f>
        <v>12518.43</v>
      </c>
      <c r="FM28" s="137">
        <f>'[6]Buxheti i Konsoliduar  (3)'!$K$28</f>
        <v>14029.26</v>
      </c>
      <c r="FN28" s="137">
        <f>'[7]Buxheti i Konsoliduar  (3)'!$L$28</f>
        <v>15968.77</v>
      </c>
      <c r="FO28" s="137">
        <f>'[8]Buxheti i Konsoliduar  (3)'!$M$28</f>
        <v>17467.95</v>
      </c>
      <c r="FP28" s="137">
        <f>'[9]Buxheti i Konsoliduar  (3)'!$N$29</f>
        <v>19017.52</v>
      </c>
      <c r="FQ28" s="137">
        <f>'[10]Buxheti i Konsoliduar  (3)'!$C$28</f>
        <v>2013.48</v>
      </c>
      <c r="FR28" s="137">
        <f>'[25]Buxheti i Konsoliduar  (3)'!$D$28</f>
        <v>3575.83</v>
      </c>
      <c r="FS28" s="137">
        <f>'[26]Buxheti i Konsoliduar  (3)'!$E$28</f>
        <v>5150.49</v>
      </c>
      <c r="FT28" s="137">
        <f>'[27]Buxheti i Konsoliduar  (4)'!$F$28</f>
        <v>7067.28</v>
      </c>
      <c r="FU28" s="137">
        <f>'[28]Buxheti i Konsoliduar  (4)'!$G$28</f>
        <v>8702.25</v>
      </c>
      <c r="FV28" s="137">
        <f>'[11]Buxheti i Konsoliduar  (5)'!$H$28</f>
        <v>10294.43</v>
      </c>
      <c r="FW28" s="137">
        <f>'[29]Buxheti i Konsoliduar  (4)'!$I$28</f>
        <v>12272.53</v>
      </c>
      <c r="FX28" s="137">
        <f>'[11]Buxheti i Konsoliduar  (5)'!$J$28</f>
        <v>13952.85</v>
      </c>
      <c r="FY28" s="137">
        <f>'[12]Buxheti i Konsoliduar  (4)'!$K$28</f>
        <v>15652.24</v>
      </c>
      <c r="FZ28" s="137">
        <f>'[13]Buxheti i Konsoliduar  (4)'!$L$28</f>
        <v>17807.2</v>
      </c>
      <c r="GA28" s="137">
        <f>'[14]Buxheti i Konsoliduar  (4)'!$M$28</f>
        <v>19521.12</v>
      </c>
      <c r="GB28" s="137">
        <f>'[15]Buxheti i Konsoliduar  (4)'!$N$28</f>
        <v>21313.49</v>
      </c>
      <c r="GC28" s="137">
        <f>'[16]Buxheti i Konsoliduar  (4)'!$C$28</f>
        <v>2199.92</v>
      </c>
      <c r="GD28" s="137">
        <f>'[16]Buxheti i Konsoliduar  (4)'!$D$28</f>
        <v>3962.17</v>
      </c>
      <c r="GE28" s="137">
        <f>'[17]Buxheti i Konsoliduar  (4)'!$E$28</f>
        <v>5711.75</v>
      </c>
      <c r="GF28" s="137">
        <f>'[18]Buxheti i Konsoliduar  (4)'!$F$28</f>
        <v>7888.52</v>
      </c>
      <c r="GG28" s="137">
        <f>'[18]Buxheti i Konsoliduar  (4)'!$G$28</f>
        <v>9735.3700000000008</v>
      </c>
      <c r="GH28" s="137">
        <f>'[18]Buxheti i Konsoliduar  (4)'!$H$28</f>
        <v>11532.33</v>
      </c>
      <c r="GI28" s="137">
        <f>'[19]Buxheti i Konsoliduar  (4)'!$I$28</f>
        <v>13778.82</v>
      </c>
      <c r="GJ28" s="137">
        <f>'[20]Buxheti i Konsoliduar  (4)'!$J$28</f>
        <v>15647.51</v>
      </c>
      <c r="GK28" s="137">
        <f>'[21]Buxheti i Konsoliduar  (5)'!$K$28</f>
        <v>17534.55</v>
      </c>
      <c r="GL28" s="137">
        <f>'[22]Buxheti i Konsoliduar  (4)'!$L$28</f>
        <v>19790.84</v>
      </c>
      <c r="GM28" s="137">
        <f>'[22]Buxheti i Konsoliduar  (4)'!$M$28</f>
        <v>21661.61</v>
      </c>
      <c r="GN28" s="137">
        <f>'[23]Buxheti i Konsoliduar  (4)'!$N$28</f>
        <v>23542.65</v>
      </c>
      <c r="GO28" s="137">
        <f>'[24]Buxheti i Konsoliduar  (4)'!$C$28</f>
        <v>2316.33</v>
      </c>
      <c r="GP28" s="137">
        <f>'[37]Buxheti i Konsoliduar  (4)'!$D$28</f>
        <v>4254.1000000000004</v>
      </c>
      <c r="GQ28" s="137"/>
    </row>
    <row r="29" spans="2:199" ht="30">
      <c r="B29" s="21" t="s">
        <v>104</v>
      </c>
      <c r="C29" s="22" t="s">
        <v>49</v>
      </c>
      <c r="D29" s="34" t="s">
        <v>215</v>
      </c>
      <c r="E29" s="40">
        <v>68</v>
      </c>
      <c r="F29" s="40">
        <v>149</v>
      </c>
      <c r="G29" s="40">
        <v>222</v>
      </c>
      <c r="H29" s="40">
        <v>369</v>
      </c>
      <c r="I29" s="40">
        <v>552</v>
      </c>
      <c r="J29" s="40">
        <v>840</v>
      </c>
      <c r="K29" s="40">
        <v>1053</v>
      </c>
      <c r="L29" s="40">
        <v>1238</v>
      </c>
      <c r="M29" s="40">
        <v>1421</v>
      </c>
      <c r="N29" s="40">
        <v>1649</v>
      </c>
      <c r="O29" s="40">
        <v>1927</v>
      </c>
      <c r="P29" s="40">
        <v>2174</v>
      </c>
      <c r="Q29" s="40">
        <v>221</v>
      </c>
      <c r="R29" s="40">
        <v>342</v>
      </c>
      <c r="S29" s="40">
        <v>527</v>
      </c>
      <c r="T29" s="40">
        <v>697</v>
      </c>
      <c r="U29" s="40">
        <v>815</v>
      </c>
      <c r="V29" s="40">
        <v>935</v>
      </c>
      <c r="W29" s="40">
        <v>1043</v>
      </c>
      <c r="X29" s="40">
        <v>1113</v>
      </c>
      <c r="Y29" s="40">
        <v>1232</v>
      </c>
      <c r="Z29" s="40">
        <v>1365</v>
      </c>
      <c r="AA29" s="40">
        <v>1463</v>
      </c>
      <c r="AB29" s="40">
        <v>1636</v>
      </c>
      <c r="AC29" s="40">
        <v>92</v>
      </c>
      <c r="AD29" s="40">
        <v>148</v>
      </c>
      <c r="AE29" s="40">
        <v>574</v>
      </c>
      <c r="AF29" s="40">
        <v>616</v>
      </c>
      <c r="AG29" s="40">
        <v>691</v>
      </c>
      <c r="AH29" s="40">
        <v>750</v>
      </c>
      <c r="AI29" s="40">
        <v>822</v>
      </c>
      <c r="AJ29" s="40">
        <v>903</v>
      </c>
      <c r="AK29" s="40">
        <v>991</v>
      </c>
      <c r="AL29" s="40">
        <v>1092</v>
      </c>
      <c r="AM29" s="40">
        <v>1171</v>
      </c>
      <c r="AN29" s="40">
        <v>1288</v>
      </c>
      <c r="AO29" s="40">
        <v>174</v>
      </c>
      <c r="AP29" s="40">
        <v>324</v>
      </c>
      <c r="AQ29" s="40">
        <v>445</v>
      </c>
      <c r="AR29" s="40">
        <v>625</v>
      </c>
      <c r="AS29" s="40">
        <v>836</v>
      </c>
      <c r="AT29" s="40">
        <v>984</v>
      </c>
      <c r="AU29" s="40">
        <v>1131</v>
      </c>
      <c r="AV29" s="40">
        <v>1298</v>
      </c>
      <c r="AW29" s="40">
        <v>1534</v>
      </c>
      <c r="AX29" s="40">
        <v>1560</v>
      </c>
      <c r="AY29" s="40">
        <v>1562</v>
      </c>
      <c r="AZ29" s="40">
        <v>1559</v>
      </c>
      <c r="BA29" s="40">
        <v>4</v>
      </c>
      <c r="BB29" s="40">
        <v>9</v>
      </c>
      <c r="BC29" s="40">
        <v>24</v>
      </c>
      <c r="BD29" s="40">
        <v>36</v>
      </c>
      <c r="BE29" s="40">
        <v>39</v>
      </c>
      <c r="BF29" s="40">
        <v>51</v>
      </c>
      <c r="BG29" s="40">
        <v>56</v>
      </c>
      <c r="BH29" s="40">
        <v>63</v>
      </c>
      <c r="BI29" s="40">
        <v>110</v>
      </c>
      <c r="BJ29" s="40">
        <v>184</v>
      </c>
      <c r="BK29" s="40">
        <v>246</v>
      </c>
      <c r="BL29" s="40">
        <v>316</v>
      </c>
      <c r="BM29" s="40">
        <v>139</v>
      </c>
      <c r="BN29" s="40">
        <v>308</v>
      </c>
      <c r="BO29" s="40">
        <v>496</v>
      </c>
      <c r="BP29" s="40">
        <v>683</v>
      </c>
      <c r="BQ29" s="40">
        <v>886</v>
      </c>
      <c r="BR29" s="40">
        <v>1031</v>
      </c>
      <c r="BS29" s="40">
        <v>1175</v>
      </c>
      <c r="BT29" s="40">
        <v>1386</v>
      </c>
      <c r="BU29" s="40">
        <v>1580</v>
      </c>
      <c r="BV29" s="40">
        <v>1747</v>
      </c>
      <c r="BW29" s="40">
        <v>1892</v>
      </c>
      <c r="BX29" s="40">
        <v>1983</v>
      </c>
      <c r="BY29" s="40">
        <v>106</v>
      </c>
      <c r="BZ29" s="40">
        <v>316</v>
      </c>
      <c r="CA29" s="40">
        <v>517</v>
      </c>
      <c r="CB29" s="40">
        <v>683</v>
      </c>
      <c r="CC29" s="40">
        <v>819</v>
      </c>
      <c r="CD29" s="40">
        <v>934</v>
      </c>
      <c r="CE29" s="40">
        <v>1071</v>
      </c>
      <c r="CF29" s="40">
        <v>1212</v>
      </c>
      <c r="CG29" s="40">
        <v>1329</v>
      </c>
      <c r="CH29" s="40">
        <v>1451</v>
      </c>
      <c r="CI29" s="40">
        <v>1558</v>
      </c>
      <c r="CJ29" s="40">
        <v>1645</v>
      </c>
      <c r="CK29" s="40">
        <v>117</v>
      </c>
      <c r="CL29" s="40">
        <v>248</v>
      </c>
      <c r="CM29" s="40">
        <v>373</v>
      </c>
      <c r="CN29" s="40">
        <v>492</v>
      </c>
      <c r="CO29" s="40">
        <v>647</v>
      </c>
      <c r="CP29" s="40">
        <v>737</v>
      </c>
      <c r="CQ29" s="40">
        <v>809</v>
      </c>
      <c r="CR29" s="46">
        <v>884</v>
      </c>
      <c r="CS29" s="46">
        <v>966</v>
      </c>
      <c r="CT29" s="46">
        <v>1060</v>
      </c>
      <c r="CU29" s="46">
        <v>1118</v>
      </c>
      <c r="CV29" s="46">
        <v>1194</v>
      </c>
      <c r="CW29" s="46">
        <v>86</v>
      </c>
      <c r="CX29" s="46">
        <v>172</v>
      </c>
      <c r="CY29" s="46">
        <v>279</v>
      </c>
      <c r="CZ29" s="46">
        <v>375</v>
      </c>
      <c r="DA29" s="46">
        <v>495</v>
      </c>
      <c r="DB29" s="46">
        <v>649</v>
      </c>
      <c r="DC29" s="46">
        <v>768</v>
      </c>
      <c r="DD29" s="46">
        <v>869</v>
      </c>
      <c r="DE29" s="46">
        <v>957</v>
      </c>
      <c r="DF29" s="46">
        <v>1100</v>
      </c>
      <c r="DG29" s="53">
        <v>1209.3900000000001</v>
      </c>
      <c r="DH29" s="54">
        <v>1303</v>
      </c>
      <c r="DI29" s="46">
        <v>56</v>
      </c>
      <c r="DJ29" s="46">
        <v>209</v>
      </c>
      <c r="DK29" s="58">
        <v>282.66000000000003</v>
      </c>
      <c r="DL29" s="58">
        <v>420.65</v>
      </c>
      <c r="DM29" s="58">
        <v>481.81</v>
      </c>
      <c r="DN29" s="58">
        <v>554.89</v>
      </c>
      <c r="DO29" s="58">
        <v>639.71</v>
      </c>
      <c r="DP29" s="77">
        <v>703.7</v>
      </c>
      <c r="DQ29" s="74">
        <v>776.93</v>
      </c>
      <c r="DR29" s="78">
        <v>870.1</v>
      </c>
      <c r="DS29" s="80">
        <v>936.59</v>
      </c>
      <c r="DT29" s="58">
        <v>1014.54</v>
      </c>
      <c r="DU29" s="90">
        <v>7.33</v>
      </c>
      <c r="DV29" s="90">
        <v>1.51</v>
      </c>
      <c r="DW29" s="91">
        <v>1.02</v>
      </c>
      <c r="DX29" s="103">
        <v>1.02</v>
      </c>
      <c r="DY29" s="102">
        <v>1.48</v>
      </c>
      <c r="DZ29" s="102">
        <v>196.88</v>
      </c>
      <c r="EA29" s="102">
        <v>383.41</v>
      </c>
      <c r="EB29" s="110">
        <v>547.47</v>
      </c>
      <c r="EC29" s="112">
        <v>646.79999999999995</v>
      </c>
      <c r="ED29" s="112">
        <v>799.74</v>
      </c>
      <c r="EE29" s="112">
        <v>941.11</v>
      </c>
      <c r="EF29" s="118">
        <v>1161</v>
      </c>
      <c r="EG29" s="118">
        <v>11</v>
      </c>
      <c r="EH29" s="112">
        <v>144.18</v>
      </c>
      <c r="EI29" s="112">
        <v>240.44</v>
      </c>
      <c r="EJ29" s="112">
        <v>388.62</v>
      </c>
      <c r="EK29" s="112">
        <v>589.36</v>
      </c>
      <c r="EL29" s="112">
        <v>700.81</v>
      </c>
      <c r="EM29" s="112">
        <v>821.32</v>
      </c>
      <c r="EN29" s="112">
        <v>919.14</v>
      </c>
      <c r="EO29" s="112">
        <v>1008.72</v>
      </c>
      <c r="EP29" s="112">
        <v>1111.8900000000001</v>
      </c>
      <c r="EQ29" s="112">
        <v>1238.27</v>
      </c>
      <c r="ER29" s="112">
        <v>1431.24</v>
      </c>
      <c r="ES29" s="112">
        <v>37.99</v>
      </c>
      <c r="ET29" s="112">
        <v>104.76</v>
      </c>
      <c r="EU29" s="112">
        <v>193.66</v>
      </c>
      <c r="EV29" s="130">
        <v>286.89</v>
      </c>
      <c r="EW29" s="130">
        <v>359.52</v>
      </c>
      <c r="EX29" s="137">
        <v>445.76</v>
      </c>
      <c r="EY29" s="57">
        <v>517.92999999999995</v>
      </c>
      <c r="EZ29" s="137">
        <v>591.51</v>
      </c>
      <c r="FA29" s="137">
        <f>[1]Sheet1!$K$27</f>
        <v>664.04</v>
      </c>
      <c r="FB29" s="137">
        <v>734.74</v>
      </c>
      <c r="FC29" s="137">
        <v>796.34</v>
      </c>
      <c r="FD29" s="57">
        <f>'[2]Buxheti i Konsoliduar  (3)'!$N$29</f>
        <v>904.86</v>
      </c>
      <c r="FE29" s="137">
        <v>63.61</v>
      </c>
      <c r="FF29" s="137">
        <v>133.19999999999999</v>
      </c>
      <c r="FG29" s="137">
        <v>204.91</v>
      </c>
      <c r="FH29" s="137">
        <v>320.68</v>
      </c>
      <c r="FI29" s="130">
        <v>370.47</v>
      </c>
      <c r="FJ29" s="137">
        <f>'[3]Buxheti i Konsoliduar  (3)'!$H$29</f>
        <v>436.13</v>
      </c>
      <c r="FK29" s="137">
        <f>'[4]Buxheti i Konsoliduar  (3)'!$I$29</f>
        <v>512.5</v>
      </c>
      <c r="FL29" s="137">
        <f>'[5]Buxheti i Konsoliduar  (3)'!$J$29</f>
        <v>562.20000000000005</v>
      </c>
      <c r="FM29" s="137">
        <f>'[6]Buxheti i Konsoliduar  (3)'!$K$29</f>
        <v>604.25</v>
      </c>
      <c r="FN29" s="137">
        <f>'[7]Buxheti i Konsoliduar  (3)'!$L$29</f>
        <v>663.59</v>
      </c>
      <c r="FO29" s="137">
        <f>'[8]Buxheti i Konsoliduar  (3)'!$M$29</f>
        <v>695.87</v>
      </c>
      <c r="FP29" s="137">
        <f>'[9]Buxheti i Konsoliduar  (3)'!$N$30</f>
        <v>839.35</v>
      </c>
      <c r="FQ29" s="137">
        <f>'[10]Buxheti i Konsoliduar  (3)'!$C$29</f>
        <v>34.96</v>
      </c>
      <c r="FR29" s="137">
        <f>'[25]Buxheti i Konsoliduar  (3)'!$D$29</f>
        <v>49.64</v>
      </c>
      <c r="FS29" s="137">
        <f>'[26]Buxheti i Konsoliduar  (3)'!$E$29</f>
        <v>72.650000000000006</v>
      </c>
      <c r="FT29" s="137">
        <f>'[27]Buxheti i Konsoliduar  (4)'!$F$29</f>
        <v>104.55</v>
      </c>
      <c r="FU29" s="137">
        <f>'[28]Buxheti i Konsoliduar  (4)'!$G$29</f>
        <v>156.69999999999999</v>
      </c>
      <c r="FV29" s="137">
        <f>'[30]Buxheti i Konsoliduar  (4)'!$H$29</f>
        <v>311.57</v>
      </c>
      <c r="FW29" s="137">
        <f>'[29]Buxheti i Konsoliduar  (4)'!$I$29</f>
        <v>350.47</v>
      </c>
      <c r="FX29" s="137">
        <f>'[11]Buxheti i Konsoliduar  (5)'!$J$29</f>
        <v>397.01</v>
      </c>
      <c r="FY29" s="137">
        <f>'[12]Buxheti i Konsoliduar  (4)'!$K$29</f>
        <v>499.41</v>
      </c>
      <c r="FZ29" s="137">
        <f>'[13]Buxheti i Konsoliduar  (4)'!$L$29</f>
        <v>602.55999999999995</v>
      </c>
      <c r="GA29" s="137">
        <f>'[14]Buxheti i Konsoliduar  (4)'!$M$29</f>
        <v>709.48</v>
      </c>
      <c r="GB29" s="137">
        <f>'[15]Buxheti i Konsoliduar  (4)'!$N$29</f>
        <v>833.35</v>
      </c>
      <c r="GC29" s="137">
        <f>'[16]Buxheti i Konsoliduar  (4)'!$C$29</f>
        <v>56.29</v>
      </c>
      <c r="GD29" s="137">
        <f>'[16]Buxheti i Konsoliduar  (4)'!$D$29</f>
        <v>117.64</v>
      </c>
      <c r="GE29" s="137">
        <f>'[17]Buxheti i Konsoliduar  (4)'!$E$29</f>
        <v>198.1</v>
      </c>
      <c r="GF29" s="137">
        <f>'[18]Buxheti i Konsoliduar  (4)'!$F$29</f>
        <v>276.58</v>
      </c>
      <c r="GG29" s="137">
        <f>'[18]Buxheti i Konsoliduar  (4)'!$G$29</f>
        <v>352.98</v>
      </c>
      <c r="GH29" s="137">
        <f>'[18]Buxheti i Konsoliduar  (4)'!$H$29</f>
        <v>421.09</v>
      </c>
      <c r="GI29" s="137">
        <f>'[19]Buxheti i Konsoliduar  (4)'!$I$29</f>
        <v>493.02</v>
      </c>
      <c r="GJ29" s="137">
        <f>'[20]Buxheti i Konsoliduar  (4)'!$J$29</f>
        <v>567.76</v>
      </c>
      <c r="GK29" s="137">
        <f>'[21]Buxheti i Konsoliduar  (5)'!$K$29</f>
        <v>643.12</v>
      </c>
      <c r="GL29" s="137">
        <f>'[22]Buxheti i Konsoliduar  (4)'!$L$29</f>
        <v>720.88</v>
      </c>
      <c r="GM29" s="137">
        <f>'[22]Buxheti i Konsoliduar  (4)'!$M$29</f>
        <v>821.78</v>
      </c>
      <c r="GN29" s="137">
        <f>'[23]Buxheti i Konsoliduar  (4)'!$N$29</f>
        <v>938.54</v>
      </c>
      <c r="GO29" s="137">
        <f>'[24]Buxheti i Konsoliduar  (4)'!$C$29</f>
        <v>65.77</v>
      </c>
      <c r="GP29" s="137">
        <f>'[37]Buxheti i Konsoliduar  (4)'!$D$29</f>
        <v>130.52000000000001</v>
      </c>
      <c r="GQ29" s="137"/>
    </row>
    <row r="30" spans="2:199">
      <c r="B30" s="21" t="s">
        <v>105</v>
      </c>
      <c r="C30" s="23" t="s">
        <v>50</v>
      </c>
      <c r="D30" s="34" t="s">
        <v>216</v>
      </c>
      <c r="E30" s="40">
        <v>5039</v>
      </c>
      <c r="F30" s="40">
        <v>7589</v>
      </c>
      <c r="G30" s="40">
        <v>11784</v>
      </c>
      <c r="H30" s="40">
        <v>12988</v>
      </c>
      <c r="I30" s="40">
        <v>13856</v>
      </c>
      <c r="J30" s="40">
        <v>14949</v>
      </c>
      <c r="K30" s="40">
        <v>14254</v>
      </c>
      <c r="L30" s="40">
        <v>16299</v>
      </c>
      <c r="M30" s="40">
        <v>21700</v>
      </c>
      <c r="N30" s="40">
        <v>23477</v>
      </c>
      <c r="O30" s="40">
        <v>29363</v>
      </c>
      <c r="P30" s="40">
        <v>31552</v>
      </c>
      <c r="Q30" s="40">
        <v>3480</v>
      </c>
      <c r="R30" s="40">
        <v>4538</v>
      </c>
      <c r="S30" s="40">
        <v>6938</v>
      </c>
      <c r="T30" s="40">
        <v>8457</v>
      </c>
      <c r="U30" s="40">
        <v>9934</v>
      </c>
      <c r="V30" s="40">
        <v>10924</v>
      </c>
      <c r="W30" s="40">
        <v>12480</v>
      </c>
      <c r="X30" s="40">
        <v>13636</v>
      </c>
      <c r="Y30" s="40">
        <v>17453</v>
      </c>
      <c r="Z30" s="40">
        <v>18887</v>
      </c>
      <c r="AA30" s="40">
        <v>20682</v>
      </c>
      <c r="AB30" s="40">
        <v>22731</v>
      </c>
      <c r="AC30" s="40">
        <v>2307</v>
      </c>
      <c r="AD30" s="40">
        <v>3897</v>
      </c>
      <c r="AE30" s="40">
        <v>5473</v>
      </c>
      <c r="AF30" s="40">
        <v>8056</v>
      </c>
      <c r="AG30" s="40">
        <v>10382</v>
      </c>
      <c r="AH30" s="40">
        <v>13911</v>
      </c>
      <c r="AI30" s="40">
        <v>15246</v>
      </c>
      <c r="AJ30" s="40">
        <v>16323</v>
      </c>
      <c r="AK30" s="40">
        <v>17588</v>
      </c>
      <c r="AL30" s="40">
        <v>19567</v>
      </c>
      <c r="AM30" s="40">
        <v>21780</v>
      </c>
      <c r="AN30" s="40">
        <v>23963</v>
      </c>
      <c r="AO30" s="40">
        <v>3132</v>
      </c>
      <c r="AP30" s="40">
        <v>4752</v>
      </c>
      <c r="AQ30" s="40">
        <v>5871</v>
      </c>
      <c r="AR30" s="40">
        <v>10507</v>
      </c>
      <c r="AS30" s="40">
        <v>12976</v>
      </c>
      <c r="AT30" s="40">
        <v>14242</v>
      </c>
      <c r="AU30" s="40">
        <v>15308</v>
      </c>
      <c r="AV30" s="40">
        <v>16138</v>
      </c>
      <c r="AW30" s="40">
        <v>17452</v>
      </c>
      <c r="AX30" s="40">
        <v>18961</v>
      </c>
      <c r="AY30" s="40">
        <v>20219</v>
      </c>
      <c r="AZ30" s="40">
        <v>21553</v>
      </c>
      <c r="BA30" s="40">
        <v>2824</v>
      </c>
      <c r="BB30" s="40">
        <v>4389</v>
      </c>
      <c r="BC30" s="40">
        <v>5489</v>
      </c>
      <c r="BD30" s="40">
        <v>8972</v>
      </c>
      <c r="BE30" s="40">
        <v>10628</v>
      </c>
      <c r="BF30" s="40">
        <v>12359</v>
      </c>
      <c r="BG30" s="40">
        <v>13904</v>
      </c>
      <c r="BH30" s="40">
        <v>14756</v>
      </c>
      <c r="BI30" s="40">
        <v>15994</v>
      </c>
      <c r="BJ30" s="40">
        <v>17333</v>
      </c>
      <c r="BK30" s="40">
        <v>19076</v>
      </c>
      <c r="BL30" s="40">
        <v>20667</v>
      </c>
      <c r="BM30" s="40">
        <v>2654</v>
      </c>
      <c r="BN30" s="40">
        <v>4122</v>
      </c>
      <c r="BO30" s="40">
        <v>9091</v>
      </c>
      <c r="BP30" s="40">
        <v>12965</v>
      </c>
      <c r="BQ30" s="40">
        <v>14880</v>
      </c>
      <c r="BR30" s="40">
        <v>17070</v>
      </c>
      <c r="BS30" s="40">
        <v>18420</v>
      </c>
      <c r="BT30" s="40">
        <v>19433</v>
      </c>
      <c r="BU30" s="40">
        <v>21036</v>
      </c>
      <c r="BV30" s="40">
        <v>22492</v>
      </c>
      <c r="BW30" s="40">
        <v>24069</v>
      </c>
      <c r="BX30" s="40">
        <v>25683</v>
      </c>
      <c r="BY30" s="40">
        <v>2695</v>
      </c>
      <c r="BZ30" s="40">
        <v>4342</v>
      </c>
      <c r="CA30" s="40">
        <v>5931</v>
      </c>
      <c r="CB30" s="40">
        <v>8417</v>
      </c>
      <c r="CC30" s="40">
        <v>10277</v>
      </c>
      <c r="CD30" s="40">
        <v>13450</v>
      </c>
      <c r="CE30" s="40">
        <v>14787</v>
      </c>
      <c r="CF30" s="40">
        <v>15947</v>
      </c>
      <c r="CG30" s="40">
        <v>17585</v>
      </c>
      <c r="CH30" s="40">
        <v>19351</v>
      </c>
      <c r="CI30" s="40">
        <v>20890</v>
      </c>
      <c r="CJ30" s="40">
        <v>22498</v>
      </c>
      <c r="CK30" s="40">
        <v>1772</v>
      </c>
      <c r="CL30" s="40">
        <v>3742</v>
      </c>
      <c r="CM30" s="40">
        <v>5588</v>
      </c>
      <c r="CN30" s="40">
        <v>8501</v>
      </c>
      <c r="CO30" s="40">
        <v>10528</v>
      </c>
      <c r="CP30" s="40">
        <v>12465</v>
      </c>
      <c r="CQ30" s="40">
        <v>13769</v>
      </c>
      <c r="CR30" s="46">
        <v>15053</v>
      </c>
      <c r="CS30" s="46">
        <v>16422</v>
      </c>
      <c r="CT30" s="46">
        <v>17887</v>
      </c>
      <c r="CU30" s="46">
        <v>19203</v>
      </c>
      <c r="CV30" s="46">
        <v>20683</v>
      </c>
      <c r="CW30" s="46">
        <v>2184</v>
      </c>
      <c r="CX30" s="46">
        <v>4008</v>
      </c>
      <c r="CY30" s="46">
        <v>6513</v>
      </c>
      <c r="CZ30" s="46">
        <v>8139</v>
      </c>
      <c r="DA30" s="46">
        <v>10512</v>
      </c>
      <c r="DB30" s="46">
        <v>13057</v>
      </c>
      <c r="DC30" s="46">
        <v>14414</v>
      </c>
      <c r="DD30" s="46">
        <v>15771</v>
      </c>
      <c r="DE30" s="46">
        <v>17204</v>
      </c>
      <c r="DF30" s="46">
        <v>19007</v>
      </c>
      <c r="DG30" s="53">
        <v>20414.729999999996</v>
      </c>
      <c r="DH30" s="54">
        <v>21998</v>
      </c>
      <c r="DI30" s="46">
        <v>1257</v>
      </c>
      <c r="DJ30" s="46">
        <v>3674</v>
      </c>
      <c r="DK30" s="58">
        <v>5876.33</v>
      </c>
      <c r="DL30" s="58">
        <v>7691</v>
      </c>
      <c r="DM30" s="58">
        <v>10190.68</v>
      </c>
      <c r="DN30" s="58">
        <v>11867.47</v>
      </c>
      <c r="DO30" s="58">
        <v>13443.949999999999</v>
      </c>
      <c r="DP30" s="74">
        <v>14714</v>
      </c>
      <c r="DQ30" s="74">
        <v>17169</v>
      </c>
      <c r="DR30" s="78">
        <v>18809.599999999999</v>
      </c>
      <c r="DS30" s="80">
        <v>21682.41</v>
      </c>
      <c r="DT30" s="58">
        <v>25267.48</v>
      </c>
      <c r="DU30" s="90">
        <v>1492.27</v>
      </c>
      <c r="DV30" s="90">
        <v>3471.2299999999996</v>
      </c>
      <c r="DW30" s="91">
        <v>6040.8099999999995</v>
      </c>
      <c r="DX30" s="103">
        <v>8142.81</v>
      </c>
      <c r="DY30" s="102">
        <v>9185.26</v>
      </c>
      <c r="DZ30" s="102">
        <v>10241.92</v>
      </c>
      <c r="EA30" s="102">
        <v>11484.18</v>
      </c>
      <c r="EB30" s="110">
        <v>12693.23</v>
      </c>
      <c r="EC30" s="112">
        <v>14570.98</v>
      </c>
      <c r="ED30" s="112">
        <v>16086.47</v>
      </c>
      <c r="EE30" s="112">
        <v>17392.849999999999</v>
      </c>
      <c r="EF30" s="118">
        <v>18953</v>
      </c>
      <c r="EG30" s="118">
        <v>1200</v>
      </c>
      <c r="EH30" s="112">
        <v>2338.59</v>
      </c>
      <c r="EI30" s="112">
        <v>4280.62</v>
      </c>
      <c r="EJ30" s="112">
        <v>7953.7699999999995</v>
      </c>
      <c r="EK30" s="112">
        <v>9472.2999999999993</v>
      </c>
      <c r="EL30" s="112">
        <v>11465.19</v>
      </c>
      <c r="EM30" s="112">
        <v>13048.68</v>
      </c>
      <c r="EN30" s="112">
        <v>14619.970000000001</v>
      </c>
      <c r="EO30" s="112">
        <v>16405.66</v>
      </c>
      <c r="EP30" s="112">
        <v>18161.66</v>
      </c>
      <c r="EQ30" s="112">
        <v>19648.16</v>
      </c>
      <c r="ER30" s="112">
        <v>22289.05</v>
      </c>
      <c r="ES30" s="112">
        <v>1483.59</v>
      </c>
      <c r="ET30" s="112">
        <v>3197.11</v>
      </c>
      <c r="EU30" s="112">
        <v>5108.03</v>
      </c>
      <c r="EV30" s="130">
        <v>7922.49</v>
      </c>
      <c r="EW30" s="130">
        <v>10100.89</v>
      </c>
      <c r="EX30" s="137">
        <v>11868.42</v>
      </c>
      <c r="EY30" s="57">
        <v>13265</v>
      </c>
      <c r="EZ30" s="137">
        <v>14514.8</v>
      </c>
      <c r="FA30" s="137">
        <f>[1]Sheet1!$K$28</f>
        <v>16052.369999999999</v>
      </c>
      <c r="FB30" s="137">
        <v>17533.5</v>
      </c>
      <c r="FC30" s="137">
        <v>19908.310000000001</v>
      </c>
      <c r="FD30" s="57">
        <f>'[2]Buxheti i Konsoliduar  (3)'!$N$30</f>
        <v>21937.870000000003</v>
      </c>
      <c r="FE30" s="137">
        <v>1633.52</v>
      </c>
      <c r="FF30" s="137">
        <v>3408.37</v>
      </c>
      <c r="FG30" s="137">
        <v>5271.37</v>
      </c>
      <c r="FH30" s="137">
        <v>7865.45</v>
      </c>
      <c r="FI30" s="130">
        <v>9625.24</v>
      </c>
      <c r="FJ30" s="137">
        <f>'[3]Buxheti i Konsoliduar  (3)'!$H$30</f>
        <v>11491.779999999999</v>
      </c>
      <c r="FK30" s="137">
        <f>'[4]Buxheti i Konsoliduar  (3)'!$I$30</f>
        <v>13225.59</v>
      </c>
      <c r="FL30" s="137">
        <f>'[5]Buxheti i Konsoliduar  (3)'!$J$30</f>
        <v>14584.84</v>
      </c>
      <c r="FM30" s="137">
        <f>'[6]Buxheti i Konsoliduar  (3)'!$K$30</f>
        <v>16506.080000000002</v>
      </c>
      <c r="FN30" s="137">
        <f>'[7]Buxheti i Konsoliduar  (3)'!$L$30</f>
        <v>18151.91</v>
      </c>
      <c r="FO30" s="137">
        <f>'[8]Buxheti i Konsoliduar  (3)'!$M$30</f>
        <v>20038.010000000002</v>
      </c>
      <c r="FP30" s="137">
        <f>'[9]Buxheti i Konsoliduar  (3)'!$N$31</f>
        <v>22584.620000000003</v>
      </c>
      <c r="FQ30" s="137">
        <f>'[10]Buxheti i Konsoliduar  (3)'!$C$30</f>
        <v>1757.55</v>
      </c>
      <c r="FR30" s="137">
        <f>'[11]Buxheti i Konsoliduar  (5)'!$D$30</f>
        <v>3821.3500000000004</v>
      </c>
      <c r="FS30" s="137">
        <f>'[11]Buxheti i Konsoliduar  (5)'!$E$30</f>
        <v>5404.34</v>
      </c>
      <c r="FT30" s="137">
        <f>'[11]Buxheti i Konsoliduar  (5)'!$F$30</f>
        <v>15973.86</v>
      </c>
      <c r="FU30" s="137">
        <f>'[11]Buxheti i Konsoliduar  (5)'!$G$30</f>
        <v>18356.849999999999</v>
      </c>
      <c r="FV30" s="137">
        <f>'[11]Buxheti i Konsoliduar  (5)'!$H$30</f>
        <v>20224.13</v>
      </c>
      <c r="FW30" s="137">
        <f>'[11]Buxheti i Konsoliduar  (5)'!$I$30</f>
        <v>22102.73</v>
      </c>
      <c r="FX30" s="137">
        <f>'[11]Buxheti i Konsoliduar  (5)'!$J$30</f>
        <v>24046.699999999997</v>
      </c>
      <c r="FY30" s="137">
        <f>'[12]Buxheti i Konsoliduar  (4)'!$K$30</f>
        <v>34286.699999999997</v>
      </c>
      <c r="FZ30" s="137">
        <f>'[13]Buxheti i Konsoliduar  (4)'!$L$30</f>
        <v>38045.009999999995</v>
      </c>
      <c r="GA30" s="137">
        <f>'[14]Buxheti i Konsoliduar  (4)'!$M$30</f>
        <v>40845.94</v>
      </c>
      <c r="GB30" s="137">
        <f>'[15]Buxheti i Konsoliduar  (4)'!$N$30</f>
        <v>43685.25</v>
      </c>
      <c r="GC30" s="137">
        <f>'[16]Buxheti i Konsoliduar  (4)'!$C$30</f>
        <v>2525.0699999999997</v>
      </c>
      <c r="GD30" s="137">
        <f>'[16]Buxheti i Konsoliduar  (4)'!$D$30</f>
        <v>4730.4800000000005</v>
      </c>
      <c r="GE30" s="137">
        <f>'[17]Buxheti i Konsoliduar  (4)'!$E$30</f>
        <v>6594.2699999999995</v>
      </c>
      <c r="GF30" s="137">
        <f>'[18]Buxheti i Konsoliduar  (4)'!$F$30</f>
        <v>9563.51</v>
      </c>
      <c r="GG30" s="137">
        <f>'[18]Buxheti i Konsoliduar  (4)'!$G$30</f>
        <v>11919.349999999999</v>
      </c>
      <c r="GH30" s="137">
        <f>'[18]Buxheti i Konsoliduar  (4)'!$H$30</f>
        <v>14462.43</v>
      </c>
      <c r="GI30" s="137">
        <f>'[19]Buxheti i Konsoliduar  (4)'!$I$30</f>
        <v>16497.830000000002</v>
      </c>
      <c r="GJ30" s="137">
        <f>'[20]Buxheti i Konsoliduar  (4)'!$J$30</f>
        <v>20065.84</v>
      </c>
      <c r="GK30" s="137">
        <f>'[21]Buxheti i Konsoliduar  (5)'!$K$30</f>
        <v>22814.980000000003</v>
      </c>
      <c r="GL30" s="137">
        <f>'[22]Buxheti i Konsoliduar  (4)'!$L$30</f>
        <v>26587.86</v>
      </c>
      <c r="GM30" s="137">
        <f>'[22]Buxheti i Konsoliduar  (4)'!$M$30</f>
        <v>28873.39</v>
      </c>
      <c r="GN30" s="137">
        <f>'[23]Buxheti i Konsoliduar  (4)'!$N$30</f>
        <v>30941.47</v>
      </c>
      <c r="GO30" s="137">
        <f>'[24]Buxheti i Konsoliduar  (4)'!$C$30</f>
        <v>2159.35</v>
      </c>
      <c r="GP30" s="137">
        <f>'[37]Buxheti i Konsoliduar  (4)'!$D$30</f>
        <v>4654.8100000000004</v>
      </c>
      <c r="GQ30" s="137"/>
    </row>
    <row r="31" spans="2:199">
      <c r="B31" s="21" t="s">
        <v>106</v>
      </c>
      <c r="C31" s="22" t="s">
        <v>51</v>
      </c>
      <c r="D31" s="34" t="s">
        <v>217</v>
      </c>
      <c r="E31" s="40">
        <v>0</v>
      </c>
      <c r="F31" s="40">
        <v>0</v>
      </c>
      <c r="G31" s="40">
        <v>2436</v>
      </c>
      <c r="H31" s="40">
        <v>2436</v>
      </c>
      <c r="I31" s="40">
        <v>2436</v>
      </c>
      <c r="J31" s="40">
        <v>2436</v>
      </c>
      <c r="K31" s="40">
        <v>2436</v>
      </c>
      <c r="L31" s="40">
        <v>3436</v>
      </c>
      <c r="M31" s="40">
        <v>3586</v>
      </c>
      <c r="N31" s="40">
        <v>4036</v>
      </c>
      <c r="O31" s="40">
        <v>4486</v>
      </c>
      <c r="P31" s="40">
        <v>4936</v>
      </c>
      <c r="Q31" s="40">
        <v>1500</v>
      </c>
      <c r="R31" s="40">
        <v>1500</v>
      </c>
      <c r="S31" s="40">
        <v>3010</v>
      </c>
      <c r="T31" s="40">
        <v>3210</v>
      </c>
      <c r="U31" s="40">
        <v>3360</v>
      </c>
      <c r="V31" s="40">
        <v>3560</v>
      </c>
      <c r="W31" s="40">
        <v>3810</v>
      </c>
      <c r="X31" s="40">
        <v>4110</v>
      </c>
      <c r="Y31" s="40">
        <v>4510</v>
      </c>
      <c r="Z31" s="40">
        <v>4910</v>
      </c>
      <c r="AA31" s="40">
        <v>5410</v>
      </c>
      <c r="AB31" s="40">
        <v>5710</v>
      </c>
      <c r="AC31" s="40">
        <v>170</v>
      </c>
      <c r="AD31" s="40">
        <v>470</v>
      </c>
      <c r="AE31" s="40">
        <v>770</v>
      </c>
      <c r="AF31" s="40">
        <v>2143</v>
      </c>
      <c r="AG31" s="40">
        <v>2543</v>
      </c>
      <c r="AH31" s="40">
        <v>2843</v>
      </c>
      <c r="AI31" s="40">
        <v>3143</v>
      </c>
      <c r="AJ31" s="40">
        <v>3343</v>
      </c>
      <c r="AK31" s="40">
        <v>3643</v>
      </c>
      <c r="AL31" s="40">
        <v>3893</v>
      </c>
      <c r="AM31" s="40">
        <v>4193</v>
      </c>
      <c r="AN31" s="40">
        <v>4693</v>
      </c>
      <c r="AO31" s="40">
        <v>700</v>
      </c>
      <c r="AP31" s="40">
        <v>860</v>
      </c>
      <c r="AQ31" s="40">
        <v>1010</v>
      </c>
      <c r="AR31" s="40">
        <v>3623</v>
      </c>
      <c r="AS31" s="40">
        <v>3773</v>
      </c>
      <c r="AT31" s="40">
        <v>3923</v>
      </c>
      <c r="AU31" s="40">
        <v>4023</v>
      </c>
      <c r="AV31" s="40">
        <v>4163</v>
      </c>
      <c r="AW31" s="40">
        <v>4293</v>
      </c>
      <c r="AX31" s="40">
        <v>4408</v>
      </c>
      <c r="AY31" s="40">
        <v>4508</v>
      </c>
      <c r="AZ31" s="40">
        <v>4628</v>
      </c>
      <c r="BA31" s="40">
        <v>165</v>
      </c>
      <c r="BB31" s="40">
        <v>320</v>
      </c>
      <c r="BC31" s="40">
        <v>430</v>
      </c>
      <c r="BD31" s="40">
        <v>1871</v>
      </c>
      <c r="BE31" s="40">
        <v>1951</v>
      </c>
      <c r="BF31" s="40">
        <v>1951</v>
      </c>
      <c r="BG31" s="40">
        <v>1951</v>
      </c>
      <c r="BH31" s="40">
        <v>1951</v>
      </c>
      <c r="BI31" s="40">
        <v>1951</v>
      </c>
      <c r="BJ31" s="40">
        <v>1951</v>
      </c>
      <c r="BK31" s="40">
        <v>1951</v>
      </c>
      <c r="BL31" s="40">
        <v>1951</v>
      </c>
      <c r="BM31" s="40">
        <v>0</v>
      </c>
      <c r="BN31" s="40">
        <v>0</v>
      </c>
      <c r="BO31" s="40">
        <v>0</v>
      </c>
      <c r="BP31" s="40">
        <v>951</v>
      </c>
      <c r="BQ31" s="40">
        <v>951</v>
      </c>
      <c r="BR31" s="40">
        <v>951</v>
      </c>
      <c r="BS31" s="40">
        <v>951</v>
      </c>
      <c r="BT31" s="40">
        <v>951</v>
      </c>
      <c r="BU31" s="40">
        <v>951</v>
      </c>
      <c r="BV31" s="40">
        <v>951</v>
      </c>
      <c r="BW31" s="40">
        <v>951</v>
      </c>
      <c r="BX31" s="40">
        <v>951</v>
      </c>
      <c r="BY31" s="40">
        <v>0</v>
      </c>
      <c r="BZ31" s="40">
        <v>0</v>
      </c>
      <c r="CA31" s="40">
        <v>0</v>
      </c>
      <c r="CB31" s="40">
        <v>1095</v>
      </c>
      <c r="CC31" s="40">
        <v>1095</v>
      </c>
      <c r="CD31" s="40">
        <v>1095</v>
      </c>
      <c r="CE31" s="40">
        <v>1095</v>
      </c>
      <c r="CF31" s="40">
        <v>1095</v>
      </c>
      <c r="CG31" s="40">
        <v>1095</v>
      </c>
      <c r="CH31" s="40">
        <v>1095</v>
      </c>
      <c r="CI31" s="40">
        <v>1095</v>
      </c>
      <c r="CJ31" s="40">
        <v>1095</v>
      </c>
      <c r="CK31" s="40">
        <v>0</v>
      </c>
      <c r="CL31" s="40">
        <v>0</v>
      </c>
      <c r="CM31" s="40">
        <v>0</v>
      </c>
      <c r="CN31" s="40">
        <v>908</v>
      </c>
      <c r="CO31" s="40">
        <v>908</v>
      </c>
      <c r="CP31" s="40">
        <v>908</v>
      </c>
      <c r="CQ31" s="40">
        <v>908</v>
      </c>
      <c r="CR31" s="46">
        <v>908</v>
      </c>
      <c r="CS31" s="46">
        <v>908</v>
      </c>
      <c r="CT31" s="46">
        <v>908</v>
      </c>
      <c r="CU31" s="46">
        <v>908</v>
      </c>
      <c r="CV31" s="46">
        <v>908</v>
      </c>
      <c r="CW31" s="46">
        <v>0</v>
      </c>
      <c r="CX31" s="46">
        <v>0</v>
      </c>
      <c r="CY31" s="46">
        <v>900</v>
      </c>
      <c r="CZ31" s="46">
        <v>900</v>
      </c>
      <c r="DA31" s="46">
        <v>900</v>
      </c>
      <c r="DB31" s="46">
        <v>900</v>
      </c>
      <c r="DC31" s="46">
        <v>900</v>
      </c>
      <c r="DD31" s="46">
        <v>900</v>
      </c>
      <c r="DE31" s="46">
        <v>900</v>
      </c>
      <c r="DF31" s="46">
        <v>900</v>
      </c>
      <c r="DG31" s="53">
        <v>900</v>
      </c>
      <c r="DH31" s="54">
        <v>900</v>
      </c>
      <c r="DI31" s="46">
        <v>0</v>
      </c>
      <c r="DJ31" s="46">
        <v>0</v>
      </c>
      <c r="DK31" s="58">
        <v>576.39</v>
      </c>
      <c r="DL31" s="58">
        <v>576.39</v>
      </c>
      <c r="DM31" s="58">
        <v>576.39</v>
      </c>
      <c r="DN31" s="58">
        <v>576.39</v>
      </c>
      <c r="DO31" s="58">
        <v>576.39</v>
      </c>
      <c r="DP31" s="73">
        <v>576.39</v>
      </c>
      <c r="DQ31" s="73">
        <v>576.39</v>
      </c>
      <c r="DR31" s="78">
        <v>576.39</v>
      </c>
      <c r="DS31" s="80">
        <v>576.39</v>
      </c>
      <c r="DT31" s="58">
        <v>576.39</v>
      </c>
      <c r="DU31" s="89">
        <v>0</v>
      </c>
      <c r="DV31" s="89">
        <v>0</v>
      </c>
      <c r="DW31" s="91">
        <v>1398.34</v>
      </c>
      <c r="DX31" s="103">
        <v>1398.34</v>
      </c>
      <c r="DY31" s="102">
        <v>1398.34</v>
      </c>
      <c r="DZ31" s="102">
        <v>1398.34</v>
      </c>
      <c r="EA31" s="102">
        <v>1398.34</v>
      </c>
      <c r="EB31" s="110">
        <v>1398.34</v>
      </c>
      <c r="EC31" s="112">
        <v>1398.34</v>
      </c>
      <c r="ED31" s="112">
        <v>1398.34</v>
      </c>
      <c r="EE31" s="112">
        <v>1398.34</v>
      </c>
      <c r="EF31" s="118">
        <v>1398</v>
      </c>
      <c r="EG31" s="118">
        <v>0</v>
      </c>
      <c r="EH31" s="117">
        <v>0</v>
      </c>
      <c r="EI31" s="117">
        <v>0</v>
      </c>
      <c r="EJ31" s="112">
        <v>1486.41</v>
      </c>
      <c r="EK31" s="112">
        <v>1486.41</v>
      </c>
      <c r="EL31" s="112">
        <v>1486.41</v>
      </c>
      <c r="EM31" s="112">
        <v>1486.41</v>
      </c>
      <c r="EN31" s="112">
        <v>1486.41</v>
      </c>
      <c r="EO31" s="112">
        <v>1486.41</v>
      </c>
      <c r="EP31" s="112">
        <v>1486.41</v>
      </c>
      <c r="EQ31" s="112">
        <v>1486.41</v>
      </c>
      <c r="ER31" s="112">
        <v>1486.41</v>
      </c>
      <c r="ES31" s="112">
        <v>0</v>
      </c>
      <c r="ET31" s="112">
        <v>0</v>
      </c>
      <c r="EU31" s="112">
        <v>0</v>
      </c>
      <c r="EV31" s="130">
        <v>0</v>
      </c>
      <c r="EW31" s="130">
        <v>0</v>
      </c>
      <c r="EX31" s="112">
        <v>0</v>
      </c>
      <c r="EY31" s="57">
        <v>0</v>
      </c>
      <c r="EZ31">
        <v>0</v>
      </c>
      <c r="FA31">
        <v>0</v>
      </c>
      <c r="FB31">
        <v>0</v>
      </c>
      <c r="FC31">
        <v>0</v>
      </c>
      <c r="FD31" s="57">
        <v>0</v>
      </c>
      <c r="FE31">
        <v>0</v>
      </c>
      <c r="FF31">
        <v>0</v>
      </c>
      <c r="FG31">
        <v>0</v>
      </c>
      <c r="FH31">
        <v>0</v>
      </c>
      <c r="FI31" s="130">
        <v>0</v>
      </c>
      <c r="FJ31">
        <v>0</v>
      </c>
      <c r="FK31" s="137">
        <f>'[4]Buxheti i Konsoliduar  (3)'!$I$31</f>
        <v>0</v>
      </c>
      <c r="FL31" s="137">
        <f>'[4]Buxheti i Konsoliduar  (3)'!$I$31</f>
        <v>0</v>
      </c>
      <c r="FM31" s="137">
        <f>'[6]Buxheti i Konsoliduar  (3)'!$K$31</f>
        <v>0</v>
      </c>
      <c r="FN31" s="137">
        <f>'[6]Buxheti i Konsoliduar  (3)'!$K$31</f>
        <v>0</v>
      </c>
      <c r="FO31" s="137">
        <f>'[6]Buxheti i Konsoliduar  (3)'!$K$31</f>
        <v>0</v>
      </c>
      <c r="FP31" s="137">
        <v>0</v>
      </c>
      <c r="FQ31" s="137">
        <f>'[11]Buxheti i Konsoliduar  (5)'!$C$31</f>
        <v>0</v>
      </c>
      <c r="FR31" s="137">
        <f>'[25]Buxheti i Konsoliduar  (3)'!$D$31</f>
        <v>0.01</v>
      </c>
      <c r="FS31" s="137">
        <f>'[25]Buxheti i Konsoliduar  (3)'!$D$31</f>
        <v>0.01</v>
      </c>
      <c r="FT31" s="137">
        <f>'[25]Buxheti i Konsoliduar  (3)'!$D$31</f>
        <v>0.01</v>
      </c>
      <c r="FU31" s="137">
        <f>'[28]Buxheti i Konsoliduar  (4)'!$G$31</f>
        <v>0</v>
      </c>
      <c r="FV31" s="137">
        <f>'[30]Buxheti i Konsoliduar  (4)'!$H$31</f>
        <v>0</v>
      </c>
      <c r="FW31" s="137">
        <f>'[29]Buxheti i Konsoliduar  (4)'!$I$31</f>
        <v>0</v>
      </c>
      <c r="FX31" s="137">
        <f>'[11]Buxheti i Konsoliduar  (5)'!$J$31</f>
        <v>0</v>
      </c>
      <c r="FY31" s="137">
        <f>'[12]Buxheti i Konsoliduar  (4)'!$K$31</f>
        <v>0</v>
      </c>
      <c r="FZ31" s="137">
        <f>'[13]Buxheti i Konsoliduar  (4)'!$L$31</f>
        <v>0</v>
      </c>
      <c r="GA31" s="137">
        <f>'[14]Buxheti i Konsoliduar  (4)'!$M$31</f>
        <v>0.01</v>
      </c>
      <c r="GB31" s="137">
        <f>'[15]Buxheti i Konsoliduar  (4)'!$N$31</f>
        <v>0</v>
      </c>
      <c r="GC31" s="137">
        <f>'[16]Buxheti i Konsoliduar  (4)'!$C$31</f>
        <v>0</v>
      </c>
      <c r="GD31" s="137">
        <f>'[16]Buxheti i Konsoliduar  (4)'!$D$31</f>
        <v>0.01</v>
      </c>
      <c r="GE31" s="137">
        <f>'[17]Buxheti i Konsoliduar  (4)'!$E$31</f>
        <v>0</v>
      </c>
      <c r="GF31" s="137">
        <f>'[18]Buxheti i Konsoliduar  (4)'!$F$31</f>
        <v>0.01</v>
      </c>
      <c r="GG31" s="137">
        <f>'[18]Buxheti i Konsoliduar  (4)'!$G$31</f>
        <v>0</v>
      </c>
      <c r="GH31" s="137">
        <f>'[18]Buxheti i Konsoliduar  (4)'!$H$31</f>
        <v>0</v>
      </c>
      <c r="GI31" s="137">
        <f>'[19]Buxheti i Konsoliduar  (4)'!$I$31</f>
        <v>0</v>
      </c>
      <c r="GJ31" s="137">
        <f>'[20]Buxheti i Konsoliduar  (4)'!$J$31</f>
        <v>0</v>
      </c>
      <c r="GK31" s="137">
        <f>'[21]Buxheti i Konsoliduar  (5)'!$K$31</f>
        <v>0</v>
      </c>
      <c r="GL31" s="137">
        <f>'[21]Buxheti i Konsoliduar  (5)'!$K$31</f>
        <v>0</v>
      </c>
      <c r="GM31" s="137">
        <f>'[21]Buxheti i Konsoliduar  (5)'!$K$31</f>
        <v>0</v>
      </c>
      <c r="GN31" s="137">
        <f>'[23]Buxheti i Konsoliduar  (4)'!$N$31</f>
        <v>0</v>
      </c>
      <c r="GO31" s="137">
        <f>'[24]Buxheti i Konsoliduar  (4)'!$C$31</f>
        <v>0</v>
      </c>
      <c r="GP31" s="137">
        <f>'[37]Buxheti i Konsoliduar  (4)'!$D$31</f>
        <v>0.01</v>
      </c>
      <c r="GQ31" s="137"/>
    </row>
    <row r="32" spans="2:199" ht="30">
      <c r="B32" s="21" t="s">
        <v>107</v>
      </c>
      <c r="C32" s="22" t="s">
        <v>52</v>
      </c>
      <c r="D32" s="34" t="s">
        <v>218</v>
      </c>
      <c r="E32" s="40">
        <v>558</v>
      </c>
      <c r="F32" s="40">
        <v>2852</v>
      </c>
      <c r="G32" s="40">
        <v>3742</v>
      </c>
      <c r="H32" s="40">
        <v>5013</v>
      </c>
      <c r="I32" s="40">
        <v>5189</v>
      </c>
      <c r="J32" s="40">
        <v>5669</v>
      </c>
      <c r="K32" s="40">
        <v>6362</v>
      </c>
      <c r="L32" s="40">
        <v>6871</v>
      </c>
      <c r="M32" s="40">
        <v>7270</v>
      </c>
      <c r="N32" s="40">
        <v>8027</v>
      </c>
      <c r="O32" s="40">
        <v>12937</v>
      </c>
      <c r="P32" s="40">
        <v>13994</v>
      </c>
      <c r="Q32" s="40">
        <v>1573</v>
      </c>
      <c r="R32" s="40">
        <v>2260</v>
      </c>
      <c r="S32" s="40">
        <v>2909</v>
      </c>
      <c r="T32" s="40">
        <v>3435</v>
      </c>
      <c r="U32" s="40">
        <v>3968</v>
      </c>
      <c r="V32" s="40">
        <v>4414</v>
      </c>
      <c r="W32" s="40">
        <v>5083</v>
      </c>
      <c r="X32" s="40">
        <v>5348</v>
      </c>
      <c r="Y32" s="40">
        <v>8156</v>
      </c>
      <c r="Z32" s="40">
        <v>8712</v>
      </c>
      <c r="AA32" s="40">
        <v>9494</v>
      </c>
      <c r="AB32" s="40">
        <v>10336</v>
      </c>
      <c r="AC32" s="40">
        <v>1385</v>
      </c>
      <c r="AD32" s="40">
        <v>2147</v>
      </c>
      <c r="AE32" s="40">
        <v>2898</v>
      </c>
      <c r="AF32" s="40">
        <v>3425</v>
      </c>
      <c r="AG32" s="40">
        <v>4067</v>
      </c>
      <c r="AH32" s="40">
        <v>4613</v>
      </c>
      <c r="AI32" s="40">
        <v>5076</v>
      </c>
      <c r="AJ32" s="40">
        <v>6080</v>
      </c>
      <c r="AK32" s="40">
        <v>6631</v>
      </c>
      <c r="AL32" s="40">
        <v>7878</v>
      </c>
      <c r="AM32" s="40">
        <v>9111</v>
      </c>
      <c r="AN32" s="40">
        <v>10276</v>
      </c>
      <c r="AO32" s="40">
        <v>1634</v>
      </c>
      <c r="AP32" s="40">
        <v>2556</v>
      </c>
      <c r="AQ32" s="40">
        <v>3129</v>
      </c>
      <c r="AR32" s="40">
        <v>4299</v>
      </c>
      <c r="AS32" s="40">
        <v>5384</v>
      </c>
      <c r="AT32" s="40">
        <v>6211</v>
      </c>
      <c r="AU32" s="40">
        <v>6885</v>
      </c>
      <c r="AV32" s="40">
        <v>7259</v>
      </c>
      <c r="AW32" s="40">
        <v>7824</v>
      </c>
      <c r="AX32" s="40">
        <v>8805</v>
      </c>
      <c r="AY32" s="40">
        <v>9415</v>
      </c>
      <c r="AZ32" s="40">
        <v>9987</v>
      </c>
      <c r="BA32" s="40">
        <v>1810</v>
      </c>
      <c r="BB32" s="40">
        <v>2630</v>
      </c>
      <c r="BC32" s="40">
        <v>3254</v>
      </c>
      <c r="BD32" s="40">
        <v>4818</v>
      </c>
      <c r="BE32" s="40">
        <v>5654</v>
      </c>
      <c r="BF32" s="40">
        <v>6575</v>
      </c>
      <c r="BG32" s="40">
        <v>7116</v>
      </c>
      <c r="BH32" s="40">
        <v>7504</v>
      </c>
      <c r="BI32" s="40">
        <v>8167</v>
      </c>
      <c r="BJ32" s="40">
        <v>9027</v>
      </c>
      <c r="BK32" s="40">
        <v>10327</v>
      </c>
      <c r="BL32" s="40">
        <v>11150</v>
      </c>
      <c r="BM32" s="40">
        <v>2220</v>
      </c>
      <c r="BN32" s="40">
        <v>3289</v>
      </c>
      <c r="BO32" s="40">
        <v>7803</v>
      </c>
      <c r="BP32" s="40">
        <v>9753</v>
      </c>
      <c r="BQ32" s="40">
        <v>10828</v>
      </c>
      <c r="BR32" s="40">
        <v>12382</v>
      </c>
      <c r="BS32" s="40">
        <v>13082</v>
      </c>
      <c r="BT32" s="40">
        <v>13547</v>
      </c>
      <c r="BU32" s="40">
        <v>14405</v>
      </c>
      <c r="BV32" s="40">
        <v>15331</v>
      </c>
      <c r="BW32" s="40">
        <v>16391</v>
      </c>
      <c r="BX32" s="40">
        <v>17183</v>
      </c>
      <c r="BY32" s="40">
        <v>2010</v>
      </c>
      <c r="BZ32" s="40">
        <v>3117</v>
      </c>
      <c r="CA32" s="40">
        <v>4227</v>
      </c>
      <c r="CB32" s="40">
        <v>5494</v>
      </c>
      <c r="CC32" s="40">
        <v>6927</v>
      </c>
      <c r="CD32" s="40">
        <v>9425</v>
      </c>
      <c r="CE32" s="40">
        <v>10283</v>
      </c>
      <c r="CF32" s="40">
        <v>10996</v>
      </c>
      <c r="CG32" s="40">
        <v>11988</v>
      </c>
      <c r="CH32" s="40">
        <v>12971</v>
      </c>
      <c r="CI32" s="40">
        <v>14045</v>
      </c>
      <c r="CJ32" s="40">
        <v>15001</v>
      </c>
      <c r="CK32" s="40">
        <v>1320</v>
      </c>
      <c r="CL32" s="40">
        <v>2901</v>
      </c>
      <c r="CM32" s="40">
        <v>4108</v>
      </c>
      <c r="CN32" s="40">
        <v>5222</v>
      </c>
      <c r="CO32" s="40">
        <v>6794</v>
      </c>
      <c r="CP32" s="40">
        <v>8271</v>
      </c>
      <c r="CQ32" s="40">
        <v>9213</v>
      </c>
      <c r="CR32" s="46">
        <v>10060</v>
      </c>
      <c r="CS32" s="46">
        <v>10969</v>
      </c>
      <c r="CT32" s="46">
        <v>11875</v>
      </c>
      <c r="CU32" s="46">
        <v>12795</v>
      </c>
      <c r="CV32" s="46">
        <v>13694</v>
      </c>
      <c r="CW32" s="46">
        <v>1656</v>
      </c>
      <c r="CX32" s="46">
        <v>2988</v>
      </c>
      <c r="CY32" s="46">
        <v>4208</v>
      </c>
      <c r="CZ32" s="46">
        <v>5267</v>
      </c>
      <c r="DA32" s="46">
        <v>6825</v>
      </c>
      <c r="DB32" s="46">
        <v>8623</v>
      </c>
      <c r="DC32" s="46">
        <v>9475</v>
      </c>
      <c r="DD32" s="46">
        <v>10250</v>
      </c>
      <c r="DE32" s="46">
        <v>11116</v>
      </c>
      <c r="DF32" s="46">
        <v>12234</v>
      </c>
      <c r="DG32" s="53">
        <v>13032</v>
      </c>
      <c r="DH32" s="54">
        <v>13934</v>
      </c>
      <c r="DI32" s="46">
        <v>712</v>
      </c>
      <c r="DJ32" s="46">
        <v>2622</v>
      </c>
      <c r="DK32" s="58">
        <v>3842.2</v>
      </c>
      <c r="DL32" s="58">
        <v>5091.3500000000004</v>
      </c>
      <c r="DM32" s="58">
        <v>6823.14</v>
      </c>
      <c r="DN32" s="58">
        <v>7866.98</v>
      </c>
      <c r="DO32" s="58">
        <v>8893.58</v>
      </c>
      <c r="DP32" s="74">
        <v>9638.31</v>
      </c>
      <c r="DQ32" s="74">
        <v>11521</v>
      </c>
      <c r="DR32" s="78">
        <v>12500.12</v>
      </c>
      <c r="DS32" s="80">
        <v>14092.99</v>
      </c>
      <c r="DT32" s="58">
        <v>16623.82</v>
      </c>
      <c r="DU32" s="90">
        <v>986.19</v>
      </c>
      <c r="DV32" s="90">
        <v>2276.23</v>
      </c>
      <c r="DW32" s="91">
        <v>3169.96</v>
      </c>
      <c r="DX32" s="103">
        <v>5072.26</v>
      </c>
      <c r="DY32" s="102">
        <v>5682.15</v>
      </c>
      <c r="DZ32" s="102">
        <v>6372.85</v>
      </c>
      <c r="EA32" s="102">
        <v>7191.21</v>
      </c>
      <c r="EB32" s="110">
        <v>7930.29</v>
      </c>
      <c r="EC32" s="112">
        <v>9173.67</v>
      </c>
      <c r="ED32" s="112">
        <v>10201.43</v>
      </c>
      <c r="EE32" s="112">
        <v>10917.56</v>
      </c>
      <c r="EF32" s="118">
        <v>11885</v>
      </c>
      <c r="EG32" s="118">
        <v>748</v>
      </c>
      <c r="EH32" s="112">
        <v>1510.57</v>
      </c>
      <c r="EI32" s="112">
        <v>2739.75</v>
      </c>
      <c r="EJ32" s="112">
        <v>4403.95</v>
      </c>
      <c r="EK32" s="112">
        <v>5301.22</v>
      </c>
      <c r="EL32" s="112">
        <v>6626.54</v>
      </c>
      <c r="EM32" s="112">
        <v>7570.39</v>
      </c>
      <c r="EN32" s="112">
        <v>8529.11</v>
      </c>
      <c r="EO32" s="112">
        <v>9619.33</v>
      </c>
      <c r="EP32" s="112">
        <v>10448.25</v>
      </c>
      <c r="EQ32" s="112">
        <v>11295.26</v>
      </c>
      <c r="ER32" s="112">
        <v>12960.19</v>
      </c>
      <c r="ES32" s="112">
        <v>942.14</v>
      </c>
      <c r="ET32" s="112">
        <v>2058.04</v>
      </c>
      <c r="EU32" s="112">
        <v>3325.22</v>
      </c>
      <c r="EV32" s="130">
        <v>5309.39</v>
      </c>
      <c r="EW32" s="130">
        <v>6771.63</v>
      </c>
      <c r="EX32" s="137">
        <v>7767.09</v>
      </c>
      <c r="EY32" s="57">
        <v>8549</v>
      </c>
      <c r="EZ32" s="137">
        <v>9145.0499999999993</v>
      </c>
      <c r="FA32" s="137">
        <f>[1]Sheet1!$K$30</f>
        <v>9997.8799999999992</v>
      </c>
      <c r="FB32" s="137">
        <v>10778.29</v>
      </c>
      <c r="FC32" s="137">
        <v>11493.17</v>
      </c>
      <c r="FD32" s="57">
        <f>'[2]Buxheti i Konsoliduar  (3)'!$N$32</f>
        <v>12310.61</v>
      </c>
      <c r="FE32" s="137">
        <v>953.99</v>
      </c>
      <c r="FF32" s="137">
        <v>2048.7199999999998</v>
      </c>
      <c r="FG32" s="137">
        <v>3246.87</v>
      </c>
      <c r="FH32" s="137">
        <v>5210.62</v>
      </c>
      <c r="FI32" s="130">
        <v>6252.28</v>
      </c>
      <c r="FJ32" s="137">
        <f>'[3]Buxheti i Konsoliduar  (3)'!$H$32</f>
        <v>7358.07</v>
      </c>
      <c r="FK32" s="137">
        <f>'[4]Buxheti i Konsoliduar  (3)'!$I$32</f>
        <v>8346.11</v>
      </c>
      <c r="FL32" s="137">
        <f>'[5]Buxheti i Konsoliduar  (3)'!$J$32</f>
        <v>8998.3799999999992</v>
      </c>
      <c r="FM32" s="137">
        <f>'[6]Buxheti i Konsoliduar  (3)'!$K$32</f>
        <v>9912.24</v>
      </c>
      <c r="FN32" s="137">
        <f>'[7]Buxheti i Konsoliduar  (3)'!$L$32</f>
        <v>10707.69</v>
      </c>
      <c r="FO32" s="137">
        <f>'[8]Buxheti i Konsoliduar  (3)'!$M$32</f>
        <v>11484.93</v>
      </c>
      <c r="FP32" s="137">
        <f>'[9]Buxheti i Konsoliduar  (3)'!$N$33</f>
        <v>13175.17</v>
      </c>
      <c r="FQ32" s="137">
        <f>'[11]Buxheti i Konsoliduar  (5)'!$C$32</f>
        <v>1023.53</v>
      </c>
      <c r="FR32" s="137">
        <f>'[11]Buxheti i Konsoliduar  (5)'!$D$32</f>
        <v>2353.69</v>
      </c>
      <c r="FS32" s="137">
        <f>'[11]Buxheti i Konsoliduar  (5)'!$E$32</f>
        <v>3216.45</v>
      </c>
      <c r="FT32" s="137">
        <f>'[11]Buxheti i Konsoliduar  (5)'!$F$32</f>
        <v>4782.2299999999996</v>
      </c>
      <c r="FU32" s="137">
        <f>'[11]Buxheti i Konsoliduar  (5)'!$G$32</f>
        <v>5781.7999999999993</v>
      </c>
      <c r="FV32" s="137">
        <f>'[30]Buxheti i Konsoliduar  (4)'!$H$32</f>
        <v>6612.57</v>
      </c>
      <c r="FW32" s="137">
        <f>'[11]Buxheti i Konsoliduar  (5)'!$I$32</f>
        <v>7435.1900000000005</v>
      </c>
      <c r="FX32" s="137">
        <f>'[11]Buxheti i Konsoliduar  (5)'!$J$32</f>
        <v>8234.5499999999993</v>
      </c>
      <c r="FY32" s="137">
        <f>'[12]Buxheti i Konsoliduar  (4)'!$K$32</f>
        <v>17581.34</v>
      </c>
      <c r="FZ32" s="137">
        <f>'[13]Buxheti i Konsoliduar  (4)'!$L$32</f>
        <v>12276.21</v>
      </c>
      <c r="GA32" s="137">
        <f>'[14]Buxheti i Konsoliduar  (4)'!$M$32</f>
        <v>13628.05</v>
      </c>
      <c r="GB32" s="137">
        <f>'[15]Buxheti i Konsoliduar  (4)'!$N$32</f>
        <v>14973.96</v>
      </c>
      <c r="GC32" s="137">
        <f>'[16]Buxheti i Konsoliduar  (4)'!$C$32</f>
        <v>1138.98</v>
      </c>
      <c r="GD32" s="137">
        <f>'[16]Buxheti i Konsoliduar  (4)'!$D$32</f>
        <v>2526.4299999999998</v>
      </c>
      <c r="GE32" s="137">
        <f>'[17]Buxheti i Konsoliduar  (4)'!$E$32</f>
        <v>3508.72</v>
      </c>
      <c r="GF32" s="137">
        <f>'[18]Buxheti i Konsoliduar  (4)'!$F$32</f>
        <v>4582.95</v>
      </c>
      <c r="GG32" s="137">
        <f>'[18]Buxheti i Konsoliduar  (4)'!$G$32</f>
        <v>5909.48</v>
      </c>
      <c r="GH32" s="137">
        <f>'[18]Buxheti i Konsoliduar  (4)'!$H$32</f>
        <v>7448.21</v>
      </c>
      <c r="GI32" s="137">
        <f>'[19]Buxheti i Konsoliduar  (4)'!$I$32</f>
        <v>8398.75</v>
      </c>
      <c r="GJ32" s="137">
        <f>'[20]Buxheti i Konsoliduar  (4)'!$J$32</f>
        <v>10719.49</v>
      </c>
      <c r="GK32" s="137">
        <f>'[21]Buxheti i Konsoliduar  (5)'!$K$32</f>
        <v>11666.87</v>
      </c>
      <c r="GL32" s="137">
        <f>'[22]Buxheti i Konsoliduar  (4)'!$L$32</f>
        <v>13618.8</v>
      </c>
      <c r="GM32" s="137">
        <f>'[22]Buxheti i Konsoliduar  (4)'!$M$32</f>
        <v>14526.02</v>
      </c>
      <c r="GN32" s="137">
        <f>'[23]Buxheti i Konsoliduar  (4)'!$N$32</f>
        <v>15457.96</v>
      </c>
      <c r="GO32" s="137">
        <f>'[24]Buxheti i Konsoliduar  (4)'!$C$32</f>
        <v>1070.96</v>
      </c>
      <c r="GP32" s="137">
        <f>'[37]Buxheti i Konsoliduar  (4)'!$D$32</f>
        <v>2689.75</v>
      </c>
      <c r="GQ32" s="137"/>
    </row>
    <row r="33" spans="2:199">
      <c r="B33" s="21" t="s">
        <v>108</v>
      </c>
      <c r="C33" s="22" t="s">
        <v>53</v>
      </c>
      <c r="D33" s="34" t="s">
        <v>219</v>
      </c>
      <c r="E33" s="40">
        <v>8</v>
      </c>
      <c r="F33" s="40">
        <v>8</v>
      </c>
      <c r="G33" s="40">
        <v>8</v>
      </c>
      <c r="H33" s="40">
        <v>8</v>
      </c>
      <c r="I33" s="40">
        <v>34</v>
      </c>
      <c r="J33" s="40">
        <v>37</v>
      </c>
      <c r="K33" s="40">
        <v>437</v>
      </c>
      <c r="L33" s="40">
        <v>543</v>
      </c>
      <c r="M33" s="40">
        <v>526</v>
      </c>
      <c r="N33" s="40">
        <v>576</v>
      </c>
      <c r="O33" s="40">
        <v>578</v>
      </c>
      <c r="P33" s="40">
        <v>735</v>
      </c>
      <c r="Q33" s="40">
        <v>0</v>
      </c>
      <c r="R33" s="40">
        <v>0</v>
      </c>
      <c r="S33" s="40">
        <v>0</v>
      </c>
      <c r="T33" s="40">
        <v>0</v>
      </c>
      <c r="U33" s="40">
        <v>326</v>
      </c>
      <c r="V33" s="40">
        <v>332</v>
      </c>
      <c r="W33" s="40">
        <v>541</v>
      </c>
      <c r="X33" s="40">
        <v>807</v>
      </c>
      <c r="Y33" s="40">
        <v>835</v>
      </c>
      <c r="Z33" s="40">
        <v>836</v>
      </c>
      <c r="AA33" s="40">
        <v>836</v>
      </c>
      <c r="AB33" s="40">
        <v>1060</v>
      </c>
      <c r="AC33" s="40">
        <v>0</v>
      </c>
      <c r="AD33" s="40">
        <v>2</v>
      </c>
      <c r="AE33" s="40">
        <v>2</v>
      </c>
      <c r="AF33" s="40">
        <v>8</v>
      </c>
      <c r="AG33" s="40">
        <v>9</v>
      </c>
      <c r="AH33" s="40">
        <v>111</v>
      </c>
      <c r="AI33" s="40">
        <v>130</v>
      </c>
      <c r="AJ33" s="40">
        <v>174</v>
      </c>
      <c r="AK33" s="40">
        <v>179</v>
      </c>
      <c r="AL33" s="40">
        <v>272</v>
      </c>
      <c r="AM33" s="40">
        <v>426</v>
      </c>
      <c r="AN33" s="40">
        <v>426</v>
      </c>
      <c r="AO33" s="40">
        <v>0</v>
      </c>
      <c r="AP33" s="40">
        <v>2</v>
      </c>
      <c r="AQ33" s="40">
        <v>5</v>
      </c>
      <c r="AR33" s="40">
        <v>5</v>
      </c>
      <c r="AS33" s="40">
        <v>905</v>
      </c>
      <c r="AT33" s="40">
        <v>905</v>
      </c>
      <c r="AU33" s="40">
        <v>922</v>
      </c>
      <c r="AV33" s="40">
        <v>927</v>
      </c>
      <c r="AW33" s="40">
        <v>927</v>
      </c>
      <c r="AX33" s="40">
        <v>928</v>
      </c>
      <c r="AY33" s="40">
        <v>928</v>
      </c>
      <c r="AZ33" s="40">
        <v>943</v>
      </c>
      <c r="BA33" s="40">
        <v>498</v>
      </c>
      <c r="BB33" s="40">
        <v>498</v>
      </c>
      <c r="BC33" s="40">
        <v>498</v>
      </c>
      <c r="BD33" s="40">
        <v>498</v>
      </c>
      <c r="BE33" s="40">
        <v>504</v>
      </c>
      <c r="BF33" s="40">
        <v>765</v>
      </c>
      <c r="BG33" s="40">
        <v>1362</v>
      </c>
      <c r="BH33" s="40">
        <v>1380</v>
      </c>
      <c r="BI33" s="40">
        <v>1380</v>
      </c>
      <c r="BJ33" s="40">
        <v>1380</v>
      </c>
      <c r="BK33" s="40">
        <v>1380</v>
      </c>
      <c r="BL33" s="40">
        <v>1387</v>
      </c>
      <c r="BM33" s="40">
        <v>0</v>
      </c>
      <c r="BN33" s="40">
        <v>0</v>
      </c>
      <c r="BO33" s="40">
        <v>0</v>
      </c>
      <c r="BP33" s="40">
        <v>444</v>
      </c>
      <c r="BQ33" s="40">
        <v>449</v>
      </c>
      <c r="BR33" s="40">
        <v>461</v>
      </c>
      <c r="BS33" s="40">
        <v>480</v>
      </c>
      <c r="BT33" s="40">
        <v>518</v>
      </c>
      <c r="BU33" s="40">
        <v>518</v>
      </c>
      <c r="BV33" s="40">
        <v>521</v>
      </c>
      <c r="BW33" s="40">
        <v>522</v>
      </c>
      <c r="BX33" s="40">
        <v>528</v>
      </c>
      <c r="BY33" s="40">
        <v>0</v>
      </c>
      <c r="BZ33" s="40">
        <v>2</v>
      </c>
      <c r="CA33" s="40">
        <v>2</v>
      </c>
      <c r="CB33" s="40">
        <v>10</v>
      </c>
      <c r="CC33" s="40">
        <v>11</v>
      </c>
      <c r="CD33" s="40">
        <v>21</v>
      </c>
      <c r="CE33" s="40">
        <v>23</v>
      </c>
      <c r="CF33" s="40">
        <v>70</v>
      </c>
      <c r="CG33" s="40">
        <v>71</v>
      </c>
      <c r="CH33" s="40">
        <v>78</v>
      </c>
      <c r="CI33" s="40">
        <v>81</v>
      </c>
      <c r="CJ33" s="40">
        <v>83</v>
      </c>
      <c r="CK33" s="40">
        <v>9</v>
      </c>
      <c r="CL33" s="40">
        <v>9</v>
      </c>
      <c r="CM33" s="40">
        <v>9</v>
      </c>
      <c r="CN33" s="40">
        <v>9</v>
      </c>
      <c r="CO33" s="40">
        <v>126</v>
      </c>
      <c r="CP33" s="40">
        <v>130</v>
      </c>
      <c r="CQ33" s="40">
        <v>132</v>
      </c>
      <c r="CR33" s="46">
        <v>134</v>
      </c>
      <c r="CS33" s="46">
        <v>134</v>
      </c>
      <c r="CT33" s="46">
        <v>172</v>
      </c>
      <c r="CU33" s="46">
        <v>172</v>
      </c>
      <c r="CV33" s="46">
        <v>178</v>
      </c>
      <c r="CW33" s="46">
        <v>0</v>
      </c>
      <c r="CX33" s="46">
        <v>13</v>
      </c>
      <c r="CY33" s="46">
        <v>13</v>
      </c>
      <c r="CZ33" s="46">
        <v>13</v>
      </c>
      <c r="DA33" s="46">
        <v>13</v>
      </c>
      <c r="DB33" s="46">
        <v>13</v>
      </c>
      <c r="DC33" s="46">
        <v>14</v>
      </c>
      <c r="DD33" s="46">
        <v>24</v>
      </c>
      <c r="DE33" s="46">
        <v>24</v>
      </c>
      <c r="DF33" s="46">
        <v>25</v>
      </c>
      <c r="DG33" s="53">
        <v>25</v>
      </c>
      <c r="DH33" s="54">
        <v>38</v>
      </c>
      <c r="DI33" s="46">
        <v>121</v>
      </c>
      <c r="DJ33" s="46">
        <v>161</v>
      </c>
      <c r="DK33" s="58">
        <v>161.49</v>
      </c>
      <c r="DL33" s="58">
        <v>161.49</v>
      </c>
      <c r="DM33" s="58">
        <v>162.44</v>
      </c>
      <c r="DN33" s="58">
        <v>174.49</v>
      </c>
      <c r="DO33" s="58">
        <v>174.49</v>
      </c>
      <c r="DP33" s="73">
        <v>196.38</v>
      </c>
      <c r="DQ33" s="73">
        <v>202.21</v>
      </c>
      <c r="DR33" s="78">
        <v>202.91</v>
      </c>
      <c r="DS33" s="80">
        <v>237.6</v>
      </c>
      <c r="DT33" s="58">
        <v>266.52999999999997</v>
      </c>
      <c r="DU33" s="89">
        <v>0</v>
      </c>
      <c r="DV33" s="90">
        <v>247.01</v>
      </c>
      <c r="DW33" s="91">
        <v>248.57</v>
      </c>
      <c r="DX33" s="103">
        <v>248.57</v>
      </c>
      <c r="DY33" s="102">
        <v>248.57</v>
      </c>
      <c r="DZ33" s="102">
        <v>249.17</v>
      </c>
      <c r="EA33" s="102">
        <v>249.57</v>
      </c>
      <c r="EB33" s="110">
        <v>249.57</v>
      </c>
      <c r="EC33" s="112">
        <v>249.57</v>
      </c>
      <c r="ED33" s="112">
        <v>249.57</v>
      </c>
      <c r="EE33" s="112">
        <v>249.57</v>
      </c>
      <c r="EF33" s="118">
        <v>265</v>
      </c>
      <c r="EG33" s="118">
        <v>0</v>
      </c>
      <c r="EH33" s="117">
        <v>0</v>
      </c>
      <c r="EI33" s="112">
        <v>2.99</v>
      </c>
      <c r="EJ33" s="112">
        <v>2.99</v>
      </c>
      <c r="EK33" s="112">
        <v>2.99</v>
      </c>
      <c r="EL33" s="112">
        <v>3.65</v>
      </c>
      <c r="EM33" s="112">
        <v>3.65</v>
      </c>
      <c r="EN33" s="112">
        <v>3.65</v>
      </c>
      <c r="EO33" s="112">
        <v>4</v>
      </c>
      <c r="EP33" s="112">
        <v>3.65</v>
      </c>
      <c r="EQ33" s="112">
        <v>3.65</v>
      </c>
      <c r="ER33" s="112">
        <v>14.95</v>
      </c>
      <c r="ES33" s="112">
        <v>0</v>
      </c>
      <c r="ET33" s="112">
        <v>0</v>
      </c>
      <c r="EU33" s="112">
        <v>0</v>
      </c>
      <c r="EV33" s="130">
        <v>0</v>
      </c>
      <c r="EW33" s="130">
        <v>1</v>
      </c>
      <c r="EX33" s="112">
        <v>1</v>
      </c>
      <c r="EY33" s="57">
        <v>2</v>
      </c>
      <c r="EZ33" s="137">
        <v>15.47</v>
      </c>
      <c r="FA33" s="137">
        <f>[1]Sheet1!$K$31</f>
        <v>15.47</v>
      </c>
      <c r="FB33" s="137">
        <v>16.77</v>
      </c>
      <c r="FC33" s="137">
        <v>17.77</v>
      </c>
      <c r="FD33" s="57">
        <f>'[2]Buxheti i Konsoliduar  (3)'!$N$35</f>
        <v>63.8</v>
      </c>
      <c r="FE33" s="137">
        <v>0</v>
      </c>
      <c r="FF33">
        <v>1</v>
      </c>
      <c r="FG33" s="137">
        <v>18.5</v>
      </c>
      <c r="FH33" s="137">
        <v>18.5</v>
      </c>
      <c r="FI33" s="130">
        <v>18.5</v>
      </c>
      <c r="FJ33" s="137">
        <f>'[3]Buxheti i Konsoliduar  (3)'!$H$35</f>
        <v>28.5</v>
      </c>
      <c r="FK33" s="137">
        <f>'[4]Buxheti i Konsoliduar  (3)'!$I$35</f>
        <v>29.5</v>
      </c>
      <c r="FL33" s="137">
        <f>'[5]Buxheti i Konsoliduar  (3)'!$J$35</f>
        <v>29.5</v>
      </c>
      <c r="FM33" s="137">
        <f>'[6]Buxheti i Konsoliduar  (3)'!$K$35</f>
        <v>30.82</v>
      </c>
      <c r="FN33" s="137">
        <f>'[7]Buxheti i Konsoliduar  (3)'!$L$35</f>
        <v>30.82</v>
      </c>
      <c r="FO33" s="137">
        <f>'[8]Buxheti i Konsoliduar  (3)'!$M$35</f>
        <v>31.04</v>
      </c>
      <c r="FP33" s="137">
        <f>'[9]Buxheti i Konsoliduar  (3)'!$N$36</f>
        <v>48.15</v>
      </c>
      <c r="FQ33" s="137">
        <f>'[10]Buxheti i Konsoliduar  (3)'!$C$35</f>
        <v>0.02</v>
      </c>
      <c r="FR33" s="137">
        <f>'[25]Buxheti i Konsoliduar  (3)'!$D$35</f>
        <v>0</v>
      </c>
      <c r="FS33" s="137">
        <f>'[26]Buxheti i Konsoliduar  (3)'!$E$35</f>
        <v>0</v>
      </c>
      <c r="FT33" s="137">
        <f>'[27]Buxheti i Konsoliduar  (4)'!$F$35</f>
        <v>1.68</v>
      </c>
      <c r="FU33" s="137">
        <f>'[28]Buxheti i Konsoliduar  (4)'!$G$35</f>
        <v>2.68</v>
      </c>
      <c r="FV33" s="137">
        <f>'[30]Buxheti i Konsoliduar  (4)'!$H$35</f>
        <v>2.68</v>
      </c>
      <c r="FW33" s="137">
        <f>'[29]Buxheti i Konsoliduar  (4)'!$I$35</f>
        <v>57.84</v>
      </c>
      <c r="FX33" s="137">
        <f>'[11]Buxheti i Konsoliduar  (5)'!$J$35</f>
        <v>59.2</v>
      </c>
      <c r="FY33" s="137">
        <f>'[12]Buxheti i Konsoliduar  (4)'!$K$35</f>
        <v>59.2</v>
      </c>
      <c r="FZ33" s="137">
        <f>'[13]Buxheti i Konsoliduar  (4)'!$L$35</f>
        <v>59.2</v>
      </c>
      <c r="GA33" s="137">
        <f>'[14]Buxheti i Konsoliduar  (4)'!$M$35</f>
        <v>76.989999999999995</v>
      </c>
      <c r="GB33" s="137">
        <f>'[15]Buxheti i Konsoliduar  (4)'!$N$35</f>
        <v>81.93</v>
      </c>
      <c r="GC33" s="137">
        <f>'[16]Buxheti i Konsoliduar  (4)'!$C$35</f>
        <v>0.02</v>
      </c>
      <c r="GD33" s="137">
        <f>'[16]Buxheti i Konsoliduar  (4)'!$D$35</f>
        <v>0</v>
      </c>
      <c r="GE33" s="137">
        <f>'[17]Buxheti i Konsoliduar  (4)'!$E$35</f>
        <v>0</v>
      </c>
      <c r="GF33" s="137">
        <f>'[18]Buxheti i Konsoliduar  (4)'!$F$35</f>
        <v>15</v>
      </c>
      <c r="GG33" s="137">
        <f>'[18]Buxheti i Konsoliduar  (4)'!$G$35</f>
        <v>15</v>
      </c>
      <c r="GH33" s="137">
        <f>'[18]Buxheti i Konsoliduar  (4)'!$H$35</f>
        <v>25</v>
      </c>
      <c r="GI33" s="137">
        <f>'[19]Buxheti i Konsoliduar  (4)'!$I$35</f>
        <v>26.34</v>
      </c>
      <c r="GJ33" s="137">
        <f>'[20]Buxheti i Konsoliduar  (4)'!$J$35</f>
        <v>26.34</v>
      </c>
      <c r="GK33" s="137">
        <f>'[21]Buxheti i Konsoliduar  (5)'!$K$35</f>
        <v>26.69</v>
      </c>
      <c r="GL33" s="137">
        <f>'[22]Buxheti i Konsoliduar  (4)'!$L$35</f>
        <v>42.67</v>
      </c>
      <c r="GM33" s="137">
        <f>'[22]Buxheti i Konsoliduar  (4)'!$M$35</f>
        <v>46.17</v>
      </c>
      <c r="GN33" s="137">
        <f>'[23]Buxheti i Konsoliduar  (4)'!$N$35</f>
        <v>46.17</v>
      </c>
      <c r="GO33" s="137">
        <f>'[24]Buxheti i Konsoliduar  (4)'!$C$35</f>
        <v>0.02</v>
      </c>
      <c r="GP33" s="137">
        <f>'[37]Buxheti i Konsoliduar  (4)'!$D$35</f>
        <v>0</v>
      </c>
      <c r="GQ33" s="137"/>
    </row>
    <row r="34" spans="2:199">
      <c r="B34" s="21" t="s">
        <v>109</v>
      </c>
      <c r="C34" s="22" t="s">
        <v>54</v>
      </c>
      <c r="D34" s="34" t="s">
        <v>220</v>
      </c>
      <c r="E34" s="40">
        <v>346</v>
      </c>
      <c r="F34" s="40">
        <v>456</v>
      </c>
      <c r="G34" s="40">
        <v>679</v>
      </c>
      <c r="H34" s="40">
        <v>858</v>
      </c>
      <c r="I34" s="40">
        <v>1040</v>
      </c>
      <c r="J34" s="40">
        <v>1239</v>
      </c>
      <c r="K34" s="40">
        <v>1465</v>
      </c>
      <c r="L34" s="40">
        <v>1653</v>
      </c>
      <c r="M34" s="40">
        <v>2167</v>
      </c>
      <c r="N34" s="40">
        <v>2413</v>
      </c>
      <c r="O34" s="40">
        <v>2749</v>
      </c>
      <c r="P34" s="40">
        <v>2977</v>
      </c>
      <c r="Q34" s="40">
        <v>129</v>
      </c>
      <c r="R34" s="40">
        <v>410</v>
      </c>
      <c r="S34" s="40">
        <v>572</v>
      </c>
      <c r="T34" s="40">
        <v>1228</v>
      </c>
      <c r="U34" s="40">
        <v>1517</v>
      </c>
      <c r="V34" s="40">
        <v>1741</v>
      </c>
      <c r="W34" s="40">
        <v>2037</v>
      </c>
      <c r="X34" s="40">
        <v>2254</v>
      </c>
      <c r="Y34" s="40">
        <v>2601</v>
      </c>
      <c r="Z34" s="40">
        <v>2810</v>
      </c>
      <c r="AA34" s="40">
        <v>3134</v>
      </c>
      <c r="AB34" s="40">
        <v>3510</v>
      </c>
      <c r="AC34" s="40">
        <v>224</v>
      </c>
      <c r="AD34" s="40">
        <v>587</v>
      </c>
      <c r="AE34" s="40">
        <v>965</v>
      </c>
      <c r="AF34" s="40">
        <v>1329</v>
      </c>
      <c r="AG34" s="40">
        <v>1954</v>
      </c>
      <c r="AH34" s="40">
        <v>2267</v>
      </c>
      <c r="AI34" s="40">
        <v>2652</v>
      </c>
      <c r="AJ34" s="40">
        <v>2729</v>
      </c>
      <c r="AK34" s="40">
        <v>2988</v>
      </c>
      <c r="AL34" s="40">
        <v>3213</v>
      </c>
      <c r="AM34" s="40">
        <v>3430</v>
      </c>
      <c r="AN34" s="40">
        <v>3772</v>
      </c>
      <c r="AO34" s="40">
        <v>427</v>
      </c>
      <c r="AP34" s="40">
        <v>677</v>
      </c>
      <c r="AQ34" s="40">
        <v>848</v>
      </c>
      <c r="AR34" s="40">
        <v>1294</v>
      </c>
      <c r="AS34" s="40">
        <v>1518</v>
      </c>
      <c r="AT34" s="40">
        <v>1653</v>
      </c>
      <c r="AU34" s="40">
        <v>1814</v>
      </c>
      <c r="AV34" s="40">
        <v>2071</v>
      </c>
      <c r="AW34" s="40">
        <v>2321</v>
      </c>
      <c r="AX34" s="40">
        <v>2584</v>
      </c>
      <c r="AY34" s="40">
        <v>2918</v>
      </c>
      <c r="AZ34" s="40">
        <v>3133</v>
      </c>
      <c r="BA34" s="40">
        <v>139</v>
      </c>
      <c r="BB34" s="40">
        <v>404</v>
      </c>
      <c r="BC34" s="40">
        <v>612</v>
      </c>
      <c r="BD34" s="40">
        <v>842</v>
      </c>
      <c r="BE34" s="40">
        <v>1363</v>
      </c>
      <c r="BF34" s="40">
        <v>1602</v>
      </c>
      <c r="BG34" s="40">
        <v>1805</v>
      </c>
      <c r="BH34" s="40">
        <v>2070</v>
      </c>
      <c r="BI34" s="40">
        <v>2393</v>
      </c>
      <c r="BJ34" s="40">
        <v>2608</v>
      </c>
      <c r="BK34" s="40">
        <v>2856</v>
      </c>
      <c r="BL34" s="40">
        <v>3167</v>
      </c>
      <c r="BM34" s="40">
        <v>214</v>
      </c>
      <c r="BN34" s="40">
        <v>374</v>
      </c>
      <c r="BO34" s="40">
        <v>506</v>
      </c>
      <c r="BP34" s="40">
        <v>644</v>
      </c>
      <c r="BQ34" s="40">
        <v>1027</v>
      </c>
      <c r="BR34" s="40">
        <v>1270</v>
      </c>
      <c r="BS34" s="40">
        <v>1441</v>
      </c>
      <c r="BT34" s="40">
        <v>1612</v>
      </c>
      <c r="BU34" s="40">
        <v>1879</v>
      </c>
      <c r="BV34" s="40">
        <v>2090</v>
      </c>
      <c r="BW34" s="40">
        <v>2251</v>
      </c>
      <c r="BX34" s="40">
        <v>2519</v>
      </c>
      <c r="BY34" s="40">
        <v>513</v>
      </c>
      <c r="BZ34" s="40">
        <v>653</v>
      </c>
      <c r="CA34" s="40">
        <v>788</v>
      </c>
      <c r="CB34" s="40">
        <v>1003</v>
      </c>
      <c r="CC34" s="40">
        <v>1154</v>
      </c>
      <c r="CD34" s="40">
        <v>1345</v>
      </c>
      <c r="CE34" s="40">
        <v>1589</v>
      </c>
      <c r="CF34" s="40">
        <v>1767</v>
      </c>
      <c r="CG34" s="40">
        <v>2042</v>
      </c>
      <c r="CH34" s="40">
        <v>2393</v>
      </c>
      <c r="CI34" s="40">
        <v>2566</v>
      </c>
      <c r="CJ34" s="40">
        <v>2738</v>
      </c>
      <c r="CK34" s="40">
        <v>185</v>
      </c>
      <c r="CL34" s="40">
        <v>324</v>
      </c>
      <c r="CM34" s="40">
        <v>711</v>
      </c>
      <c r="CN34" s="40">
        <v>856</v>
      </c>
      <c r="CO34" s="40">
        <v>1026</v>
      </c>
      <c r="CP34" s="40">
        <v>1218</v>
      </c>
      <c r="CQ34" s="40">
        <v>1389</v>
      </c>
      <c r="CR34" s="46">
        <v>1607</v>
      </c>
      <c r="CS34" s="46">
        <v>1826</v>
      </c>
      <c r="CT34" s="46">
        <v>1993</v>
      </c>
      <c r="CU34" s="46">
        <v>2141</v>
      </c>
      <c r="CV34" s="46">
        <v>2332</v>
      </c>
      <c r="CW34" s="46">
        <v>142</v>
      </c>
      <c r="CX34" s="46">
        <v>274</v>
      </c>
      <c r="CY34" s="46">
        <v>475</v>
      </c>
      <c r="CZ34" s="46">
        <v>618</v>
      </c>
      <c r="DA34" s="46">
        <v>851</v>
      </c>
      <c r="DB34" s="46">
        <v>1032</v>
      </c>
      <c r="DC34" s="46">
        <v>1234</v>
      </c>
      <c r="DD34" s="46">
        <v>1442</v>
      </c>
      <c r="DE34" s="46">
        <v>1640</v>
      </c>
      <c r="DF34" s="46">
        <v>1846</v>
      </c>
      <c r="DG34" s="53">
        <v>2004.55</v>
      </c>
      <c r="DH34" s="54">
        <v>2214</v>
      </c>
      <c r="DI34" s="46">
        <v>152</v>
      </c>
      <c r="DJ34" s="46">
        <v>285</v>
      </c>
      <c r="DK34" s="58">
        <v>406.69</v>
      </c>
      <c r="DL34" s="58">
        <v>569.98</v>
      </c>
      <c r="DM34" s="58">
        <v>742.65</v>
      </c>
      <c r="DN34" s="58">
        <v>947.52</v>
      </c>
      <c r="DO34" s="58">
        <v>1180.72</v>
      </c>
      <c r="DP34" s="74">
        <v>1364</v>
      </c>
      <c r="DQ34" s="74">
        <v>1547.9</v>
      </c>
      <c r="DR34" s="78">
        <v>1776.54</v>
      </c>
      <c r="DS34" s="80">
        <v>2002.41</v>
      </c>
      <c r="DT34" s="58">
        <v>2193.79</v>
      </c>
      <c r="DU34" s="89">
        <v>196</v>
      </c>
      <c r="DV34" s="90">
        <v>323.70999999999998</v>
      </c>
      <c r="DW34" s="91">
        <v>418.16</v>
      </c>
      <c r="DX34" s="103">
        <v>493.63</v>
      </c>
      <c r="DY34" s="102">
        <v>565.59</v>
      </c>
      <c r="DZ34" s="102">
        <v>656.33</v>
      </c>
      <c r="EA34" s="102">
        <v>793.45</v>
      </c>
      <c r="EB34" s="110">
        <v>932.84</v>
      </c>
      <c r="EC34" s="112">
        <v>1070.06</v>
      </c>
      <c r="ED34" s="112">
        <v>1228.1400000000001</v>
      </c>
      <c r="EE34" s="112">
        <v>1390.73</v>
      </c>
      <c r="EF34" s="118">
        <v>1586</v>
      </c>
      <c r="EG34" s="118">
        <v>193</v>
      </c>
      <c r="EH34" s="112">
        <v>323.17</v>
      </c>
      <c r="EI34" s="112">
        <v>676.41</v>
      </c>
      <c r="EJ34" s="112">
        <v>869.25</v>
      </c>
      <c r="EK34" s="112">
        <v>1023.6</v>
      </c>
      <c r="EL34" s="112">
        <v>1270.1500000000001</v>
      </c>
      <c r="EM34" s="112">
        <v>1530.42</v>
      </c>
      <c r="EN34" s="112">
        <v>1787.52</v>
      </c>
      <c r="EO34" s="112">
        <v>2045.42</v>
      </c>
      <c r="EP34" s="112">
        <v>2288.4699999999998</v>
      </c>
      <c r="EQ34" s="112">
        <v>2494.48</v>
      </c>
      <c r="ER34" s="112">
        <v>2863.13</v>
      </c>
      <c r="ES34" s="112">
        <v>187.66</v>
      </c>
      <c r="ET34" s="112">
        <v>353.6</v>
      </c>
      <c r="EU34" s="112">
        <v>555.32000000000005</v>
      </c>
      <c r="EV34" s="130">
        <v>784.22</v>
      </c>
      <c r="EW34" s="130">
        <v>995.7</v>
      </c>
      <c r="EX34" s="137">
        <v>1296.68</v>
      </c>
      <c r="EY34" s="57">
        <v>1508</v>
      </c>
      <c r="EZ34" s="137">
        <v>1727.87</v>
      </c>
      <c r="FA34" s="137">
        <f>[1]Sheet1!$K$32</f>
        <v>2003.66</v>
      </c>
      <c r="FB34" s="137">
        <v>2331.4299999999998</v>
      </c>
      <c r="FC34" s="137">
        <v>2644.94</v>
      </c>
      <c r="FD34" s="57">
        <f>'[2]Buxheti i Konsoliduar  (3)'!$N$36</f>
        <v>2770.94</v>
      </c>
      <c r="FE34" s="137">
        <v>214.24</v>
      </c>
      <c r="FF34" s="137">
        <v>403.79</v>
      </c>
      <c r="FG34" s="137">
        <v>641.82000000000005</v>
      </c>
      <c r="FH34" s="137">
        <v>808.3</v>
      </c>
      <c r="FI34" s="130">
        <v>1071.76</v>
      </c>
      <c r="FJ34" s="137">
        <f>'[3]Buxheti i Konsoliduar  (3)'!$H$36</f>
        <v>1379.25</v>
      </c>
      <c r="FK34" s="137">
        <f>'[4]Buxheti i Konsoliduar  (3)'!$I$36</f>
        <v>1663.89</v>
      </c>
      <c r="FL34" s="137">
        <f>'[5]Buxheti i Konsoliduar  (3)'!$J$36</f>
        <v>1932.92</v>
      </c>
      <c r="FM34" s="137">
        <f>'[6]Buxheti i Konsoliduar  (3)'!$K$36</f>
        <v>2363.3000000000002</v>
      </c>
      <c r="FN34" s="137">
        <f>'[7]Buxheti i Konsoliduar  (3)'!$L$36</f>
        <v>2680.89</v>
      </c>
      <c r="FO34" s="137">
        <f>'[8]Buxheti i Konsoliduar  (3)'!$M$36</f>
        <v>2963.43</v>
      </c>
      <c r="FP34" s="137">
        <f>'[9]Buxheti i Konsoliduar  (3)'!$N$37</f>
        <v>3209.29</v>
      </c>
      <c r="FQ34" s="137">
        <f>'[11]Buxheti i Konsoliduar  (5)'!$C$36</f>
        <v>245.14</v>
      </c>
      <c r="FR34" s="137">
        <f>'[25]Buxheti i Konsoliduar  (3)'!$D$36</f>
        <v>476.89</v>
      </c>
      <c r="FS34" s="137">
        <f>'[26]Buxheti i Konsoliduar  (3)'!$E$36</f>
        <v>659.57</v>
      </c>
      <c r="FT34" s="137">
        <f>'[27]Buxheti i Konsoliduar  (4)'!$F$36</f>
        <v>947.29</v>
      </c>
      <c r="FU34" s="137">
        <f>'[11]Buxheti i Konsoliduar  (5)'!$G$36</f>
        <v>1269.1300000000001</v>
      </c>
      <c r="FV34" s="137">
        <f>'[30]Buxheti i Konsoliduar  (4)'!$H$36</f>
        <v>1547.77</v>
      </c>
      <c r="FW34" s="137">
        <f>'[29]Buxheti i Konsoliduar  (4)'!$I$36</f>
        <v>1855.01</v>
      </c>
      <c r="FX34" s="137">
        <f>'[11]Buxheti i Konsoliduar  (5)'!$J$36</f>
        <v>2248.2199999999998</v>
      </c>
      <c r="FY34" s="137">
        <f>'[12]Buxheti i Konsoliduar  (4)'!$K$36</f>
        <v>2444.5</v>
      </c>
      <c r="FZ34" s="137">
        <f>'[13]Buxheti i Konsoliduar  (4)'!$L$36</f>
        <v>2812.73</v>
      </c>
      <c r="GA34" s="137">
        <f>'[14]Buxheti i Konsoliduar  (4)'!$M$36</f>
        <v>3185.96</v>
      </c>
      <c r="GB34" s="137">
        <f>'[15]Buxheti i Konsoliduar  (4)'!$N$36</f>
        <v>3503.26</v>
      </c>
      <c r="GC34" s="137">
        <f>'[16]Buxheti i Konsoliduar  (4)'!$C$36</f>
        <v>305.56</v>
      </c>
      <c r="GD34" s="137">
        <f>'[16]Buxheti i Konsoliduar  (4)'!$D$36</f>
        <v>544.15</v>
      </c>
      <c r="GE34" s="137">
        <f>'[17]Buxheti i Konsoliduar  (4)'!$E$36</f>
        <v>774.42</v>
      </c>
      <c r="GF34" s="137">
        <f>'[18]Buxheti i Konsoliduar  (4)'!$F$36</f>
        <v>1014.24</v>
      </c>
      <c r="GG34" s="137">
        <f>'[18]Buxheti i Konsoliduar  (4)'!$G$36</f>
        <v>1268.93</v>
      </c>
      <c r="GH34" s="137">
        <f>'[18]Buxheti i Konsoliduar  (4)'!$H$36</f>
        <v>1557.47</v>
      </c>
      <c r="GI34" s="137">
        <f>'[19]Buxheti i Konsoliduar  (4)'!$I$36</f>
        <v>1998.17</v>
      </c>
      <c r="GJ34" s="137">
        <f>'[20]Buxheti i Konsoliduar  (4)'!$J$36</f>
        <v>2320.48</v>
      </c>
      <c r="GK34" s="137">
        <f>'[21]Buxheti i Konsoliduar  (5)'!$K$36</f>
        <v>2612.7199999999998</v>
      </c>
      <c r="GL34" s="137">
        <f>'[22]Buxheti i Konsoliduar  (4)'!$L$36</f>
        <v>2990.64</v>
      </c>
      <c r="GM34" s="137">
        <f>'[22]Buxheti i Konsoliduar  (4)'!$M$36</f>
        <v>3267.03</v>
      </c>
      <c r="GN34" s="137">
        <f>'[23]Buxheti i Konsoliduar  (4)'!$N$36</f>
        <v>3544.59</v>
      </c>
      <c r="GO34" s="137">
        <f>'[24]Buxheti i Konsoliduar  (4)'!$C$36</f>
        <v>364</v>
      </c>
      <c r="GP34" s="137">
        <f>'[37]Buxheti i Konsoliduar  (4)'!$D$36</f>
        <v>618.61</v>
      </c>
      <c r="GQ34" s="137"/>
    </row>
    <row r="35" spans="2:199">
      <c r="B35" s="21" t="s">
        <v>110</v>
      </c>
      <c r="C35" s="22" t="s">
        <v>55</v>
      </c>
      <c r="D35" s="34" t="s">
        <v>221</v>
      </c>
      <c r="E35" s="40">
        <v>4128</v>
      </c>
      <c r="F35" s="40">
        <v>4274</v>
      </c>
      <c r="G35" s="40">
        <v>4919</v>
      </c>
      <c r="H35" s="40">
        <v>4673</v>
      </c>
      <c r="I35" s="40">
        <v>5157</v>
      </c>
      <c r="J35" s="40">
        <v>5568</v>
      </c>
      <c r="K35" s="40">
        <v>3554</v>
      </c>
      <c r="L35" s="40">
        <v>3796</v>
      </c>
      <c r="M35" s="40">
        <v>8151</v>
      </c>
      <c r="N35" s="40">
        <v>8425</v>
      </c>
      <c r="O35" s="40">
        <v>8613</v>
      </c>
      <c r="P35" s="40">
        <v>8910</v>
      </c>
      <c r="Q35" s="40">
        <v>278</v>
      </c>
      <c r="R35" s="40">
        <v>368</v>
      </c>
      <c r="S35" s="40">
        <v>447</v>
      </c>
      <c r="T35" s="40">
        <v>584</v>
      </c>
      <c r="U35" s="40">
        <v>763</v>
      </c>
      <c r="V35" s="40">
        <v>877</v>
      </c>
      <c r="W35" s="40">
        <v>1009</v>
      </c>
      <c r="X35" s="40">
        <v>1117</v>
      </c>
      <c r="Y35" s="40">
        <v>1351</v>
      </c>
      <c r="Z35" s="40">
        <v>1619</v>
      </c>
      <c r="AA35" s="40">
        <v>1808</v>
      </c>
      <c r="AB35" s="40">
        <v>2115</v>
      </c>
      <c r="AC35" s="40">
        <v>528</v>
      </c>
      <c r="AD35" s="40">
        <v>691</v>
      </c>
      <c r="AE35" s="40">
        <v>838</v>
      </c>
      <c r="AF35" s="40">
        <v>1151</v>
      </c>
      <c r="AG35" s="40">
        <v>1809</v>
      </c>
      <c r="AH35" s="40">
        <v>4077</v>
      </c>
      <c r="AI35" s="40">
        <v>4245</v>
      </c>
      <c r="AJ35" s="40">
        <v>3997</v>
      </c>
      <c r="AK35" s="40">
        <v>4147</v>
      </c>
      <c r="AL35" s="40">
        <v>4311</v>
      </c>
      <c r="AM35" s="40">
        <v>4620</v>
      </c>
      <c r="AN35" s="40">
        <v>4797</v>
      </c>
      <c r="AO35" s="40">
        <v>371</v>
      </c>
      <c r="AP35" s="40">
        <v>657</v>
      </c>
      <c r="AQ35" s="40">
        <v>879</v>
      </c>
      <c r="AR35" s="40">
        <v>1286</v>
      </c>
      <c r="AS35" s="40">
        <v>1396</v>
      </c>
      <c r="AT35" s="40">
        <v>1550</v>
      </c>
      <c r="AU35" s="40">
        <v>1664</v>
      </c>
      <c r="AV35" s="40">
        <v>1718</v>
      </c>
      <c r="AW35" s="40">
        <v>2087</v>
      </c>
      <c r="AX35" s="40">
        <v>2236</v>
      </c>
      <c r="AY35" s="40">
        <v>2450</v>
      </c>
      <c r="AZ35" s="40">
        <v>2862</v>
      </c>
      <c r="BA35" s="40">
        <v>212</v>
      </c>
      <c r="BB35" s="40">
        <v>537</v>
      </c>
      <c r="BC35" s="40">
        <v>695</v>
      </c>
      <c r="BD35" s="40">
        <v>943</v>
      </c>
      <c r="BE35" s="40">
        <v>1156</v>
      </c>
      <c r="BF35" s="40">
        <v>1466</v>
      </c>
      <c r="BG35" s="40">
        <v>1670</v>
      </c>
      <c r="BH35" s="40">
        <v>1851</v>
      </c>
      <c r="BI35" s="40">
        <v>2103</v>
      </c>
      <c r="BJ35" s="40">
        <v>2367</v>
      </c>
      <c r="BK35" s="40">
        <v>2562</v>
      </c>
      <c r="BL35" s="40">
        <v>3012</v>
      </c>
      <c r="BM35" s="40">
        <v>220</v>
      </c>
      <c r="BN35" s="40">
        <v>459</v>
      </c>
      <c r="BO35" s="40">
        <v>782</v>
      </c>
      <c r="BP35" s="40">
        <v>1173</v>
      </c>
      <c r="BQ35" s="40">
        <v>1625</v>
      </c>
      <c r="BR35" s="40">
        <v>2006</v>
      </c>
      <c r="BS35" s="40">
        <v>2466</v>
      </c>
      <c r="BT35" s="40">
        <v>2805</v>
      </c>
      <c r="BU35" s="40">
        <v>3283</v>
      </c>
      <c r="BV35" s="40">
        <v>3599</v>
      </c>
      <c r="BW35" s="40">
        <v>3954</v>
      </c>
      <c r="BX35" s="40">
        <v>4502</v>
      </c>
      <c r="BY35" s="40">
        <v>172</v>
      </c>
      <c r="BZ35" s="40">
        <v>570</v>
      </c>
      <c r="CA35" s="40">
        <v>914</v>
      </c>
      <c r="CB35" s="40">
        <v>815</v>
      </c>
      <c r="CC35" s="40">
        <v>1090</v>
      </c>
      <c r="CD35" s="40">
        <v>1564</v>
      </c>
      <c r="CE35" s="40">
        <v>1797</v>
      </c>
      <c r="CF35" s="40">
        <v>2019</v>
      </c>
      <c r="CG35" s="40">
        <v>2389</v>
      </c>
      <c r="CH35" s="40">
        <v>2814</v>
      </c>
      <c r="CI35" s="40">
        <v>3103</v>
      </c>
      <c r="CJ35" s="40">
        <v>3581</v>
      </c>
      <c r="CK35" s="40">
        <v>258</v>
      </c>
      <c r="CL35" s="40">
        <v>508</v>
      </c>
      <c r="CM35" s="40">
        <v>760</v>
      </c>
      <c r="CN35" s="40">
        <v>1506</v>
      </c>
      <c r="CO35" s="40">
        <v>1674</v>
      </c>
      <c r="CP35" s="40">
        <v>1938</v>
      </c>
      <c r="CQ35" s="40">
        <v>2127</v>
      </c>
      <c r="CR35" s="46">
        <v>2344</v>
      </c>
      <c r="CS35" s="46">
        <v>2585</v>
      </c>
      <c r="CT35" s="46">
        <v>2939</v>
      </c>
      <c r="CU35" s="46">
        <v>3187</v>
      </c>
      <c r="CV35" s="46">
        <v>3570</v>
      </c>
      <c r="CW35" s="46">
        <v>386</v>
      </c>
      <c r="CX35" s="46">
        <v>733</v>
      </c>
      <c r="CY35" s="46">
        <v>917</v>
      </c>
      <c r="CZ35" s="46">
        <v>1341</v>
      </c>
      <c r="DA35" s="46">
        <v>1923</v>
      </c>
      <c r="DB35" s="46">
        <v>2489</v>
      </c>
      <c r="DC35" s="46">
        <v>2790</v>
      </c>
      <c r="DD35" s="46">
        <v>3156</v>
      </c>
      <c r="DE35" s="46">
        <v>3524</v>
      </c>
      <c r="DF35" s="46">
        <v>4002</v>
      </c>
      <c r="DG35" s="53">
        <v>4453</v>
      </c>
      <c r="DH35" s="54">
        <v>4912</v>
      </c>
      <c r="DI35" s="46">
        <v>273</v>
      </c>
      <c r="DJ35" s="46">
        <v>605</v>
      </c>
      <c r="DK35" s="58">
        <v>889.56</v>
      </c>
      <c r="DL35" s="58">
        <v>1293</v>
      </c>
      <c r="DM35" s="58">
        <v>1886.06</v>
      </c>
      <c r="DN35" s="58">
        <v>2302.09</v>
      </c>
      <c r="DO35" s="58">
        <v>2620</v>
      </c>
      <c r="DP35" s="74">
        <v>2939</v>
      </c>
      <c r="DQ35" s="74">
        <v>3321</v>
      </c>
      <c r="DR35" s="78">
        <v>3753.64</v>
      </c>
      <c r="DS35" s="80">
        <v>4773.0200000000004</v>
      </c>
      <c r="DT35" s="58">
        <v>5606.95</v>
      </c>
      <c r="DU35" s="90">
        <v>310.08</v>
      </c>
      <c r="DV35" s="90">
        <v>624.28</v>
      </c>
      <c r="DW35" s="91">
        <v>805.78</v>
      </c>
      <c r="DX35" s="103">
        <v>930.01</v>
      </c>
      <c r="DY35" s="102">
        <v>1290.6099999999999</v>
      </c>
      <c r="DZ35" s="102">
        <v>1565.23</v>
      </c>
      <c r="EA35" s="102">
        <v>1851.61</v>
      </c>
      <c r="EB35" s="110">
        <v>2182.19</v>
      </c>
      <c r="EC35" s="112">
        <v>2679.34</v>
      </c>
      <c r="ED35" s="112">
        <v>3008.99</v>
      </c>
      <c r="EE35" s="112">
        <v>3436.65</v>
      </c>
      <c r="EF35" s="118">
        <v>3818</v>
      </c>
      <c r="EG35" s="118">
        <v>259</v>
      </c>
      <c r="EH35" s="112">
        <v>504.84</v>
      </c>
      <c r="EI35" s="112">
        <v>861.47</v>
      </c>
      <c r="EJ35" s="112">
        <v>1191.17</v>
      </c>
      <c r="EK35" s="112">
        <v>1658.08</v>
      </c>
      <c r="EL35" s="112">
        <v>2078.44</v>
      </c>
      <c r="EM35" s="112">
        <v>2457.81</v>
      </c>
      <c r="EN35" s="112">
        <v>2813.28</v>
      </c>
      <c r="EO35" s="112">
        <v>3250.85</v>
      </c>
      <c r="EP35" s="112">
        <v>3934.88</v>
      </c>
      <c r="EQ35" s="112">
        <v>4368.3599999999997</v>
      </c>
      <c r="ER35" s="112">
        <v>4964.37</v>
      </c>
      <c r="ES35" s="112">
        <v>353.77</v>
      </c>
      <c r="ET35" s="112">
        <v>785.44</v>
      </c>
      <c r="EU35" s="112">
        <v>1227.49</v>
      </c>
      <c r="EV35" s="130">
        <v>1828.85</v>
      </c>
      <c r="EW35" s="135">
        <v>2332.92</v>
      </c>
      <c r="EX35" s="137">
        <v>2804.01</v>
      </c>
      <c r="EY35" s="57">
        <v>3206</v>
      </c>
      <c r="EZ35" s="137">
        <v>3626.41</v>
      </c>
      <c r="FA35" s="137">
        <f>[1]Sheet1!$K$33</f>
        <v>4035.36</v>
      </c>
      <c r="FB35" s="137">
        <v>4407.01</v>
      </c>
      <c r="FC35" s="137">
        <v>5752.42</v>
      </c>
      <c r="FD35" s="57">
        <f>'[2]Buxheti i Konsoliduar  (3)'!$N$37</f>
        <v>6792.52</v>
      </c>
      <c r="FE35" s="137">
        <v>465.27</v>
      </c>
      <c r="FF35" s="137">
        <v>954.85</v>
      </c>
      <c r="FG35" s="137">
        <v>1364.18</v>
      </c>
      <c r="FH35" s="137">
        <v>1828.03</v>
      </c>
      <c r="FI35" s="133">
        <v>2282.6999999999998</v>
      </c>
      <c r="FJ35" s="137">
        <f>'[3]Buxheti i Konsoliduar  (3)'!$H$37</f>
        <v>2725.96</v>
      </c>
      <c r="FK35" s="137">
        <f>'[4]Buxheti i Konsoliduar  (3)'!$I$37</f>
        <v>3186.09</v>
      </c>
      <c r="FL35" s="137">
        <f>'[5]Buxheti i Konsoliduar  (3)'!$J$37</f>
        <v>3624.04</v>
      </c>
      <c r="FM35" s="137">
        <f>'[6]Buxheti i Konsoliduar  (3)'!$K$37</f>
        <v>4199.72</v>
      </c>
      <c r="FN35" s="137">
        <f>'[7]Buxheti i Konsoliduar  (3)'!$L$37</f>
        <v>4732.51</v>
      </c>
      <c r="FO35" s="137">
        <f>'[8]Buxheti i Konsoliduar  (3)'!$M$37</f>
        <v>5558.6</v>
      </c>
      <c r="FP35" s="137">
        <f>'[9]Buxheti i Konsoliduar  (3)'!$N$37</f>
        <v>3209.29</v>
      </c>
      <c r="FQ35" s="137">
        <f>'[10]Buxheti i Konsoliduar  (3)'!$C$37</f>
        <v>488.7</v>
      </c>
      <c r="FR35" s="137">
        <f>'[25]Buxheti i Konsoliduar  (3)'!$D$37</f>
        <v>990.15</v>
      </c>
      <c r="FS35" s="137">
        <f>'[11]Buxheti i Konsoliduar  (5)'!$E$37</f>
        <v>1528.24</v>
      </c>
      <c r="FT35" s="137">
        <f>'[27]Buxheti i Konsoliduar  (4)'!$F$37</f>
        <v>2326.69</v>
      </c>
      <c r="FU35" s="137">
        <f>'[11]Buxheti i Konsoliduar  (5)'!$G$37</f>
        <v>3387.24</v>
      </c>
      <c r="FV35" s="137">
        <f>'[11]Buxheti i Konsoliduar  (5)'!$H$37</f>
        <v>4144.4799999999996</v>
      </c>
      <c r="FW35" s="137">
        <f>'[11]Buxheti i Konsoliduar  (5)'!$I$37</f>
        <v>4838.88</v>
      </c>
      <c r="FX35" s="137">
        <f>'[11]Buxheti i Konsoliduar  (5)'!$J$37</f>
        <v>5588.73</v>
      </c>
      <c r="FY35" s="137">
        <f>'[12]Buxheti i Konsoliduar  (4)'!$K$37</f>
        <v>6285.66</v>
      </c>
      <c r="FZ35" s="137">
        <f>'[13]Buxheti i Konsoliduar  (4)'!$L$37</f>
        <v>6980.87</v>
      </c>
      <c r="GA35" s="137">
        <f>'[14]Buxheti i Konsoliduar  (4)'!$M$37</f>
        <v>8038.93</v>
      </c>
      <c r="GB35" s="137">
        <f>'[15]Buxheti i Konsoliduar  (4)'!$N$37</f>
        <v>9210.1</v>
      </c>
      <c r="GC35" s="137">
        <f>'[16]Buxheti i Konsoliduar  (4)'!$C$37</f>
        <v>1080.51</v>
      </c>
      <c r="GD35" s="137">
        <f>'[16]Buxheti i Konsoliduar  (4)'!$D$37</f>
        <v>1659.89</v>
      </c>
      <c r="GE35" s="137">
        <f>'[17]Buxheti i Konsoliduar  (4)'!$E$37</f>
        <v>2311.13</v>
      </c>
      <c r="GF35" s="137">
        <f>'[18]Buxheti i Konsoliduar  (4)'!$F$37</f>
        <v>3951.31</v>
      </c>
      <c r="GG35" s="137">
        <f>'[18]Buxheti i Konsoliduar  (4)'!$G$37</f>
        <v>4725.9399999999996</v>
      </c>
      <c r="GH35" s="137">
        <f>'[18]Buxheti i Konsoliduar  (4)'!$H$37</f>
        <v>5431.75</v>
      </c>
      <c r="GI35" s="137">
        <f>'[19]Buxheti i Konsoliduar  (4)'!$I$37</f>
        <v>6074.57</v>
      </c>
      <c r="GJ35" s="137">
        <f>'[20]Buxheti i Konsoliduar  (4)'!$J$37</f>
        <v>6999.53</v>
      </c>
      <c r="GK35" s="137">
        <f>'[21]Buxheti i Konsoliduar  (5)'!$K$37</f>
        <v>8508.7000000000007</v>
      </c>
      <c r="GL35" s="137">
        <f>'[22]Buxheti i Konsoliduar  (4)'!$L$37</f>
        <v>9935.75</v>
      </c>
      <c r="GM35" s="137">
        <f>'[22]Buxheti i Konsoliduar  (4)'!$M$37</f>
        <v>11034.16</v>
      </c>
      <c r="GN35" s="137">
        <f>'[23]Buxheti i Konsoliduar  (4)'!$N$37</f>
        <v>11892.75</v>
      </c>
      <c r="GO35" s="137">
        <f>'[24]Buxheti i Konsoliduar  (4)'!$C$37</f>
        <v>724.37</v>
      </c>
      <c r="GP35" s="137">
        <f>'[37]Buxheti i Konsoliduar  (4)'!$D$37</f>
        <v>1346.44</v>
      </c>
      <c r="GQ35" s="137"/>
    </row>
    <row r="36" spans="2:199">
      <c r="B36" s="21" t="s">
        <v>111</v>
      </c>
      <c r="C36" s="23" t="s">
        <v>22</v>
      </c>
      <c r="D36" s="34" t="s">
        <v>222</v>
      </c>
      <c r="E36" s="40">
        <v>22274</v>
      </c>
      <c r="F36" s="40">
        <v>46196</v>
      </c>
      <c r="G36" s="40">
        <v>76473</v>
      </c>
      <c r="H36" s="40">
        <v>105772</v>
      </c>
      <c r="I36" s="40">
        <v>136447</v>
      </c>
      <c r="J36" s="40">
        <v>169133</v>
      </c>
      <c r="K36" s="40">
        <v>201043</v>
      </c>
      <c r="L36" s="40">
        <v>229266</v>
      </c>
      <c r="M36" s="40">
        <v>260886</v>
      </c>
      <c r="N36" s="40">
        <v>287312</v>
      </c>
      <c r="O36" s="40">
        <v>316505</v>
      </c>
      <c r="P36" s="40">
        <v>362752</v>
      </c>
      <c r="Q36" s="40">
        <v>25386</v>
      </c>
      <c r="R36" s="40">
        <v>58049</v>
      </c>
      <c r="S36" s="40">
        <v>89315</v>
      </c>
      <c r="T36" s="40">
        <v>119576</v>
      </c>
      <c r="U36" s="40">
        <v>150548</v>
      </c>
      <c r="V36" s="40">
        <v>182166</v>
      </c>
      <c r="W36" s="40">
        <v>213465</v>
      </c>
      <c r="X36" s="40">
        <v>242100</v>
      </c>
      <c r="Y36" s="40">
        <v>271148</v>
      </c>
      <c r="Z36" s="40">
        <v>299507</v>
      </c>
      <c r="AA36" s="40">
        <v>333951</v>
      </c>
      <c r="AB36" s="40">
        <v>376352</v>
      </c>
      <c r="AC36" s="40">
        <v>24020</v>
      </c>
      <c r="AD36" s="40">
        <v>56335</v>
      </c>
      <c r="AE36" s="40">
        <v>87919</v>
      </c>
      <c r="AF36" s="40">
        <v>117911</v>
      </c>
      <c r="AG36" s="40">
        <v>151048</v>
      </c>
      <c r="AH36" s="40">
        <v>182706</v>
      </c>
      <c r="AI36" s="40">
        <v>211134</v>
      </c>
      <c r="AJ36" s="40">
        <v>242581</v>
      </c>
      <c r="AK36" s="40">
        <v>271187</v>
      </c>
      <c r="AL36" s="40">
        <v>298968</v>
      </c>
      <c r="AM36" s="40">
        <v>336825</v>
      </c>
      <c r="AN36" s="40">
        <v>376241</v>
      </c>
      <c r="AO36" s="40">
        <v>27884</v>
      </c>
      <c r="AP36" s="40">
        <v>59414</v>
      </c>
      <c r="AQ36" s="40">
        <v>90558</v>
      </c>
      <c r="AR36" s="40">
        <v>130149</v>
      </c>
      <c r="AS36" s="40">
        <v>169012</v>
      </c>
      <c r="AT36" s="40">
        <v>205238</v>
      </c>
      <c r="AU36" s="40">
        <v>234306</v>
      </c>
      <c r="AV36" s="40">
        <v>265155</v>
      </c>
      <c r="AW36" s="40">
        <v>294791</v>
      </c>
      <c r="AX36" s="40">
        <v>321199</v>
      </c>
      <c r="AY36" s="40">
        <v>352922</v>
      </c>
      <c r="AZ36" s="40">
        <v>394118</v>
      </c>
      <c r="BA36" s="40">
        <v>24963</v>
      </c>
      <c r="BB36" s="40">
        <v>54268</v>
      </c>
      <c r="BC36" s="40">
        <v>85434</v>
      </c>
      <c r="BD36" s="40">
        <v>123300</v>
      </c>
      <c r="BE36" s="40">
        <v>156559</v>
      </c>
      <c r="BF36" s="40">
        <v>197401</v>
      </c>
      <c r="BG36" s="40">
        <v>236039</v>
      </c>
      <c r="BH36" s="40">
        <v>267373</v>
      </c>
      <c r="BI36" s="40">
        <v>297300</v>
      </c>
      <c r="BJ36" s="40">
        <v>332573</v>
      </c>
      <c r="BK36" s="40">
        <v>370460</v>
      </c>
      <c r="BL36" s="40">
        <v>438849</v>
      </c>
      <c r="BM36" s="40">
        <v>22913</v>
      </c>
      <c r="BN36" s="40">
        <v>57255</v>
      </c>
      <c r="BO36" s="40">
        <v>91124</v>
      </c>
      <c r="BP36" s="40">
        <v>124488</v>
      </c>
      <c r="BQ36" s="40">
        <v>161807</v>
      </c>
      <c r="BR36" s="40">
        <v>195353</v>
      </c>
      <c r="BS36" s="40">
        <v>232230</v>
      </c>
      <c r="BT36" s="40">
        <v>264421</v>
      </c>
      <c r="BU36" s="40">
        <v>298135</v>
      </c>
      <c r="BV36" s="40">
        <v>331025</v>
      </c>
      <c r="BW36" s="40">
        <v>368454</v>
      </c>
      <c r="BX36" s="40">
        <v>437408</v>
      </c>
      <c r="BY36" s="40">
        <v>23803</v>
      </c>
      <c r="BZ36" s="40">
        <v>51518</v>
      </c>
      <c r="CA36" s="40">
        <v>83277</v>
      </c>
      <c r="CB36" s="40">
        <v>115508</v>
      </c>
      <c r="CC36" s="40">
        <v>145990</v>
      </c>
      <c r="CD36" s="40">
        <v>181064</v>
      </c>
      <c r="CE36" s="40">
        <v>214768</v>
      </c>
      <c r="CF36" s="40">
        <v>252854</v>
      </c>
      <c r="CG36" s="40">
        <v>286641</v>
      </c>
      <c r="CH36" s="40">
        <v>320169</v>
      </c>
      <c r="CI36" s="40">
        <v>359671</v>
      </c>
      <c r="CJ36" s="40">
        <v>433697</v>
      </c>
      <c r="CK36" s="40">
        <v>25636</v>
      </c>
      <c r="CL36" s="40">
        <v>55790</v>
      </c>
      <c r="CM36" s="40">
        <v>95188</v>
      </c>
      <c r="CN36" s="40">
        <v>129824</v>
      </c>
      <c r="CO36" s="40">
        <v>170446</v>
      </c>
      <c r="CP36" s="40">
        <v>209595</v>
      </c>
      <c r="CQ36" s="40">
        <v>247391</v>
      </c>
      <c r="CR36" s="46">
        <v>284983</v>
      </c>
      <c r="CS36" s="46">
        <v>322603</v>
      </c>
      <c r="CT36" s="46">
        <v>359881</v>
      </c>
      <c r="CU36" s="46">
        <v>400977</v>
      </c>
      <c r="CV36" s="47">
        <v>461410</v>
      </c>
      <c r="CW36" s="46">
        <v>30028</v>
      </c>
      <c r="CX36" s="46">
        <v>63853</v>
      </c>
      <c r="CY36" s="46">
        <v>100279</v>
      </c>
      <c r="CZ36" s="46">
        <v>139869</v>
      </c>
      <c r="DA36" s="46">
        <v>180744</v>
      </c>
      <c r="DB36" s="46">
        <v>215337</v>
      </c>
      <c r="DC36" s="46">
        <v>253619</v>
      </c>
      <c r="DD36" s="46">
        <v>289715</v>
      </c>
      <c r="DE36" s="46">
        <v>325988</v>
      </c>
      <c r="DF36" s="46">
        <v>368555</v>
      </c>
      <c r="DG36" s="53">
        <v>408699.83</v>
      </c>
      <c r="DH36" s="54">
        <v>476138</v>
      </c>
      <c r="DI36" s="46">
        <v>32445</v>
      </c>
      <c r="DJ36" s="46">
        <v>67576</v>
      </c>
      <c r="DK36" s="58">
        <v>104590</v>
      </c>
      <c r="DL36" s="58">
        <v>146265</v>
      </c>
      <c r="DM36" s="58">
        <v>188060</v>
      </c>
      <c r="DN36" s="58">
        <v>229564</v>
      </c>
      <c r="DO36" s="58">
        <v>271975</v>
      </c>
      <c r="DP36" s="74">
        <v>309504.26</v>
      </c>
      <c r="DQ36" s="74">
        <v>347181.07</v>
      </c>
      <c r="DR36" s="78">
        <v>390037.21000000008</v>
      </c>
      <c r="DS36" s="80">
        <v>432251.72000000009</v>
      </c>
      <c r="DT36" s="59">
        <v>491897.24000000005</v>
      </c>
      <c r="DU36" s="90">
        <v>32514.469999999998</v>
      </c>
      <c r="DV36" s="90">
        <v>67504.199999999983</v>
      </c>
      <c r="DW36" s="91">
        <v>106947.99</v>
      </c>
      <c r="DX36" s="103">
        <v>148803.79999999999</v>
      </c>
      <c r="DY36" s="102">
        <v>187632.14</v>
      </c>
      <c r="DZ36" s="102">
        <v>233741.8</v>
      </c>
      <c r="EA36" s="102">
        <v>283037.39999999997</v>
      </c>
      <c r="EB36" s="110">
        <v>324167.59999999998</v>
      </c>
      <c r="EC36" s="112">
        <v>367645.35000000009</v>
      </c>
      <c r="ED36" s="112">
        <v>413546.13</v>
      </c>
      <c r="EE36" s="112">
        <v>455688.13</v>
      </c>
      <c r="EF36" s="118">
        <v>536279</v>
      </c>
      <c r="EG36" s="118">
        <v>33208</v>
      </c>
      <c r="EH36" s="112">
        <v>70041.509999999995</v>
      </c>
      <c r="EI36" s="112">
        <v>118167.01</v>
      </c>
      <c r="EJ36" s="112">
        <v>167827.37000000002</v>
      </c>
      <c r="EK36" s="112">
        <v>212151.95000000004</v>
      </c>
      <c r="EL36" s="112">
        <v>263460.5</v>
      </c>
      <c r="EM36" s="112">
        <v>311561.59000000003</v>
      </c>
      <c r="EN36" s="112">
        <v>356572.74999999994</v>
      </c>
      <c r="EO36" s="112">
        <v>403729.32999999996</v>
      </c>
      <c r="EP36" s="112">
        <v>450886.61999999994</v>
      </c>
      <c r="EQ36" s="112">
        <v>491366.08999999997</v>
      </c>
      <c r="ER36" s="112">
        <v>596279.47</v>
      </c>
      <c r="ES36" s="112">
        <v>32598.59</v>
      </c>
      <c r="ET36" s="112">
        <v>68920.399999999994</v>
      </c>
      <c r="EU36" s="112">
        <v>117523.04</v>
      </c>
      <c r="EV36" s="130">
        <v>169200.98</v>
      </c>
      <c r="EW36" s="130">
        <v>214130.58000000002</v>
      </c>
      <c r="EX36" s="136">
        <v>264210.96999999997</v>
      </c>
      <c r="EY36" s="57">
        <v>312284.42999999993</v>
      </c>
      <c r="EZ36" s="137">
        <v>362394.97</v>
      </c>
      <c r="FA36" s="137">
        <f>[1]Sheet1!$K$34</f>
        <v>409950.72000000009</v>
      </c>
      <c r="FB36" s="137">
        <v>465749.64</v>
      </c>
      <c r="FC36" s="137">
        <v>513642.11000000004</v>
      </c>
      <c r="FD36" s="57">
        <f>'[2]Buxheti i Konsoliduar  (3)'!$N$39</f>
        <v>651015.22999999986</v>
      </c>
      <c r="FE36" s="137">
        <v>35388.269999999997</v>
      </c>
      <c r="FF36" s="137">
        <v>73023.009999999995</v>
      </c>
      <c r="FG36" s="137">
        <v>125231.57</v>
      </c>
      <c r="FH36" s="137">
        <v>172957.40000000002</v>
      </c>
      <c r="FI36" s="133">
        <v>222194.87000000002</v>
      </c>
      <c r="FJ36" s="137">
        <f>'[3]Buxheti i Konsoliduar  (3)'!$H$39</f>
        <v>273835.86</v>
      </c>
      <c r="FK36" s="137">
        <f>'[4]Buxheti i Konsoliduar  (3)'!$I$39</f>
        <v>326913.26</v>
      </c>
      <c r="FL36" s="137">
        <f>'[5]Buxheti i Konsoliduar  (3)'!$J$39</f>
        <v>377884.61</v>
      </c>
      <c r="FM36" s="137">
        <f>'[6]Buxheti i Konsoliduar  (3)'!$K$39</f>
        <v>425938.43</v>
      </c>
      <c r="FN36" s="137">
        <f>'[7]Buxheti i Konsoliduar  (3)'!$L$39</f>
        <v>482923.33999999997</v>
      </c>
      <c r="FO36" s="137">
        <f>'[8]Buxheti i Konsoliduar  (3)'!$M$39</f>
        <v>548770.34000000008</v>
      </c>
      <c r="FP36" s="137">
        <f>'[9]Buxheti i Konsoliduar  (3)'!$N$40</f>
        <v>674857.45600000012</v>
      </c>
      <c r="FQ36" s="137">
        <f>'[26]Buxheti i Konsoliduar  (3)'!$C$40</f>
        <v>39078.14</v>
      </c>
      <c r="FR36" s="137">
        <f>'[11]Buxheti i Konsoliduar  (5)'!$D$41</f>
        <v>83718.10000000002</v>
      </c>
      <c r="FS36" s="137">
        <f>'[11]Buxheti i Konsoliduar  (5)'!$E$41</f>
        <v>131944.63999999998</v>
      </c>
      <c r="FT36" s="137">
        <f>'[11]Buxheti i Konsoliduar  (5)'!$F$41</f>
        <v>186397.40999999997</v>
      </c>
      <c r="FU36" s="137">
        <f>'[11]Buxheti i Konsoliduar  (5)'!$G$41</f>
        <v>236944.14</v>
      </c>
      <c r="FV36" s="137">
        <f>'[11]Buxheti i Konsoliduar  (5)'!$H$41</f>
        <v>291300.05</v>
      </c>
      <c r="FW36" s="137">
        <f>'[11]Buxheti i Konsoliduar  (5)'!$I$41</f>
        <v>348264.81</v>
      </c>
      <c r="FX36" s="137">
        <f>'[11]Buxheti i Konsoliduar  (5)'!$J$41</f>
        <v>406012.52999999997</v>
      </c>
      <c r="FY36" s="137">
        <f>'[12]Buxheti i Konsoliduar  (4)'!$K$41</f>
        <v>459605.36</v>
      </c>
      <c r="FZ36" s="137">
        <f>'[13]Buxheti i Konsoliduar  (4)'!$L$41</f>
        <v>519226.45999999996</v>
      </c>
      <c r="GA36" s="137">
        <f>'[14]Buxheti i Konsoliduar  (4)'!$M$41</f>
        <v>576442.42000000004</v>
      </c>
      <c r="GB36" s="137">
        <f>'[15]Buxheti i Konsoliduar  (4)'!$N$41</f>
        <v>728571.43</v>
      </c>
      <c r="GC36" s="137">
        <f>'[16]Buxheti i Konsoliduar  (4)'!$C$41</f>
        <v>46460.15</v>
      </c>
      <c r="GD36" s="137">
        <f>'[16]Buxheti i Konsoliduar  (4)'!$D$41</f>
        <v>93879.609999999986</v>
      </c>
      <c r="GE36" s="137">
        <f>'[17]Buxheti i Konsoliduar  (4)'!$E$41</f>
        <v>147351.37000000002</v>
      </c>
      <c r="GF36" s="137">
        <f>'[18]Buxheti i Konsoliduar  (4)'!$F$41</f>
        <v>208771.43999999997</v>
      </c>
      <c r="GG36" s="137">
        <f>'[18]Buxheti i Konsoliduar  (4)'!$G$41</f>
        <v>267143.71000000002</v>
      </c>
      <c r="GH36" s="137">
        <f>'[18]Buxheti i Konsoliduar  (4)'!$H$41</f>
        <v>332974.67000000004</v>
      </c>
      <c r="GI36" s="137">
        <f>'[19]Buxheti i Konsoliduar  (4)'!$I$41</f>
        <v>401888.39</v>
      </c>
      <c r="GJ36" s="137">
        <f>'[20]Buxheti i Konsoliduar  (4)'!$J$41</f>
        <v>458456.35000000003</v>
      </c>
      <c r="GK36" s="137">
        <f>'[21]Buxheti i Konsoliduar  (5)'!$K$41</f>
        <v>517249.95000000007</v>
      </c>
      <c r="GL36" s="137">
        <f>'[22]Buxheti i Konsoliduar  (4)'!$L$41</f>
        <v>579308.92000000004</v>
      </c>
      <c r="GM36" s="137">
        <f>'[22]Buxheti i Konsoliduar  (4)'!$M$41</f>
        <v>639152.25</v>
      </c>
      <c r="GN36" s="137">
        <f>'[23]Buxheti i Konsoliduar  (4)'!$N$41</f>
        <v>801696.37999999989</v>
      </c>
      <c r="GO36" s="137">
        <f>'[24]Buxheti i Konsoliduar  (4)'!$C$41</f>
        <v>48285.510000000009</v>
      </c>
      <c r="GP36" s="137">
        <f>'[37]Buxheti i Konsoliduar  (4)'!$D$41</f>
        <v>100682.83</v>
      </c>
      <c r="GQ36" s="137"/>
    </row>
    <row r="37" spans="2:199">
      <c r="B37" s="21" t="s">
        <v>112</v>
      </c>
      <c r="C37" s="23" t="s">
        <v>56</v>
      </c>
      <c r="D37" s="34" t="s">
        <v>223</v>
      </c>
      <c r="E37" s="40">
        <v>17997</v>
      </c>
      <c r="F37" s="40">
        <v>40390</v>
      </c>
      <c r="G37" s="40">
        <v>62439</v>
      </c>
      <c r="H37" s="40">
        <v>85779</v>
      </c>
      <c r="I37" s="40">
        <v>112132</v>
      </c>
      <c r="J37" s="40">
        <v>138782</v>
      </c>
      <c r="K37" s="40">
        <v>165724</v>
      </c>
      <c r="L37" s="40">
        <v>192241</v>
      </c>
      <c r="M37" s="40">
        <v>216103</v>
      </c>
      <c r="N37" s="40">
        <v>239712</v>
      </c>
      <c r="O37" s="40">
        <v>266649</v>
      </c>
      <c r="P37" s="40">
        <v>300878</v>
      </c>
      <c r="Q37" s="40">
        <v>19176</v>
      </c>
      <c r="R37" s="40">
        <v>43672</v>
      </c>
      <c r="S37" s="40">
        <v>69472</v>
      </c>
      <c r="T37" s="40">
        <v>94588</v>
      </c>
      <c r="U37" s="40">
        <v>122129</v>
      </c>
      <c r="V37" s="40">
        <v>149114</v>
      </c>
      <c r="W37" s="40">
        <v>174951</v>
      </c>
      <c r="X37" s="40">
        <v>199607</v>
      </c>
      <c r="Y37" s="40">
        <v>223885</v>
      </c>
      <c r="Z37" s="40">
        <v>246680</v>
      </c>
      <c r="AA37" s="40">
        <v>275035</v>
      </c>
      <c r="AB37" s="40">
        <v>305673</v>
      </c>
      <c r="AC37" s="40">
        <v>22356</v>
      </c>
      <c r="AD37" s="40">
        <v>49492</v>
      </c>
      <c r="AE37" s="40">
        <v>73592</v>
      </c>
      <c r="AF37" s="40">
        <v>100070</v>
      </c>
      <c r="AG37" s="40">
        <v>127548</v>
      </c>
      <c r="AH37" s="40">
        <v>153772</v>
      </c>
      <c r="AI37" s="40">
        <v>179261</v>
      </c>
      <c r="AJ37" s="40">
        <v>206569</v>
      </c>
      <c r="AK37" s="40">
        <v>230437</v>
      </c>
      <c r="AL37" s="40">
        <v>254228</v>
      </c>
      <c r="AM37" s="40">
        <v>283707</v>
      </c>
      <c r="AN37" s="40">
        <v>314585</v>
      </c>
      <c r="AO37" s="40">
        <v>23976</v>
      </c>
      <c r="AP37" s="40">
        <v>50078</v>
      </c>
      <c r="AQ37" s="40">
        <v>76198</v>
      </c>
      <c r="AR37" s="40">
        <v>103608</v>
      </c>
      <c r="AS37" s="40">
        <v>134472</v>
      </c>
      <c r="AT37" s="40">
        <v>163817</v>
      </c>
      <c r="AU37" s="40">
        <v>189422</v>
      </c>
      <c r="AV37" s="40">
        <v>216929</v>
      </c>
      <c r="AW37" s="40">
        <v>242226</v>
      </c>
      <c r="AX37" s="40">
        <v>266638</v>
      </c>
      <c r="AY37" s="40">
        <v>295573</v>
      </c>
      <c r="AZ37" s="40">
        <v>328641</v>
      </c>
      <c r="BA37" s="40">
        <v>24285</v>
      </c>
      <c r="BB37" s="40">
        <v>51449</v>
      </c>
      <c r="BC37" s="40">
        <v>77045</v>
      </c>
      <c r="BD37" s="40">
        <v>104055</v>
      </c>
      <c r="BE37" s="40">
        <v>131172</v>
      </c>
      <c r="BF37" s="40">
        <v>158492</v>
      </c>
      <c r="BG37" s="40">
        <v>186355</v>
      </c>
      <c r="BH37" s="40">
        <v>214594</v>
      </c>
      <c r="BI37" s="40">
        <v>241503</v>
      </c>
      <c r="BJ37" s="40">
        <v>269623</v>
      </c>
      <c r="BK37" s="40">
        <v>300243</v>
      </c>
      <c r="BL37" s="40">
        <v>341012</v>
      </c>
      <c r="BM37" s="40">
        <v>21098</v>
      </c>
      <c r="BN37" s="40">
        <v>46432</v>
      </c>
      <c r="BO37" s="40">
        <v>74883</v>
      </c>
      <c r="BP37" s="40">
        <v>102682</v>
      </c>
      <c r="BQ37" s="40">
        <v>131734</v>
      </c>
      <c r="BR37" s="40">
        <v>161898</v>
      </c>
      <c r="BS37" s="40">
        <v>192983</v>
      </c>
      <c r="BT37" s="40">
        <v>221340</v>
      </c>
      <c r="BU37" s="40">
        <v>249008</v>
      </c>
      <c r="BV37" s="40">
        <v>276467</v>
      </c>
      <c r="BW37" s="40">
        <v>307626</v>
      </c>
      <c r="BX37" s="40">
        <v>350752</v>
      </c>
      <c r="BY37" s="40">
        <v>22489</v>
      </c>
      <c r="BZ37" s="40">
        <v>48532</v>
      </c>
      <c r="CA37" s="40">
        <v>75313</v>
      </c>
      <c r="CB37" s="40">
        <v>103953</v>
      </c>
      <c r="CC37" s="40">
        <v>131646</v>
      </c>
      <c r="CD37" s="40">
        <v>162020</v>
      </c>
      <c r="CE37" s="40">
        <v>192305</v>
      </c>
      <c r="CF37" s="40">
        <v>223508</v>
      </c>
      <c r="CG37" s="40">
        <v>252872</v>
      </c>
      <c r="CH37" s="40">
        <v>282934</v>
      </c>
      <c r="CI37" s="40">
        <v>316435</v>
      </c>
      <c r="CJ37" s="40">
        <v>368720</v>
      </c>
      <c r="CK37" s="40">
        <v>24640</v>
      </c>
      <c r="CL37" s="40">
        <v>52729</v>
      </c>
      <c r="CM37" s="40">
        <v>84833</v>
      </c>
      <c r="CN37" s="40">
        <v>114223</v>
      </c>
      <c r="CO37" s="40">
        <v>147096</v>
      </c>
      <c r="CP37" s="40">
        <v>180897</v>
      </c>
      <c r="CQ37" s="40">
        <v>214109</v>
      </c>
      <c r="CR37" s="46">
        <v>246850</v>
      </c>
      <c r="CS37" s="46">
        <v>277626</v>
      </c>
      <c r="CT37" s="46">
        <v>309651</v>
      </c>
      <c r="CU37" s="46">
        <v>343125</v>
      </c>
      <c r="CV37" s="47">
        <v>382287</v>
      </c>
      <c r="CW37" s="47">
        <v>26464</v>
      </c>
      <c r="CX37" s="46">
        <v>57400</v>
      </c>
      <c r="CY37" s="46">
        <v>89748</v>
      </c>
      <c r="CZ37" s="46">
        <v>121547</v>
      </c>
      <c r="DA37" s="46">
        <v>153657</v>
      </c>
      <c r="DB37" s="46">
        <v>184850</v>
      </c>
      <c r="DC37" s="46">
        <v>218086</v>
      </c>
      <c r="DD37" s="46">
        <v>250125</v>
      </c>
      <c r="DE37" s="46">
        <v>281471</v>
      </c>
      <c r="DF37" s="46">
        <v>318437</v>
      </c>
      <c r="DG37" s="53">
        <v>351008.2</v>
      </c>
      <c r="DH37" s="54">
        <v>397337</v>
      </c>
      <c r="DI37" s="46">
        <v>28971</v>
      </c>
      <c r="DJ37" s="46">
        <v>61787</v>
      </c>
      <c r="DK37" s="58">
        <v>95343</v>
      </c>
      <c r="DL37" s="58">
        <v>129971</v>
      </c>
      <c r="DM37" s="58">
        <v>165826</v>
      </c>
      <c r="DN37" s="58">
        <v>200103</v>
      </c>
      <c r="DO37" s="58">
        <v>237554</v>
      </c>
      <c r="DP37" s="73">
        <v>271250.75</v>
      </c>
      <c r="DQ37" s="73">
        <v>304450.62</v>
      </c>
      <c r="DR37" s="78">
        <v>341860.16000000003</v>
      </c>
      <c r="DS37" s="80">
        <v>376214.39000000007</v>
      </c>
      <c r="DT37" s="59">
        <v>416851.54000000004</v>
      </c>
      <c r="DU37" s="90">
        <v>31948.01</v>
      </c>
      <c r="DV37" s="90">
        <v>64872.589999999989</v>
      </c>
      <c r="DW37" s="91">
        <v>95490.060000000012</v>
      </c>
      <c r="DX37" s="103">
        <v>132166.96</v>
      </c>
      <c r="DY37" s="102">
        <v>158857.61000000002</v>
      </c>
      <c r="DZ37" s="102">
        <v>193807.9</v>
      </c>
      <c r="EA37" s="102">
        <v>234582.94</v>
      </c>
      <c r="EB37" s="110">
        <v>269727.95</v>
      </c>
      <c r="EC37" s="112">
        <v>305932.37000000005</v>
      </c>
      <c r="ED37" s="112">
        <v>343664.86</v>
      </c>
      <c r="EE37" s="112">
        <v>378922.76</v>
      </c>
      <c r="EF37" s="118">
        <v>421366</v>
      </c>
      <c r="EG37" s="118">
        <v>31127</v>
      </c>
      <c r="EH37" s="112">
        <v>63236.810000000005</v>
      </c>
      <c r="EI37" s="112">
        <v>101632.40999999999</v>
      </c>
      <c r="EJ37" s="112">
        <v>139978.03</v>
      </c>
      <c r="EK37" s="112">
        <v>175246.34000000003</v>
      </c>
      <c r="EL37" s="112">
        <v>216421.15999999997</v>
      </c>
      <c r="EM37" s="112">
        <v>257279.29</v>
      </c>
      <c r="EN37" s="112">
        <v>295368.15999999997</v>
      </c>
      <c r="EO37" s="112">
        <v>331146.51999999996</v>
      </c>
      <c r="EP37" s="112">
        <v>369893.48</v>
      </c>
      <c r="EQ37" s="112">
        <v>404501.22</v>
      </c>
      <c r="ER37" s="112">
        <v>461065.06</v>
      </c>
      <c r="ES37" s="112">
        <v>31895.3</v>
      </c>
      <c r="ET37" s="112">
        <v>67324.899999999994</v>
      </c>
      <c r="EU37" s="112">
        <v>104161.03</v>
      </c>
      <c r="EV37" s="130">
        <v>145132.78</v>
      </c>
      <c r="EW37" s="130">
        <v>183264.74000000002</v>
      </c>
      <c r="EX37" s="137">
        <v>226330.26</v>
      </c>
      <c r="EY37" s="57">
        <v>265656.94999999995</v>
      </c>
      <c r="EZ37" s="137">
        <v>303436.61</v>
      </c>
      <c r="FA37" s="137">
        <f>[1]Sheet1!$K$35</f>
        <v>343028.49000000005</v>
      </c>
      <c r="FB37" s="137">
        <v>385482.77</v>
      </c>
      <c r="FC37" s="137">
        <v>426782.4</v>
      </c>
      <c r="FD37" s="57">
        <f>'[2]Buxheti i Konsoliduar  (3)'!$N$40</f>
        <v>499989.05999999994</v>
      </c>
      <c r="FE37" s="137">
        <v>34326.6</v>
      </c>
      <c r="FF37" s="137">
        <v>71699.5</v>
      </c>
      <c r="FG37" s="137">
        <v>112497.58</v>
      </c>
      <c r="FH37" s="137">
        <v>154847.77000000002</v>
      </c>
      <c r="FI37" s="133">
        <v>198028.63</v>
      </c>
      <c r="FJ37" s="137">
        <f>'[3]Buxheti i Konsoliduar  (3)'!$H$40</f>
        <v>242879.99</v>
      </c>
      <c r="FK37" s="137">
        <f>'[4]Buxheti i Konsoliduar  (3)'!$I$40</f>
        <v>289904.10000000003</v>
      </c>
      <c r="FL37" s="137">
        <f>'[5]Buxheti i Konsoliduar  (3)'!$J$40</f>
        <v>335698.33</v>
      </c>
      <c r="FM37" s="137">
        <f>'[6]Buxheti i Konsoliduar  (3)'!$K$40</f>
        <v>379459.23000000004</v>
      </c>
      <c r="FN37" s="137">
        <f>'[7]Buxheti i Konsoliduar  (3)'!$L$40</f>
        <v>428134.89999999997</v>
      </c>
      <c r="FO37" s="137">
        <f>'[8]Buxheti i Konsoliduar  (3)'!$M$40</f>
        <v>475066.15</v>
      </c>
      <c r="FP37" s="137">
        <f>'[9]Buxheti i Konsoliduar  (3)'!$N$41</f>
        <v>547038.90600000008</v>
      </c>
      <c r="FQ37" s="137">
        <f>'[26]Buxheti i Konsoliduar  (3)'!$C$41</f>
        <v>38564.35</v>
      </c>
      <c r="FR37" s="137">
        <f>'[26]Buxheti i Konsoliduar  (3)'!$D$41</f>
        <v>82487.86</v>
      </c>
      <c r="FS37" s="137">
        <f>'[11]Buxheti i Konsoliduar  (5)'!$E$42</f>
        <v>125649.57999999999</v>
      </c>
      <c r="FT37" s="137">
        <f>'[11]Buxheti i Konsoliduar  (5)'!$F$42</f>
        <v>170673.56999999998</v>
      </c>
      <c r="FU37" s="137">
        <f>'[11]Buxheti i Konsoliduar  (5)'!$G$42</f>
        <v>216117.08000000002</v>
      </c>
      <c r="FV37" s="137">
        <f>'[11]Buxheti i Konsoliduar  (5)'!$H$42</f>
        <v>264796.58</v>
      </c>
      <c r="FW37" s="137">
        <f>'[11]Buxheti i Konsoliduar  (5)'!$I$42</f>
        <v>314681.93</v>
      </c>
      <c r="FX37" s="137">
        <f>'[11]Buxheti i Konsoliduar  (5)'!$J$42</f>
        <v>363856</v>
      </c>
      <c r="FY37" s="137">
        <f>'[12]Buxheti i Konsoliduar  (4)'!$K$42</f>
        <v>411253.36</v>
      </c>
      <c r="FZ37" s="137">
        <f>'[13]Buxheti i Konsoliduar  (4)'!$L$42</f>
        <v>463076.02999999997</v>
      </c>
      <c r="GA37" s="137">
        <f>'[14]Buxheti i Konsoliduar  (4)'!$M$42</f>
        <v>512466.32</v>
      </c>
      <c r="GB37" s="137">
        <f>'[15]Buxheti i Konsoliduar  (4)'!$N$42</f>
        <v>606289.17000000004</v>
      </c>
      <c r="GC37" s="137">
        <f>'[16]Buxheti i Konsoliduar  (4)'!$C$42</f>
        <v>44554.18</v>
      </c>
      <c r="GD37" s="137">
        <f>'[16]Buxheti i Konsoliduar  (4)'!$D$42</f>
        <v>90720.659999999989</v>
      </c>
      <c r="GE37" s="137">
        <f>'[17]Buxheti i Konsoliduar  (4)'!$E$42</f>
        <v>139102.92000000001</v>
      </c>
      <c r="GF37" s="137">
        <f>'[18]Buxheti i Konsoliduar  (4)'!$F$42</f>
        <v>193029.77999999997</v>
      </c>
      <c r="GG37" s="137">
        <f>'[18]Buxheti i Konsoliduar  (4)'!$G$42</f>
        <v>243494.13999999998</v>
      </c>
      <c r="GH37" s="137">
        <f>'[18]Buxheti i Konsoliduar  (4)'!$H$42</f>
        <v>299624.38</v>
      </c>
      <c r="GI37" s="137">
        <f>'[19]Buxheti i Konsoliduar  (4)'!$I$42</f>
        <v>357294.34</v>
      </c>
      <c r="GJ37" s="137">
        <f>'[20]Buxheti i Konsoliduar  (4)'!$J$42</f>
        <v>407961.26</v>
      </c>
      <c r="GK37" s="137">
        <f>'[21]Buxheti i Konsoliduar  (5)'!$K$42</f>
        <v>457614.27</v>
      </c>
      <c r="GL37" s="137">
        <f>'[22]Buxheti i Konsoliduar  (4)'!$L$42</f>
        <v>511265.53</v>
      </c>
      <c r="GM37" s="137">
        <f>'[22]Buxheti i Konsoliduar  (4)'!$M$42</f>
        <v>560984.17999999993</v>
      </c>
      <c r="GN37" s="137">
        <f>'[23]Buxheti i Konsoliduar  (4)'!$N$42</f>
        <v>653531.56999999995</v>
      </c>
      <c r="GO37" s="137">
        <f>'[24]Buxheti i Konsoliduar  (4)'!$C$42</f>
        <v>47557.960000000006</v>
      </c>
      <c r="GP37" s="137">
        <f>'[37]Buxheti i Konsoliduar  (4)'!$D$42</f>
        <v>98929.05</v>
      </c>
      <c r="GQ37" s="137"/>
    </row>
    <row r="38" spans="2:199">
      <c r="B38" s="21" t="s">
        <v>113</v>
      </c>
      <c r="C38" s="23" t="s">
        <v>57</v>
      </c>
      <c r="D38" s="34" t="s">
        <v>224</v>
      </c>
      <c r="E38" s="40">
        <v>5348</v>
      </c>
      <c r="F38" s="40">
        <v>10521</v>
      </c>
      <c r="G38" s="40">
        <v>13289</v>
      </c>
      <c r="H38" s="40">
        <v>21285</v>
      </c>
      <c r="I38" s="40">
        <v>26642</v>
      </c>
      <c r="J38" s="40">
        <v>31862</v>
      </c>
      <c r="K38" s="40">
        <v>37341</v>
      </c>
      <c r="L38" s="40">
        <v>42563</v>
      </c>
      <c r="M38" s="40">
        <v>47770</v>
      </c>
      <c r="N38" s="40">
        <v>53219</v>
      </c>
      <c r="O38" s="40">
        <v>58818</v>
      </c>
      <c r="P38" s="40">
        <v>65762</v>
      </c>
      <c r="Q38" s="40">
        <v>5360</v>
      </c>
      <c r="R38" s="40">
        <v>10800</v>
      </c>
      <c r="S38" s="40">
        <v>16158</v>
      </c>
      <c r="T38" s="40">
        <v>21796</v>
      </c>
      <c r="U38" s="40">
        <v>27321</v>
      </c>
      <c r="V38" s="40">
        <v>32940</v>
      </c>
      <c r="W38" s="40">
        <v>38757</v>
      </c>
      <c r="X38" s="40">
        <v>44115</v>
      </c>
      <c r="Y38" s="40">
        <v>49516</v>
      </c>
      <c r="Z38" s="40">
        <v>55049</v>
      </c>
      <c r="AA38" s="40">
        <v>60776</v>
      </c>
      <c r="AB38" s="40">
        <v>67446</v>
      </c>
      <c r="AC38" s="40">
        <v>5537</v>
      </c>
      <c r="AD38" s="40">
        <v>11099</v>
      </c>
      <c r="AE38" s="40">
        <v>16661</v>
      </c>
      <c r="AF38" s="40">
        <v>22365</v>
      </c>
      <c r="AG38" s="40">
        <v>28133</v>
      </c>
      <c r="AH38" s="40">
        <v>33767</v>
      </c>
      <c r="AI38" s="40">
        <v>39607</v>
      </c>
      <c r="AJ38" s="40">
        <v>45211</v>
      </c>
      <c r="AK38" s="40">
        <v>50754</v>
      </c>
      <c r="AL38" s="40">
        <v>56464</v>
      </c>
      <c r="AM38" s="40">
        <v>62451</v>
      </c>
      <c r="AN38" s="40">
        <v>69437</v>
      </c>
      <c r="AO38" s="40">
        <v>5635</v>
      </c>
      <c r="AP38" s="40">
        <v>11358</v>
      </c>
      <c r="AQ38" s="40">
        <v>17121</v>
      </c>
      <c r="AR38" s="40">
        <v>22895</v>
      </c>
      <c r="AS38" s="40">
        <v>28669</v>
      </c>
      <c r="AT38" s="40">
        <v>34525</v>
      </c>
      <c r="AU38" s="40">
        <v>40452</v>
      </c>
      <c r="AV38" s="40">
        <v>46322</v>
      </c>
      <c r="AW38" s="40">
        <v>52307</v>
      </c>
      <c r="AX38" s="40">
        <v>58226</v>
      </c>
      <c r="AY38" s="40">
        <v>64274</v>
      </c>
      <c r="AZ38" s="40">
        <v>70716</v>
      </c>
      <c r="BA38" s="40">
        <v>5645</v>
      </c>
      <c r="BB38" s="40">
        <v>11394</v>
      </c>
      <c r="BC38" s="40">
        <v>17268</v>
      </c>
      <c r="BD38" s="40">
        <v>23179</v>
      </c>
      <c r="BE38" s="40">
        <v>29083</v>
      </c>
      <c r="BF38" s="40">
        <v>34938</v>
      </c>
      <c r="BG38" s="40">
        <v>40905</v>
      </c>
      <c r="BH38" s="40">
        <v>46932</v>
      </c>
      <c r="BI38" s="40">
        <v>52701</v>
      </c>
      <c r="BJ38" s="40">
        <v>58567</v>
      </c>
      <c r="BK38" s="40">
        <v>64599</v>
      </c>
      <c r="BL38" s="40">
        <v>71373</v>
      </c>
      <c r="BM38" s="40">
        <v>5474</v>
      </c>
      <c r="BN38" s="40">
        <v>11301</v>
      </c>
      <c r="BO38" s="40">
        <v>17303</v>
      </c>
      <c r="BP38" s="40">
        <v>23115</v>
      </c>
      <c r="BQ38" s="40">
        <v>29084</v>
      </c>
      <c r="BR38" s="40">
        <v>35027</v>
      </c>
      <c r="BS38" s="40">
        <v>41185</v>
      </c>
      <c r="BT38" s="40">
        <v>47240</v>
      </c>
      <c r="BU38" s="40">
        <v>53196</v>
      </c>
      <c r="BV38" s="40">
        <v>59188</v>
      </c>
      <c r="BW38" s="40">
        <v>65430</v>
      </c>
      <c r="BX38" s="40">
        <v>72489</v>
      </c>
      <c r="BY38" s="40">
        <v>5430</v>
      </c>
      <c r="BZ38" s="40">
        <v>10917</v>
      </c>
      <c r="CA38" s="40">
        <v>16464</v>
      </c>
      <c r="CB38" s="40">
        <v>22062</v>
      </c>
      <c r="CC38" s="40">
        <v>27623</v>
      </c>
      <c r="CD38" s="40">
        <v>33221</v>
      </c>
      <c r="CE38" s="40">
        <v>38908</v>
      </c>
      <c r="CF38" s="40">
        <v>44547</v>
      </c>
      <c r="CG38" s="40">
        <v>50096</v>
      </c>
      <c r="CH38" s="40">
        <v>55596</v>
      </c>
      <c r="CI38" s="40">
        <v>61336</v>
      </c>
      <c r="CJ38" s="40">
        <v>67540</v>
      </c>
      <c r="CK38" s="40">
        <v>5476</v>
      </c>
      <c r="CL38" s="40">
        <v>10992</v>
      </c>
      <c r="CM38" s="40">
        <v>16585</v>
      </c>
      <c r="CN38" s="40">
        <v>22606</v>
      </c>
      <c r="CO38" s="40">
        <v>28716</v>
      </c>
      <c r="CP38" s="40">
        <v>34981</v>
      </c>
      <c r="CQ38" s="40">
        <v>41341</v>
      </c>
      <c r="CR38" s="46">
        <v>47619</v>
      </c>
      <c r="CS38" s="46">
        <v>53831</v>
      </c>
      <c r="CT38" s="46">
        <v>60041</v>
      </c>
      <c r="CU38" s="46">
        <v>66228</v>
      </c>
      <c r="CV38" s="46">
        <v>72642</v>
      </c>
      <c r="CW38" s="46">
        <v>6018</v>
      </c>
      <c r="CX38" s="46">
        <v>12224</v>
      </c>
      <c r="CY38" s="46">
        <v>18310</v>
      </c>
      <c r="CZ38" s="46">
        <v>24327</v>
      </c>
      <c r="DA38" s="46">
        <v>30352</v>
      </c>
      <c r="DB38" s="46">
        <v>36495</v>
      </c>
      <c r="DC38" s="46">
        <v>42677</v>
      </c>
      <c r="DD38" s="46">
        <v>48735</v>
      </c>
      <c r="DE38" s="46">
        <v>54807</v>
      </c>
      <c r="DF38" s="46">
        <v>60839</v>
      </c>
      <c r="DG38" s="53">
        <v>66989.47</v>
      </c>
      <c r="DH38" s="54">
        <v>73582</v>
      </c>
      <c r="DI38" s="46">
        <v>5949</v>
      </c>
      <c r="DJ38" s="46">
        <v>12034</v>
      </c>
      <c r="DK38" s="58">
        <v>18306</v>
      </c>
      <c r="DL38" s="58">
        <v>24483</v>
      </c>
      <c r="DM38" s="58">
        <v>31065.159999999996</v>
      </c>
      <c r="DN38" s="58">
        <v>37690.049999999996</v>
      </c>
      <c r="DO38" s="58">
        <v>44416</v>
      </c>
      <c r="DP38" s="74">
        <v>50890.27</v>
      </c>
      <c r="DQ38" s="74">
        <v>57241.280000000006</v>
      </c>
      <c r="DR38" s="78">
        <v>63723.08</v>
      </c>
      <c r="DS38" s="80">
        <v>70126.98000000001</v>
      </c>
      <c r="DT38" s="58">
        <v>76961.679999999993</v>
      </c>
      <c r="DU38" s="90">
        <v>6184.32</v>
      </c>
      <c r="DV38" s="90">
        <v>12426.669999999998</v>
      </c>
      <c r="DW38" s="91">
        <v>18699.829999999998</v>
      </c>
      <c r="DX38" s="103">
        <v>24958.729999999996</v>
      </c>
      <c r="DY38" s="102">
        <v>31355.599999999999</v>
      </c>
      <c r="DZ38" s="102">
        <v>37749.879999999997</v>
      </c>
      <c r="EA38" s="102">
        <v>44231.44</v>
      </c>
      <c r="EB38" s="110">
        <v>50456.97</v>
      </c>
      <c r="EC38" s="112">
        <v>56778.03</v>
      </c>
      <c r="ED38" s="112">
        <v>63184.680000000008</v>
      </c>
      <c r="EE38" s="112">
        <v>69761.84</v>
      </c>
      <c r="EF38" s="118">
        <v>76895</v>
      </c>
      <c r="EG38" s="118">
        <v>6421</v>
      </c>
      <c r="EH38" s="112">
        <v>13212.019999999999</v>
      </c>
      <c r="EI38" s="112">
        <v>20187.559999999998</v>
      </c>
      <c r="EJ38" s="112">
        <v>27299.88</v>
      </c>
      <c r="EK38" s="112">
        <v>34187.689999999995</v>
      </c>
      <c r="EL38" s="112">
        <v>41390.57</v>
      </c>
      <c r="EM38" s="112">
        <v>48562.42</v>
      </c>
      <c r="EN38" s="112">
        <v>55236.85</v>
      </c>
      <c r="EO38" s="112">
        <v>61926.22</v>
      </c>
      <c r="EP38" s="112">
        <v>68616.97</v>
      </c>
      <c r="EQ38" s="112">
        <v>75522.28</v>
      </c>
      <c r="ER38" s="112">
        <v>83267.58</v>
      </c>
      <c r="ES38" s="112">
        <v>6739.7999999999993</v>
      </c>
      <c r="ET38" s="112">
        <v>13486.199999999999</v>
      </c>
      <c r="EU38" s="112">
        <v>20333.379999999997</v>
      </c>
      <c r="EV38" s="130">
        <v>27169.21</v>
      </c>
      <c r="EW38" s="130">
        <v>34079.259999999995</v>
      </c>
      <c r="EX38" s="137">
        <v>40992.11</v>
      </c>
      <c r="EY38" s="57">
        <v>48115.42</v>
      </c>
      <c r="EZ38" s="137">
        <v>55204.68</v>
      </c>
      <c r="FA38" s="137">
        <f>[1]Sheet1!$K$36</f>
        <v>62051.18</v>
      </c>
      <c r="FB38" s="137">
        <v>69024.44</v>
      </c>
      <c r="FC38" s="137">
        <v>76755.429999999993</v>
      </c>
      <c r="FD38" s="57">
        <f>'[2]Buxheti i Konsoliduar  (3)'!$N$41</f>
        <v>84695.679999999993</v>
      </c>
      <c r="FE38" s="137">
        <v>7247.36</v>
      </c>
      <c r="FF38" s="137">
        <v>14579.52</v>
      </c>
      <c r="FG38" s="137">
        <v>21962.820000000003</v>
      </c>
      <c r="FH38" s="137">
        <v>29510.629999999997</v>
      </c>
      <c r="FI38" s="130">
        <v>37289.229999999996</v>
      </c>
      <c r="FJ38" s="137">
        <f>'[3]Buxheti i Konsoliduar  (3)'!$H$41</f>
        <v>46284.249999999993</v>
      </c>
      <c r="FK38" s="137">
        <f>'[4]Buxheti i Konsoliduar  (3)'!$I$41</f>
        <v>55474.060000000005</v>
      </c>
      <c r="FL38" s="137">
        <f>'[5]Buxheti i Konsoliduar  (3)'!$J$41</f>
        <v>63984.08</v>
      </c>
      <c r="FM38" s="137">
        <f>'[6]Buxheti i Konsoliduar  (3)'!$K$41</f>
        <v>72410.45</v>
      </c>
      <c r="FN38" s="137">
        <f>'[7]Buxheti i Konsoliduar  (3)'!$L$41</f>
        <v>81059.98</v>
      </c>
      <c r="FO38" s="137">
        <f>'[8]Buxheti i Konsoliduar  (3)'!$M$41</f>
        <v>89726.569999999992</v>
      </c>
      <c r="FP38" s="137">
        <f>'[9]Buxheti i Konsoliduar  (3)'!$N$42</f>
        <v>100476.36</v>
      </c>
      <c r="FQ38" s="137">
        <f>'[26]Buxheti i Konsoliduar  (3)'!$C$42</f>
        <v>8460.58</v>
      </c>
      <c r="FR38" s="137">
        <f>'[25]Buxheti i Konsoliduar  (3)'!$D$41</f>
        <v>17145.18</v>
      </c>
      <c r="FS38" s="137">
        <f>'[26]Buxheti i Konsoliduar  (3)'!$E$42</f>
        <v>25749.01</v>
      </c>
      <c r="FT38" s="137">
        <f>'[27]Buxheti i Konsoliduar  (4)'!$F$42</f>
        <v>34417.829999999994</v>
      </c>
      <c r="FU38" s="137">
        <f>'[11]Buxheti i Konsoliduar  (5)'!$G$43</f>
        <v>43126.84</v>
      </c>
      <c r="FV38" s="137">
        <f>'[11]Buxheti i Konsoliduar  (5)'!$H$43</f>
        <v>51834.9</v>
      </c>
      <c r="FW38" s="137">
        <f>'[11]Buxheti i Konsoliduar  (5)'!$I$43</f>
        <v>60993.799999999996</v>
      </c>
      <c r="FX38" s="137">
        <f>'[11]Buxheti i Konsoliduar  (5)'!$J$43</f>
        <v>71063.909999999989</v>
      </c>
      <c r="FY38" s="137">
        <f>'[12]Buxheti i Konsoliduar  (4)'!$K$43</f>
        <v>81177.08</v>
      </c>
      <c r="FZ38" s="137">
        <f>'[13]Buxheti i Konsoliduar  (4)'!$L$43</f>
        <v>91431.3</v>
      </c>
      <c r="GA38" s="137">
        <f>'[14]Buxheti i Konsoliduar  (4)'!$M$43</f>
        <v>101734.03</v>
      </c>
      <c r="GB38" s="137">
        <f>'[15]Buxheti i Konsoliduar  (4)'!$N$43</f>
        <v>112698.90999999999</v>
      </c>
      <c r="GC38" s="137">
        <f>'[16]Buxheti i Konsoliduar  (4)'!$C$43</f>
        <v>9987.4499999999989</v>
      </c>
      <c r="GD38" s="137">
        <f>'[16]Buxheti i Konsoliduar  (4)'!$D$43</f>
        <v>20229.089999999997</v>
      </c>
      <c r="GE38" s="137">
        <f>'[17]Buxheti i Konsoliduar  (4)'!$E$43</f>
        <v>30444.18</v>
      </c>
      <c r="GF38" s="137">
        <f>'[18]Buxheti i Konsoliduar  (4)'!$F$43</f>
        <v>40976.759999999995</v>
      </c>
      <c r="GG38" s="137">
        <f>'[18]Buxheti i Konsoliduar  (4)'!$G$43</f>
        <v>51540.89</v>
      </c>
      <c r="GH38" s="137">
        <f>'[18]Buxheti i Konsoliduar  (4)'!$H$43</f>
        <v>62079.65</v>
      </c>
      <c r="GI38" s="137">
        <f>'[19]Buxheti i Konsoliduar  (4)'!$I$43</f>
        <v>72834.63</v>
      </c>
      <c r="GJ38" s="137">
        <f>'[20]Buxheti i Konsoliduar  (4)'!$J$43</f>
        <v>83169.069999999992</v>
      </c>
      <c r="GK38" s="137">
        <f>'[21]Buxheti i Konsoliduar  (5)'!$K$43</f>
        <v>93357.89</v>
      </c>
      <c r="GL38" s="137">
        <f>'[22]Buxheti i Konsoliduar  (4)'!$L$43</f>
        <v>103738.59</v>
      </c>
      <c r="GM38" s="137">
        <f>'[22]Buxheti i Konsoliduar  (4)'!$M$43</f>
        <v>114354.43999999999</v>
      </c>
      <c r="GN38" s="137">
        <f>'[23]Buxheti i Konsoliduar  (4)'!$N$43</f>
        <v>125694.23</v>
      </c>
      <c r="GO38" s="137">
        <f>'[24]Buxheti i Konsoliduar  (4)'!$C$43</f>
        <v>10288.380000000001</v>
      </c>
      <c r="GP38" s="137">
        <f>'[37]Buxheti i Konsoliduar  (4)'!$D$43</f>
        <v>20704.849999999999</v>
      </c>
      <c r="GQ38" s="137"/>
    </row>
    <row r="39" spans="2:199">
      <c r="B39" s="26" t="s">
        <v>114</v>
      </c>
      <c r="C39" s="24" t="s">
        <v>58</v>
      </c>
      <c r="D39" s="34" t="s">
        <v>225</v>
      </c>
      <c r="E39" s="40">
        <v>4586</v>
      </c>
      <c r="F39" s="40">
        <v>9075</v>
      </c>
      <c r="G39" s="40">
        <v>11121</v>
      </c>
      <c r="H39" s="40">
        <v>18369</v>
      </c>
      <c r="I39" s="40">
        <v>22985</v>
      </c>
      <c r="J39" s="40">
        <v>27504</v>
      </c>
      <c r="K39" s="40">
        <v>32266</v>
      </c>
      <c r="L39" s="40">
        <v>36811</v>
      </c>
      <c r="M39" s="40">
        <v>41312</v>
      </c>
      <c r="N39" s="40">
        <v>46001</v>
      </c>
      <c r="O39" s="40">
        <v>50857</v>
      </c>
      <c r="P39" s="40">
        <v>56951</v>
      </c>
      <c r="Q39" s="40">
        <v>4621</v>
      </c>
      <c r="R39" s="40">
        <v>9305</v>
      </c>
      <c r="S39" s="40">
        <v>13924</v>
      </c>
      <c r="T39" s="40">
        <v>18799</v>
      </c>
      <c r="U39" s="40">
        <v>23594</v>
      </c>
      <c r="V39" s="40">
        <v>28462</v>
      </c>
      <c r="W39" s="40">
        <v>33533</v>
      </c>
      <c r="X39" s="40">
        <v>38153</v>
      </c>
      <c r="Y39" s="40">
        <v>42803</v>
      </c>
      <c r="Z39" s="40">
        <v>47596</v>
      </c>
      <c r="AA39" s="40">
        <v>52534</v>
      </c>
      <c r="AB39" s="40">
        <v>58398</v>
      </c>
      <c r="AC39" s="40">
        <v>4773</v>
      </c>
      <c r="AD39" s="40">
        <v>9573</v>
      </c>
      <c r="AE39" s="40">
        <v>14375</v>
      </c>
      <c r="AF39" s="40">
        <v>19317</v>
      </c>
      <c r="AG39" s="40">
        <v>24280</v>
      </c>
      <c r="AH39" s="40">
        <v>29166</v>
      </c>
      <c r="AI39" s="40">
        <v>34256</v>
      </c>
      <c r="AJ39" s="40">
        <v>39101</v>
      </c>
      <c r="AK39" s="40">
        <v>43867</v>
      </c>
      <c r="AL39" s="40">
        <v>48800</v>
      </c>
      <c r="AM39" s="40">
        <v>53995</v>
      </c>
      <c r="AN39" s="40">
        <v>60144</v>
      </c>
      <c r="AO39" s="40">
        <v>4861</v>
      </c>
      <c r="AP39" s="40">
        <v>9792</v>
      </c>
      <c r="AQ39" s="40">
        <v>14764</v>
      </c>
      <c r="AR39" s="40">
        <v>19739</v>
      </c>
      <c r="AS39" s="40">
        <v>24753</v>
      </c>
      <c r="AT39" s="40">
        <v>29799</v>
      </c>
      <c r="AU39" s="40">
        <v>34928</v>
      </c>
      <c r="AV39" s="40">
        <v>40019</v>
      </c>
      <c r="AW39" s="40">
        <v>45213</v>
      </c>
      <c r="AX39" s="40">
        <v>50330</v>
      </c>
      <c r="AY39" s="40">
        <v>55553</v>
      </c>
      <c r="AZ39" s="40">
        <v>61087</v>
      </c>
      <c r="BA39" s="40">
        <v>4856</v>
      </c>
      <c r="BB39" s="40">
        <v>9811</v>
      </c>
      <c r="BC39" s="40">
        <v>14866</v>
      </c>
      <c r="BD39" s="40">
        <v>19960</v>
      </c>
      <c r="BE39" s="40">
        <v>25033</v>
      </c>
      <c r="BF39" s="40">
        <v>30070</v>
      </c>
      <c r="BG39" s="40">
        <v>35215</v>
      </c>
      <c r="BH39" s="40">
        <v>40414</v>
      </c>
      <c r="BI39" s="40">
        <v>45381</v>
      </c>
      <c r="BJ39" s="40">
        <v>50431</v>
      </c>
      <c r="BK39" s="40">
        <v>55614</v>
      </c>
      <c r="BL39" s="40">
        <v>61422</v>
      </c>
      <c r="BM39" s="40">
        <v>4764</v>
      </c>
      <c r="BN39" s="40">
        <v>9767</v>
      </c>
      <c r="BO39" s="40">
        <v>14873</v>
      </c>
      <c r="BP39" s="40">
        <v>19905</v>
      </c>
      <c r="BQ39" s="40">
        <v>25021</v>
      </c>
      <c r="BR39" s="40">
        <v>30135</v>
      </c>
      <c r="BS39" s="40">
        <v>35464</v>
      </c>
      <c r="BT39" s="40">
        <v>40684</v>
      </c>
      <c r="BU39" s="40">
        <v>45820</v>
      </c>
      <c r="BV39" s="40">
        <v>50996</v>
      </c>
      <c r="BW39" s="40">
        <v>56367</v>
      </c>
      <c r="BX39" s="40">
        <v>62492</v>
      </c>
      <c r="BY39" s="40">
        <v>4657</v>
      </c>
      <c r="BZ39" s="40">
        <v>9375</v>
      </c>
      <c r="CA39" s="40">
        <v>14148</v>
      </c>
      <c r="CB39" s="40">
        <v>18966</v>
      </c>
      <c r="CC39" s="40">
        <v>23756</v>
      </c>
      <c r="CD39" s="40">
        <v>28573</v>
      </c>
      <c r="CE39" s="40">
        <v>33490</v>
      </c>
      <c r="CF39" s="40">
        <v>38355</v>
      </c>
      <c r="CG39" s="40">
        <v>43141</v>
      </c>
      <c r="CH39" s="40">
        <v>47882</v>
      </c>
      <c r="CI39" s="40">
        <v>52818</v>
      </c>
      <c r="CJ39" s="40">
        <v>58215</v>
      </c>
      <c r="CK39" s="40">
        <v>4700</v>
      </c>
      <c r="CL39" s="40">
        <v>9451</v>
      </c>
      <c r="CM39" s="40">
        <v>14257</v>
      </c>
      <c r="CN39" s="40">
        <v>19446</v>
      </c>
      <c r="CO39" s="40">
        <v>24696</v>
      </c>
      <c r="CP39" s="40">
        <v>30106</v>
      </c>
      <c r="CQ39" s="40">
        <v>35601</v>
      </c>
      <c r="CR39" s="46">
        <v>41022</v>
      </c>
      <c r="CS39" s="46">
        <v>46364</v>
      </c>
      <c r="CT39" s="46">
        <v>51729</v>
      </c>
      <c r="CU39" s="46">
        <v>57051</v>
      </c>
      <c r="CV39" s="46">
        <v>62581</v>
      </c>
      <c r="CW39" s="46">
        <v>5157</v>
      </c>
      <c r="CX39" s="46">
        <v>10256</v>
      </c>
      <c r="CY39" s="46">
        <v>15444</v>
      </c>
      <c r="CZ39" s="46">
        <v>20595</v>
      </c>
      <c r="DA39" s="46">
        <v>25765</v>
      </c>
      <c r="DB39" s="46">
        <v>31036</v>
      </c>
      <c r="DC39" s="46">
        <v>36164</v>
      </c>
      <c r="DD39" s="46">
        <v>41273</v>
      </c>
      <c r="DE39" s="46">
        <v>46416</v>
      </c>
      <c r="DF39" s="46">
        <v>51527</v>
      </c>
      <c r="DG39" s="53">
        <v>56745.07</v>
      </c>
      <c r="DH39" s="54">
        <v>62174</v>
      </c>
      <c r="DI39" s="46">
        <v>5100</v>
      </c>
      <c r="DJ39" s="46">
        <v>10315</v>
      </c>
      <c r="DK39" s="58">
        <v>15680</v>
      </c>
      <c r="DL39" s="58">
        <v>20991.42</v>
      </c>
      <c r="DM39" s="58">
        <v>26628.55</v>
      </c>
      <c r="DN39" s="58">
        <v>32320.12</v>
      </c>
      <c r="DO39" s="58">
        <v>38009</v>
      </c>
      <c r="DP39" s="73">
        <v>43476.9</v>
      </c>
      <c r="DQ39" s="73">
        <v>48917.54</v>
      </c>
      <c r="DR39" s="78">
        <v>54436.83</v>
      </c>
      <c r="DS39" s="80">
        <v>59860.01</v>
      </c>
      <c r="DT39" s="58">
        <v>65635.78</v>
      </c>
      <c r="DU39" s="90">
        <v>5301.48</v>
      </c>
      <c r="DV39" s="90">
        <v>10649.08</v>
      </c>
      <c r="DW39" s="91">
        <v>16028.41</v>
      </c>
      <c r="DX39" s="103">
        <v>21399.42</v>
      </c>
      <c r="DY39" s="102">
        <v>26892.85</v>
      </c>
      <c r="DZ39" s="102">
        <v>32394.6</v>
      </c>
      <c r="EA39" s="102">
        <v>37929.370000000003</v>
      </c>
      <c r="EB39" s="110">
        <v>43233.22</v>
      </c>
      <c r="EC39" s="112">
        <v>48612.78</v>
      </c>
      <c r="ED39" s="112">
        <v>54120</v>
      </c>
      <c r="EE39" s="112">
        <v>59698.720000000001</v>
      </c>
      <c r="EF39" s="118">
        <v>65800</v>
      </c>
      <c r="EG39" s="118">
        <v>5510</v>
      </c>
      <c r="EH39" s="112">
        <v>11325.9</v>
      </c>
      <c r="EI39" s="112">
        <v>17312.099999999999</v>
      </c>
      <c r="EJ39" s="112">
        <v>23425.56</v>
      </c>
      <c r="EK39" s="112">
        <v>29312.1</v>
      </c>
      <c r="EL39" s="112">
        <v>35496.01</v>
      </c>
      <c r="EM39" s="112">
        <v>41563.81</v>
      </c>
      <c r="EN39" s="112">
        <v>47231.46</v>
      </c>
      <c r="EO39" s="112">
        <v>52963.32</v>
      </c>
      <c r="EP39" s="112">
        <v>58662.73</v>
      </c>
      <c r="EQ39" s="112">
        <v>64533.79</v>
      </c>
      <c r="ER39" s="112">
        <v>71178.64</v>
      </c>
      <c r="ES39" s="112">
        <v>5781.19</v>
      </c>
      <c r="ET39" s="112">
        <v>11563.73</v>
      </c>
      <c r="EU39" s="112">
        <v>17427.47</v>
      </c>
      <c r="EV39" s="130">
        <v>23278.85</v>
      </c>
      <c r="EW39" s="130">
        <v>29203.3</v>
      </c>
      <c r="EX39" s="137">
        <v>35083.72</v>
      </c>
      <c r="EY39" s="57">
        <v>41067.870000000003</v>
      </c>
      <c r="EZ39" s="137">
        <v>47140.05</v>
      </c>
      <c r="FA39" s="137">
        <f>[1]Sheet1!$K$37</f>
        <v>52991.13</v>
      </c>
      <c r="FB39" s="137">
        <v>58930.41</v>
      </c>
      <c r="FC39" s="137">
        <v>65449.61</v>
      </c>
      <c r="FD39" s="57">
        <f>'[2]Buxheti i Konsoliduar  (3)'!$N$42</f>
        <v>72103.37</v>
      </c>
      <c r="FE39" s="137">
        <v>6218.2</v>
      </c>
      <c r="FF39" s="137">
        <v>12503.88</v>
      </c>
      <c r="FG39" s="137">
        <v>18832.310000000001</v>
      </c>
      <c r="FH39" s="137">
        <v>25304.959999999999</v>
      </c>
      <c r="FI39" s="130">
        <v>31957.56</v>
      </c>
      <c r="FJ39" s="137">
        <f>'[3]Buxheti i Konsoliduar  (3)'!$H$42</f>
        <v>39664.49</v>
      </c>
      <c r="FK39" s="137">
        <f>'[4]Buxheti i Konsoliduar  (3)'!$I$42</f>
        <v>47367.87</v>
      </c>
      <c r="FL39" s="137">
        <f>'[5]Buxheti i Konsoliduar  (3)'!$J$42</f>
        <v>54550.239999999998</v>
      </c>
      <c r="FM39" s="137">
        <f>'[6]Buxheti i Konsoliduar  (3)'!$K$42</f>
        <v>61741.57</v>
      </c>
      <c r="FN39" s="137">
        <f>'[7]Buxheti i Konsoliduar  (3)'!$L$42</f>
        <v>69165.58</v>
      </c>
      <c r="FO39" s="137">
        <f>'[8]Buxheti i Konsoliduar  (3)'!$M$42</f>
        <v>76593.56</v>
      </c>
      <c r="FP39" s="137">
        <f>'[9]Buxheti i Konsoliduar  (3)'!$N$43</f>
        <v>85945.02</v>
      </c>
      <c r="FQ39" s="137">
        <f>'[10]Buxheti i Konsoliduar  (3)'!$C$42</f>
        <v>7263.81</v>
      </c>
      <c r="FR39" s="137">
        <f>'[11]Buxheti i Konsoliduar  (5)'!$D$44</f>
        <v>14717.08</v>
      </c>
      <c r="FS39" s="137">
        <f>'[26]Buxheti i Konsoliduar  (3)'!$E$43</f>
        <v>22082.400000000001</v>
      </c>
      <c r="FT39" s="137">
        <f>'[27]Buxheti i Konsoliduar  (4)'!$F$43</f>
        <v>29500.09</v>
      </c>
      <c r="FU39" s="137">
        <f>'[28]Buxheti i Konsoliduar  (4)'!$G$43</f>
        <v>36963.18</v>
      </c>
      <c r="FV39" s="137">
        <f>'[11]Buxheti i Konsoliduar  (5)'!$H$44</f>
        <v>44394.400000000001</v>
      </c>
      <c r="FW39" s="137">
        <f>'[29]Buxheti i Konsoliduar  (4)'!$I$43</f>
        <v>52187.69</v>
      </c>
      <c r="FX39" s="137">
        <f>'[11]Buxheti i Konsoliduar  (5)'!$J$44</f>
        <v>60760.46</v>
      </c>
      <c r="FY39" s="137">
        <f>'[12]Buxheti i Konsoliduar  (4)'!$K$44</f>
        <v>69405.94</v>
      </c>
      <c r="FZ39" s="137">
        <f>'[13]Buxheti i Konsoliduar  (4)'!$L$44</f>
        <v>78157.05</v>
      </c>
      <c r="GA39" s="137">
        <f>'[14]Buxheti i Konsoliduar  (4)'!$M$44</f>
        <v>86886.28</v>
      </c>
      <c r="GB39" s="137">
        <f>'[15]Buxheti i Konsoliduar  (4)'!$N$44</f>
        <v>96235.04</v>
      </c>
      <c r="GC39" s="137">
        <f>'[16]Buxheti i Konsoliduar  (4)'!$C$44</f>
        <v>8551.93</v>
      </c>
      <c r="GD39" s="137">
        <f>'[16]Buxheti i Konsoliduar  (4)'!$D$44</f>
        <v>17351.349999999999</v>
      </c>
      <c r="GE39" s="137">
        <f>'[17]Buxheti i Konsoliduar  (4)'!$E$44</f>
        <v>26100.98</v>
      </c>
      <c r="GF39" s="137">
        <f>'[18]Buxheti i Konsoliduar  (4)'!$F$44</f>
        <v>35144.019999999997</v>
      </c>
      <c r="GG39" s="137">
        <f>'[18]Buxheti i Konsoliduar  (4)'!$G$44</f>
        <v>44200.85</v>
      </c>
      <c r="GH39" s="137">
        <f>'[18]Buxheti i Konsoliduar  (4)'!$H$44</f>
        <v>53231.64</v>
      </c>
      <c r="GI39" s="137">
        <f>'[19]Buxheti i Konsoliduar  (4)'!$I$44</f>
        <v>62336.54</v>
      </c>
      <c r="GJ39" s="137">
        <f>'[20]Buxheti i Konsoliduar  (4)'!$J$44</f>
        <v>71103.81</v>
      </c>
      <c r="GK39" s="137">
        <f>'[21]Buxheti i Konsoliduar  (5)'!$K$44</f>
        <v>79857.37</v>
      </c>
      <c r="GL39" s="137">
        <f>'[22]Buxheti i Konsoliduar  (4)'!$L$44</f>
        <v>88728.33</v>
      </c>
      <c r="GM39" s="137">
        <f>'[22]Buxheti i Konsoliduar  (4)'!$M$44</f>
        <v>97771.31</v>
      </c>
      <c r="GN39" s="137">
        <f>'[23]Buxheti i Konsoliduar  (4)'!$N$44</f>
        <v>107360.52</v>
      </c>
      <c r="GO39" s="137">
        <f>'[24]Buxheti i Konsoliduar  (4)'!$C$44</f>
        <v>8825.85</v>
      </c>
      <c r="GP39" s="137">
        <f>'[37]Buxheti i Konsoliduar  (4)'!$D$44</f>
        <v>17771.240000000002</v>
      </c>
      <c r="GQ39" s="137"/>
    </row>
    <row r="40" spans="2:199">
      <c r="B40" s="26" t="s">
        <v>115</v>
      </c>
      <c r="C40" s="24" t="s">
        <v>59</v>
      </c>
      <c r="D40" s="34" t="s">
        <v>226</v>
      </c>
      <c r="E40" s="40">
        <v>761</v>
      </c>
      <c r="F40" s="40">
        <v>1446</v>
      </c>
      <c r="G40" s="40">
        <v>2167</v>
      </c>
      <c r="H40" s="40">
        <v>2916</v>
      </c>
      <c r="I40" s="40">
        <v>3657</v>
      </c>
      <c r="J40" s="40">
        <v>4358</v>
      </c>
      <c r="K40" s="40">
        <v>5075</v>
      </c>
      <c r="L40" s="40">
        <v>5752</v>
      </c>
      <c r="M40" s="40">
        <v>6459</v>
      </c>
      <c r="N40" s="40">
        <v>7218</v>
      </c>
      <c r="O40" s="40">
        <v>7961</v>
      </c>
      <c r="P40" s="40">
        <v>8811</v>
      </c>
      <c r="Q40" s="40">
        <v>739</v>
      </c>
      <c r="R40" s="40">
        <v>1495</v>
      </c>
      <c r="S40" s="40">
        <v>2234</v>
      </c>
      <c r="T40" s="40">
        <v>2997</v>
      </c>
      <c r="U40" s="40">
        <v>3727</v>
      </c>
      <c r="V40" s="40">
        <v>4478</v>
      </c>
      <c r="W40" s="40">
        <v>5224</v>
      </c>
      <c r="X40" s="40">
        <v>5962</v>
      </c>
      <c r="Y40" s="40">
        <v>6713</v>
      </c>
      <c r="Z40" s="40">
        <v>7453</v>
      </c>
      <c r="AA40" s="40">
        <v>8242</v>
      </c>
      <c r="AB40" s="40">
        <v>9048</v>
      </c>
      <c r="AC40" s="40">
        <v>764</v>
      </c>
      <c r="AD40" s="40">
        <v>1526</v>
      </c>
      <c r="AE40" s="40">
        <v>2286</v>
      </c>
      <c r="AF40" s="40">
        <v>3048</v>
      </c>
      <c r="AG40" s="40">
        <v>3853</v>
      </c>
      <c r="AH40" s="40">
        <v>4601</v>
      </c>
      <c r="AI40" s="40">
        <v>5351</v>
      </c>
      <c r="AJ40" s="40">
        <v>6110</v>
      </c>
      <c r="AK40" s="40">
        <v>6887</v>
      </c>
      <c r="AL40" s="40">
        <v>7664</v>
      </c>
      <c r="AM40" s="40">
        <v>8456</v>
      </c>
      <c r="AN40" s="40">
        <v>9293</v>
      </c>
      <c r="AO40" s="40">
        <v>774</v>
      </c>
      <c r="AP40" s="40">
        <v>1566</v>
      </c>
      <c r="AQ40" s="40">
        <v>2357</v>
      </c>
      <c r="AR40" s="40">
        <v>3156</v>
      </c>
      <c r="AS40" s="40">
        <v>3916</v>
      </c>
      <c r="AT40" s="40">
        <v>4726</v>
      </c>
      <c r="AU40" s="40">
        <v>5524</v>
      </c>
      <c r="AV40" s="40">
        <v>6303</v>
      </c>
      <c r="AW40" s="40">
        <v>7094</v>
      </c>
      <c r="AX40" s="40">
        <v>7896</v>
      </c>
      <c r="AY40" s="40">
        <v>8720</v>
      </c>
      <c r="AZ40" s="40">
        <v>9629</v>
      </c>
      <c r="BA40" s="40">
        <v>789</v>
      </c>
      <c r="BB40" s="40">
        <v>1583</v>
      </c>
      <c r="BC40" s="40">
        <v>2402</v>
      </c>
      <c r="BD40" s="40">
        <v>3219</v>
      </c>
      <c r="BE40" s="40">
        <v>4050</v>
      </c>
      <c r="BF40" s="40">
        <v>4868</v>
      </c>
      <c r="BG40" s="40">
        <v>5690</v>
      </c>
      <c r="BH40" s="40">
        <v>6518</v>
      </c>
      <c r="BI40" s="40">
        <v>7320</v>
      </c>
      <c r="BJ40" s="40">
        <v>8136</v>
      </c>
      <c r="BK40" s="40">
        <v>8985</v>
      </c>
      <c r="BL40" s="40">
        <v>9951</v>
      </c>
      <c r="BM40" s="40">
        <v>710</v>
      </c>
      <c r="BN40" s="40">
        <v>1534</v>
      </c>
      <c r="BO40" s="40">
        <v>2430</v>
      </c>
      <c r="BP40" s="40">
        <v>3210</v>
      </c>
      <c r="BQ40" s="40">
        <v>4063</v>
      </c>
      <c r="BR40" s="40">
        <v>4892</v>
      </c>
      <c r="BS40" s="40">
        <v>5721</v>
      </c>
      <c r="BT40" s="40">
        <v>6556</v>
      </c>
      <c r="BU40" s="40">
        <v>7376</v>
      </c>
      <c r="BV40" s="40">
        <v>8192</v>
      </c>
      <c r="BW40" s="40">
        <v>9063</v>
      </c>
      <c r="BX40" s="40">
        <v>9997</v>
      </c>
      <c r="BY40" s="40">
        <v>773</v>
      </c>
      <c r="BZ40" s="40">
        <v>1542</v>
      </c>
      <c r="CA40" s="40">
        <v>2316</v>
      </c>
      <c r="CB40" s="40">
        <v>3096</v>
      </c>
      <c r="CC40" s="40">
        <v>3867</v>
      </c>
      <c r="CD40" s="40">
        <v>4648</v>
      </c>
      <c r="CE40" s="40">
        <v>5418</v>
      </c>
      <c r="CF40" s="40">
        <v>6192</v>
      </c>
      <c r="CG40" s="40">
        <v>6955</v>
      </c>
      <c r="CH40" s="40">
        <v>7714</v>
      </c>
      <c r="CI40" s="40">
        <v>8518</v>
      </c>
      <c r="CJ40" s="40">
        <v>9325</v>
      </c>
      <c r="CK40" s="40">
        <v>776</v>
      </c>
      <c r="CL40" s="40">
        <v>1541</v>
      </c>
      <c r="CM40" s="40">
        <v>2328</v>
      </c>
      <c r="CN40" s="40">
        <v>3160</v>
      </c>
      <c r="CO40" s="40">
        <v>4020</v>
      </c>
      <c r="CP40" s="40">
        <v>4875</v>
      </c>
      <c r="CQ40" s="40">
        <v>5740</v>
      </c>
      <c r="CR40" s="46">
        <v>6597</v>
      </c>
      <c r="CS40" s="46">
        <v>7467</v>
      </c>
      <c r="CT40" s="46">
        <v>8312</v>
      </c>
      <c r="CU40" s="46">
        <v>9177</v>
      </c>
      <c r="CV40" s="46">
        <v>10061</v>
      </c>
      <c r="CW40" s="46">
        <v>847</v>
      </c>
      <c r="CX40" s="46">
        <v>1665</v>
      </c>
      <c r="CY40" s="46">
        <v>2537</v>
      </c>
      <c r="CZ40" s="46">
        <v>3376</v>
      </c>
      <c r="DA40" s="46">
        <v>4241</v>
      </c>
      <c r="DB40" s="46">
        <v>5087</v>
      </c>
      <c r="DC40" s="46">
        <v>5946</v>
      </c>
      <c r="DD40" s="46">
        <v>6786</v>
      </c>
      <c r="DE40" s="46">
        <v>7645</v>
      </c>
      <c r="DF40" s="46">
        <v>8498</v>
      </c>
      <c r="DG40" s="53">
        <v>9344.8700000000008</v>
      </c>
      <c r="DH40" s="54">
        <v>10304</v>
      </c>
      <c r="DI40" s="46">
        <v>844</v>
      </c>
      <c r="DJ40" s="46">
        <v>1693</v>
      </c>
      <c r="DK40" s="58">
        <v>2570.23</v>
      </c>
      <c r="DL40" s="58">
        <v>3418.67</v>
      </c>
      <c r="DM40" s="58">
        <v>4336.83</v>
      </c>
      <c r="DN40" s="58">
        <v>5245.97</v>
      </c>
      <c r="DO40" s="58">
        <v>6141.21</v>
      </c>
      <c r="DP40" s="74">
        <v>7012.99</v>
      </c>
      <c r="DQ40" s="74">
        <v>7880.76</v>
      </c>
      <c r="DR40" s="78">
        <v>8784.1299999999992</v>
      </c>
      <c r="DS40" s="80">
        <v>9688.76</v>
      </c>
      <c r="DT40" s="58">
        <v>10578.68</v>
      </c>
      <c r="DU40" s="90">
        <v>876.87</v>
      </c>
      <c r="DV40" s="90">
        <v>1752.79</v>
      </c>
      <c r="DW40" s="91">
        <v>2630.96</v>
      </c>
      <c r="DX40" s="103">
        <v>3507.24</v>
      </c>
      <c r="DY40" s="102">
        <v>4392.71</v>
      </c>
      <c r="DZ40" s="102">
        <v>5268.94</v>
      </c>
      <c r="EA40" s="102">
        <v>6147.32</v>
      </c>
      <c r="EB40" s="110">
        <v>7011.55</v>
      </c>
      <c r="EC40" s="112">
        <v>7890.54</v>
      </c>
      <c r="ED40" s="112">
        <v>8747.02</v>
      </c>
      <c r="EE40" s="112">
        <v>9627.92</v>
      </c>
      <c r="EF40" s="118">
        <v>10563</v>
      </c>
      <c r="EG40" s="118">
        <v>904</v>
      </c>
      <c r="EH40" s="112">
        <v>1855.47</v>
      </c>
      <c r="EI40" s="112">
        <v>2825.05</v>
      </c>
      <c r="EJ40" s="112">
        <v>3801.33</v>
      </c>
      <c r="EK40" s="112">
        <v>4778.25</v>
      </c>
      <c r="EL40" s="112">
        <v>5760.13</v>
      </c>
      <c r="EM40" s="112">
        <v>6733.38</v>
      </c>
      <c r="EN40" s="112">
        <v>7659.58</v>
      </c>
      <c r="EO40" s="112">
        <v>8582.94</v>
      </c>
      <c r="EP40" s="112">
        <v>9493.6299999999992</v>
      </c>
      <c r="EQ40" s="112">
        <v>10438.56</v>
      </c>
      <c r="ER40" s="112">
        <v>11402.81</v>
      </c>
      <c r="ES40" s="112">
        <v>952.49</v>
      </c>
      <c r="ET40" s="112">
        <v>1905.5</v>
      </c>
      <c r="EU40" s="112">
        <v>2859.49</v>
      </c>
      <c r="EV40" s="130">
        <v>3830.63</v>
      </c>
      <c r="EW40" s="130">
        <v>4787.1099999999997</v>
      </c>
      <c r="EX40" s="137">
        <v>5790.54</v>
      </c>
      <c r="EY40" s="57">
        <v>6769.6</v>
      </c>
      <c r="EZ40" s="137">
        <v>7737.81</v>
      </c>
      <c r="FA40" s="137">
        <f>[1]Sheet1!$K$38</f>
        <v>8695.89</v>
      </c>
      <c r="FB40" s="137">
        <v>9668.2099999999991</v>
      </c>
      <c r="FC40" s="137">
        <v>10713.07</v>
      </c>
      <c r="FD40" s="57">
        <f>'[2]Buxheti i Konsoliduar  (3)'!$N$43</f>
        <v>11784.33</v>
      </c>
      <c r="FE40" s="137">
        <v>1020.09</v>
      </c>
      <c r="FF40" s="137">
        <v>2053.0300000000002</v>
      </c>
      <c r="FG40" s="137">
        <v>3086.92</v>
      </c>
      <c r="FH40" s="137">
        <v>4133.5</v>
      </c>
      <c r="FI40" s="130">
        <v>5229.79</v>
      </c>
      <c r="FJ40" s="137">
        <f>'[3]Buxheti i Konsoliduar  (3)'!$H$43</f>
        <v>6440.06</v>
      </c>
      <c r="FK40" s="137">
        <f>'[4]Buxheti i Konsoliduar  (3)'!$I$43</f>
        <v>7669.78</v>
      </c>
      <c r="FL40" s="137">
        <f>'[5]Buxheti i Konsoliduar  (3)'!$J$43</f>
        <v>8841.1200000000008</v>
      </c>
      <c r="FM40" s="137">
        <f>'[6]Buxheti i Konsoliduar  (3)'!$K$43</f>
        <v>9990.83</v>
      </c>
      <c r="FN40" s="137">
        <f>'[7]Buxheti i Konsoliduar  (3)'!$L$43</f>
        <v>11146.9</v>
      </c>
      <c r="FO40" s="137">
        <f>'[8]Buxheti i Konsoliduar  (3)'!$M$43</f>
        <v>12311.39</v>
      </c>
      <c r="FP40" s="137">
        <f>'[9]Buxheti i Konsoliduar  (3)'!$N$44</f>
        <v>13536.64</v>
      </c>
      <c r="FQ40" s="137">
        <f>'[10]Buxheti i Konsoliduar  (3)'!$C$43</f>
        <v>1183.43</v>
      </c>
      <c r="FR40" s="137">
        <f>'[11]Buxheti i Konsoliduar  (5)'!$D$45</f>
        <v>2375.04</v>
      </c>
      <c r="FS40" s="137">
        <f>'[26]Buxheti i Konsoliduar  (3)'!$E$44</f>
        <v>3558.19</v>
      </c>
      <c r="FT40" s="137">
        <f>'[27]Buxheti i Konsoliduar  (4)'!$F$44</f>
        <v>4753.97</v>
      </c>
      <c r="FU40" s="137">
        <f>'[11]Buxheti i Konsoliduar  (5)'!$G$45</f>
        <v>5962.45</v>
      </c>
      <c r="FV40" s="137">
        <f>'[11]Buxheti i Konsoliduar  (5)'!$H$45</f>
        <v>7165.92</v>
      </c>
      <c r="FW40" s="137">
        <f>'[29]Buxheti i Konsoliduar  (4)'!$I$44</f>
        <v>8365.67</v>
      </c>
      <c r="FX40" s="137">
        <f>'[11]Buxheti i Konsoliduar  (5)'!$J$45</f>
        <v>9757.19</v>
      </c>
      <c r="FY40" s="137">
        <f>'[12]Buxheti i Konsoliduar  (4)'!$K$45</f>
        <v>11159.52</v>
      </c>
      <c r="FZ40" s="137">
        <f>'[13]Buxheti i Konsoliduar  (4)'!$L$45</f>
        <v>12555.17</v>
      </c>
      <c r="GA40" s="137">
        <f>'[14]Buxheti i Konsoliduar  (4)'!$M$45</f>
        <v>13974.35</v>
      </c>
      <c r="GB40" s="137">
        <f>'[15]Buxheti i Konsoliduar  (4)'!$N$45</f>
        <v>15417.22</v>
      </c>
      <c r="GC40" s="137">
        <f>'[16]Buxheti i Konsoliduar  (4)'!$C$45</f>
        <v>1425.12</v>
      </c>
      <c r="GD40" s="137">
        <f>'[16]Buxheti i Konsoliduar  (4)'!$D$45</f>
        <v>2846.78</v>
      </c>
      <c r="GE40" s="137">
        <f>'[17]Buxheti i Konsoliduar  (4)'!$E$45</f>
        <v>4271.75</v>
      </c>
      <c r="GF40" s="137">
        <f>'[18]Buxheti i Konsoliduar  (4)'!$F$45</f>
        <v>5730.14</v>
      </c>
      <c r="GG40" s="137">
        <f>'[18]Buxheti i Konsoliduar  (4)'!$G$45</f>
        <v>7186.19</v>
      </c>
      <c r="GH40" s="137">
        <f>'[18]Buxheti i Konsoliduar  (4)'!$H$45</f>
        <v>8647.39</v>
      </c>
      <c r="GI40" s="137">
        <f>'[19]Buxheti i Konsoliduar  (4)'!$I$45</f>
        <v>10101.59</v>
      </c>
      <c r="GJ40" s="137">
        <f>'[20]Buxheti i Konsoliduar  (4)'!$J$45</f>
        <v>11539.34</v>
      </c>
      <c r="GK40" s="137">
        <f>'[21]Buxheti i Konsoliduar  (5)'!$K$45</f>
        <v>12910.32</v>
      </c>
      <c r="GL40" s="137">
        <f>'[22]Buxheti i Konsoliduar  (4)'!$L$45</f>
        <v>14333.76</v>
      </c>
      <c r="GM40" s="137">
        <f>'[22]Buxheti i Konsoliduar  (4)'!$M$45</f>
        <v>15766.21</v>
      </c>
      <c r="GN40" s="137">
        <f>'[23]Buxheti i Konsoliduar  (4)'!$N$45</f>
        <v>17281.509999999998</v>
      </c>
      <c r="GO40" s="137">
        <f>'[24]Buxheti i Konsoliduar  (4)'!$C$45</f>
        <v>1450.83</v>
      </c>
      <c r="GP40" s="137">
        <f>'[37]Buxheti i Konsoliduar  (4)'!$D$45</f>
        <v>2908.69</v>
      </c>
      <c r="GQ40" s="137"/>
    </row>
    <row r="41" spans="2:199">
      <c r="B41" s="26" t="s">
        <v>116</v>
      </c>
      <c r="C41" s="24" t="s">
        <v>60</v>
      </c>
      <c r="D41" s="34" t="s">
        <v>227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  <c r="AA41" s="40">
        <v>0</v>
      </c>
      <c r="AB41" s="40">
        <v>0</v>
      </c>
      <c r="AC41" s="40">
        <v>0</v>
      </c>
      <c r="AD41" s="40">
        <v>0</v>
      </c>
      <c r="AE41" s="40">
        <v>0</v>
      </c>
      <c r="AF41" s="40">
        <v>0</v>
      </c>
      <c r="AG41" s="40">
        <v>0</v>
      </c>
      <c r="AH41" s="40">
        <v>0</v>
      </c>
      <c r="AI41" s="40">
        <v>0</v>
      </c>
      <c r="AJ41" s="40">
        <v>0</v>
      </c>
      <c r="AK41" s="40">
        <v>0</v>
      </c>
      <c r="AL41" s="40">
        <v>0</v>
      </c>
      <c r="AM41" s="40">
        <v>0</v>
      </c>
      <c r="AN41" s="40">
        <v>0</v>
      </c>
      <c r="AO41" s="40">
        <v>0</v>
      </c>
      <c r="AP41" s="40">
        <v>0</v>
      </c>
      <c r="AQ41" s="40">
        <v>0</v>
      </c>
      <c r="AR41" s="40">
        <v>0</v>
      </c>
      <c r="AS41" s="40">
        <v>0</v>
      </c>
      <c r="AT41" s="40">
        <v>0</v>
      </c>
      <c r="AU41" s="40">
        <v>0</v>
      </c>
      <c r="AV41" s="40">
        <v>0</v>
      </c>
      <c r="AW41" s="40">
        <v>0</v>
      </c>
      <c r="AX41" s="40">
        <v>0</v>
      </c>
      <c r="AY41" s="40">
        <v>0</v>
      </c>
      <c r="AZ41" s="40">
        <v>0</v>
      </c>
      <c r="BA41" s="40">
        <v>0</v>
      </c>
      <c r="BB41" s="40">
        <v>0</v>
      </c>
      <c r="BC41" s="40">
        <v>0</v>
      </c>
      <c r="BD41" s="40">
        <v>0</v>
      </c>
      <c r="BE41" s="40">
        <v>0</v>
      </c>
      <c r="BF41" s="40">
        <v>0</v>
      </c>
      <c r="BG41" s="40">
        <v>0</v>
      </c>
      <c r="BH41" s="40">
        <v>0</v>
      </c>
      <c r="BI41" s="40">
        <v>0</v>
      </c>
      <c r="BJ41" s="40">
        <v>0</v>
      </c>
      <c r="BK41" s="40">
        <v>0</v>
      </c>
      <c r="BL41" s="40">
        <v>0</v>
      </c>
      <c r="BM41" s="40">
        <v>0</v>
      </c>
      <c r="BN41" s="40">
        <v>0</v>
      </c>
      <c r="BO41" s="40">
        <v>0</v>
      </c>
      <c r="BP41" s="40">
        <v>0</v>
      </c>
      <c r="BQ41" s="40">
        <v>0</v>
      </c>
      <c r="BR41" s="40">
        <v>0</v>
      </c>
      <c r="BS41" s="40">
        <v>0</v>
      </c>
      <c r="BT41" s="40">
        <v>0</v>
      </c>
      <c r="BU41" s="40">
        <v>0</v>
      </c>
      <c r="BV41" s="40">
        <v>0</v>
      </c>
      <c r="BW41" s="40">
        <v>0</v>
      </c>
      <c r="BX41" s="40">
        <v>0</v>
      </c>
      <c r="BY41" s="40">
        <v>0</v>
      </c>
      <c r="BZ41" s="40">
        <v>0</v>
      </c>
      <c r="CA41" s="40">
        <v>0</v>
      </c>
      <c r="CB41" s="40">
        <v>0</v>
      </c>
      <c r="CC41" s="40">
        <v>0</v>
      </c>
      <c r="CD41" s="40">
        <v>0</v>
      </c>
      <c r="CE41" s="40">
        <v>0</v>
      </c>
      <c r="CF41" s="40">
        <v>0</v>
      </c>
      <c r="CG41" s="40">
        <v>0</v>
      </c>
      <c r="CH41" s="40">
        <v>0</v>
      </c>
      <c r="CI41" s="40">
        <v>0</v>
      </c>
      <c r="CJ41" s="40">
        <v>0</v>
      </c>
      <c r="CK41" s="40">
        <v>0</v>
      </c>
      <c r="CL41" s="40">
        <v>0</v>
      </c>
      <c r="CM41" s="40">
        <v>0</v>
      </c>
      <c r="CN41" s="40">
        <v>0</v>
      </c>
      <c r="CO41" s="40">
        <v>0</v>
      </c>
      <c r="CP41" s="40">
        <v>0</v>
      </c>
      <c r="CQ41" s="40">
        <v>0</v>
      </c>
      <c r="CR41" s="46">
        <v>0</v>
      </c>
      <c r="CS41" s="46">
        <v>0</v>
      </c>
      <c r="CT41" s="46">
        <v>0</v>
      </c>
      <c r="CU41" s="46">
        <v>0</v>
      </c>
      <c r="CV41" s="46">
        <v>0</v>
      </c>
      <c r="CW41" s="46">
        <v>0</v>
      </c>
      <c r="CX41" s="46">
        <v>0</v>
      </c>
      <c r="CY41" s="46">
        <v>0</v>
      </c>
      <c r="CZ41" s="46">
        <v>0</v>
      </c>
      <c r="DA41" s="46">
        <v>0</v>
      </c>
      <c r="DB41" s="46">
        <v>0</v>
      </c>
      <c r="DC41" s="46">
        <v>0</v>
      </c>
      <c r="DD41" s="46">
        <v>0</v>
      </c>
      <c r="DE41" s="46">
        <v>0</v>
      </c>
      <c r="DF41" s="46">
        <v>0</v>
      </c>
      <c r="DG41" s="53">
        <v>0</v>
      </c>
      <c r="DH41" s="54">
        <v>0</v>
      </c>
      <c r="DI41" s="46">
        <v>0</v>
      </c>
      <c r="DJ41" s="46">
        <v>0</v>
      </c>
      <c r="DK41" s="58">
        <v>0</v>
      </c>
      <c r="DL41" s="58">
        <v>0</v>
      </c>
      <c r="DM41" s="58">
        <v>0</v>
      </c>
      <c r="DN41" s="58">
        <v>0</v>
      </c>
      <c r="DO41" s="58">
        <v>0</v>
      </c>
      <c r="DP41" s="73">
        <v>0</v>
      </c>
      <c r="DQ41" s="73">
        <v>0</v>
      </c>
      <c r="DR41" s="80">
        <v>0</v>
      </c>
      <c r="DS41" s="80">
        <v>0</v>
      </c>
      <c r="DT41" s="59">
        <v>0</v>
      </c>
      <c r="DU41" s="89">
        <v>0</v>
      </c>
      <c r="DV41" s="89">
        <v>0</v>
      </c>
      <c r="DW41" s="91">
        <v>0</v>
      </c>
      <c r="DX41" s="103">
        <v>0</v>
      </c>
      <c r="DY41" s="103">
        <v>0</v>
      </c>
      <c r="DZ41" s="103">
        <v>0</v>
      </c>
      <c r="EA41" s="103">
        <v>0</v>
      </c>
      <c r="EB41" s="111">
        <v>0</v>
      </c>
      <c r="EC41" s="111">
        <v>0</v>
      </c>
      <c r="ED41" s="111">
        <v>0</v>
      </c>
      <c r="EE41" s="111">
        <v>0</v>
      </c>
      <c r="EF41" s="118">
        <v>0</v>
      </c>
      <c r="EG41" s="118">
        <v>0</v>
      </c>
      <c r="EH41" s="117">
        <v>0</v>
      </c>
      <c r="EI41" s="117">
        <v>0</v>
      </c>
      <c r="EJ41" s="112">
        <v>0</v>
      </c>
      <c r="EK41" s="112">
        <v>0</v>
      </c>
      <c r="EL41" s="112">
        <v>0</v>
      </c>
      <c r="EM41" s="112">
        <v>0</v>
      </c>
      <c r="EN41" s="112">
        <v>0</v>
      </c>
      <c r="EO41" s="112">
        <v>0</v>
      </c>
      <c r="EP41" s="112">
        <v>0</v>
      </c>
      <c r="EQ41" s="112">
        <v>0</v>
      </c>
      <c r="ER41" s="112">
        <v>0</v>
      </c>
      <c r="ES41" s="112">
        <v>0</v>
      </c>
      <c r="ET41" s="112">
        <v>0</v>
      </c>
      <c r="EU41" s="112">
        <v>0</v>
      </c>
      <c r="EV41" s="130">
        <v>0</v>
      </c>
      <c r="EW41" s="130">
        <v>0</v>
      </c>
      <c r="EX41" s="112">
        <v>0</v>
      </c>
      <c r="EY41" s="57">
        <v>0</v>
      </c>
      <c r="EZ41">
        <v>0</v>
      </c>
      <c r="FA41">
        <v>0</v>
      </c>
      <c r="FB41">
        <v>0</v>
      </c>
      <c r="FC41">
        <v>0</v>
      </c>
      <c r="FD41" s="57">
        <v>0</v>
      </c>
      <c r="FE41">
        <v>0</v>
      </c>
      <c r="FF41">
        <v>0</v>
      </c>
      <c r="FG41">
        <v>0</v>
      </c>
      <c r="FH41">
        <v>0</v>
      </c>
      <c r="FI41" s="130">
        <v>0</v>
      </c>
      <c r="FJ41">
        <v>0</v>
      </c>
      <c r="FK41" s="137">
        <f>'[4]Buxheti i Konsoliduar  (3)'!$I$44</f>
        <v>0</v>
      </c>
      <c r="FL41" s="137">
        <f>'[5]Buxheti i Konsoliduar  (3)'!$J$44</f>
        <v>0</v>
      </c>
      <c r="FM41" s="137">
        <f>'[5]Buxheti i Konsoliduar  (3)'!$J$44</f>
        <v>0</v>
      </c>
      <c r="FN41" s="137">
        <f>'[5]Buxheti i Konsoliduar  (3)'!$J$44</f>
        <v>0</v>
      </c>
      <c r="FO41" s="137">
        <f>'[5]Buxheti i Konsoliduar  (3)'!$J$44</f>
        <v>0</v>
      </c>
      <c r="FP41">
        <v>0</v>
      </c>
      <c r="FQ41" s="137">
        <v>0</v>
      </c>
      <c r="FR41" s="137">
        <f>'[25]Buxheti i Konsoliduar  (3)'!$D$45</f>
        <v>0</v>
      </c>
      <c r="FS41" s="137">
        <f>'[25]Buxheti i Konsoliduar  (3)'!$D$45</f>
        <v>0</v>
      </c>
      <c r="FT41" s="137">
        <f>'[25]Buxheti i Konsoliduar  (3)'!$D$45</f>
        <v>0</v>
      </c>
      <c r="FU41" s="137">
        <f>'[28]Buxheti i Konsoliduar  (4)'!$G$45</f>
        <v>0</v>
      </c>
      <c r="FV41" s="137">
        <f>'[30]Buxheti i Konsoliduar  (4)'!$H$45</f>
        <v>0</v>
      </c>
      <c r="FW41" s="137">
        <f>'[29]Buxheti i Konsoliduar  (4)'!$I$45</f>
        <v>0</v>
      </c>
      <c r="FX41" s="137">
        <f>'[11]Buxheti i Konsoliduar  (5)'!$J$46</f>
        <v>0</v>
      </c>
      <c r="FY41" s="137">
        <f>'[12]Buxheti i Konsoliduar  (4)'!$K$46</f>
        <v>0</v>
      </c>
      <c r="FZ41" s="137">
        <f>'[13]Buxheti i Konsoliduar  (4)'!$L$46</f>
        <v>0</v>
      </c>
      <c r="GA41" s="137">
        <f>'[14]Buxheti i Konsoliduar  (4)'!$M$46</f>
        <v>0</v>
      </c>
      <c r="GB41" s="137">
        <f>'[15]Buxheti i Konsoliduar  (4)'!$N$46</f>
        <v>0</v>
      </c>
      <c r="GC41" s="137">
        <f>'[16]Buxheti i Konsoliduar  (4)'!$C$46</f>
        <v>0</v>
      </c>
      <c r="GD41" s="137">
        <f>'[16]Buxheti i Konsoliduar  (4)'!$D$46</f>
        <v>0</v>
      </c>
      <c r="GE41" s="137">
        <f>'[17]Buxheti i Konsoliduar  (4)'!$E$46</f>
        <v>0</v>
      </c>
      <c r="GF41" s="137">
        <f>'[18]Buxheti i Konsoliduar  (4)'!$F$46</f>
        <v>0</v>
      </c>
      <c r="GG41" s="137">
        <f>'[18]Buxheti i Konsoliduar  (4)'!$G$46</f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</row>
    <row r="42" spans="2:199">
      <c r="B42" s="26" t="s">
        <v>117</v>
      </c>
      <c r="C42" s="24" t="s">
        <v>61</v>
      </c>
      <c r="D42" s="34" t="s">
        <v>228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  <c r="AA42" s="40">
        <v>0</v>
      </c>
      <c r="AB42" s="40">
        <v>0</v>
      </c>
      <c r="AC42" s="40">
        <v>0</v>
      </c>
      <c r="AD42" s="40">
        <v>0</v>
      </c>
      <c r="AE42" s="40">
        <v>0</v>
      </c>
      <c r="AF42" s="40">
        <v>0</v>
      </c>
      <c r="AG42" s="40">
        <v>0</v>
      </c>
      <c r="AH42" s="40">
        <v>0</v>
      </c>
      <c r="AI42" s="40">
        <v>0</v>
      </c>
      <c r="AJ42" s="40">
        <v>0</v>
      </c>
      <c r="AK42" s="40">
        <v>0</v>
      </c>
      <c r="AL42" s="40">
        <v>0</v>
      </c>
      <c r="AM42" s="40">
        <v>0</v>
      </c>
      <c r="AN42" s="40">
        <v>0</v>
      </c>
      <c r="AO42" s="40">
        <v>0</v>
      </c>
      <c r="AP42" s="40">
        <v>0</v>
      </c>
      <c r="AQ42" s="40">
        <v>0</v>
      </c>
      <c r="AR42" s="40">
        <v>0</v>
      </c>
      <c r="AS42" s="40">
        <v>0</v>
      </c>
      <c r="AT42" s="40">
        <v>0</v>
      </c>
      <c r="AU42" s="40">
        <v>0</v>
      </c>
      <c r="AV42" s="40">
        <v>0</v>
      </c>
      <c r="AW42" s="40">
        <v>0</v>
      </c>
      <c r="AX42" s="40">
        <v>0</v>
      </c>
      <c r="AY42" s="40">
        <v>0</v>
      </c>
      <c r="AZ42" s="40">
        <v>0</v>
      </c>
      <c r="BA42" s="40">
        <v>0</v>
      </c>
      <c r="BB42" s="40">
        <v>0</v>
      </c>
      <c r="BC42" s="40">
        <v>0</v>
      </c>
      <c r="BD42" s="40">
        <v>0</v>
      </c>
      <c r="BE42" s="40">
        <v>0</v>
      </c>
      <c r="BF42" s="40">
        <v>0</v>
      </c>
      <c r="BG42" s="40">
        <v>0</v>
      </c>
      <c r="BH42" s="40">
        <v>0</v>
      </c>
      <c r="BI42" s="40">
        <v>0</v>
      </c>
      <c r="BJ42" s="40">
        <v>0</v>
      </c>
      <c r="BK42" s="40">
        <v>0</v>
      </c>
      <c r="BL42" s="40">
        <v>0</v>
      </c>
      <c r="BM42" s="40">
        <v>0</v>
      </c>
      <c r="BN42" s="40">
        <v>0</v>
      </c>
      <c r="BO42" s="40">
        <v>0</v>
      </c>
      <c r="BP42" s="40">
        <v>0</v>
      </c>
      <c r="BQ42" s="40">
        <v>0</v>
      </c>
      <c r="BR42" s="40">
        <v>0</v>
      </c>
      <c r="BS42" s="40">
        <v>0</v>
      </c>
      <c r="BT42" s="40">
        <v>0</v>
      </c>
      <c r="BU42" s="40">
        <v>0</v>
      </c>
      <c r="BV42" s="40">
        <v>0</v>
      </c>
      <c r="BW42" s="40">
        <v>0</v>
      </c>
      <c r="BX42" s="40">
        <v>0</v>
      </c>
      <c r="BY42" s="40">
        <v>0</v>
      </c>
      <c r="BZ42" s="40">
        <v>0</v>
      </c>
      <c r="CA42" s="40">
        <v>0</v>
      </c>
      <c r="CB42" s="40">
        <v>0</v>
      </c>
      <c r="CC42" s="40">
        <v>0</v>
      </c>
      <c r="CD42" s="40">
        <v>0</v>
      </c>
      <c r="CE42" s="40">
        <v>0</v>
      </c>
      <c r="CF42" s="40">
        <v>0</v>
      </c>
      <c r="CG42" s="40">
        <v>0</v>
      </c>
      <c r="CH42" s="40">
        <v>0</v>
      </c>
      <c r="CI42" s="40">
        <v>0</v>
      </c>
      <c r="CJ42" s="40">
        <v>0</v>
      </c>
      <c r="CK42" s="40"/>
      <c r="CL42" s="40"/>
      <c r="CM42" s="40"/>
      <c r="CN42" s="40"/>
      <c r="CO42" s="40"/>
      <c r="CQ42" s="40"/>
      <c r="CR42" s="46"/>
      <c r="CS42" s="48"/>
      <c r="CT42" s="46"/>
      <c r="CW42" s="46">
        <v>0</v>
      </c>
      <c r="CX42" s="46">
        <v>0</v>
      </c>
      <c r="CY42" s="46">
        <v>0</v>
      </c>
      <c r="CZ42" s="46">
        <v>0</v>
      </c>
      <c r="DA42" s="46">
        <v>0</v>
      </c>
      <c r="DB42" s="46">
        <v>0</v>
      </c>
      <c r="DC42" s="46">
        <v>0</v>
      </c>
      <c r="DD42" s="46">
        <v>0</v>
      </c>
      <c r="DE42" s="46">
        <v>0</v>
      </c>
      <c r="DF42" s="46">
        <v>0</v>
      </c>
      <c r="DG42" s="53">
        <v>0</v>
      </c>
      <c r="DH42" s="54">
        <v>0</v>
      </c>
      <c r="DI42" s="46">
        <v>0</v>
      </c>
      <c r="DJ42" s="46">
        <v>0</v>
      </c>
      <c r="DK42" s="58">
        <v>0</v>
      </c>
      <c r="DL42" s="58">
        <v>0</v>
      </c>
      <c r="DM42" s="58">
        <v>0</v>
      </c>
      <c r="DN42" s="58">
        <v>0</v>
      </c>
      <c r="DO42" s="58">
        <v>0</v>
      </c>
      <c r="DP42" s="73">
        <v>0</v>
      </c>
      <c r="DQ42" s="73">
        <v>0</v>
      </c>
      <c r="DR42" s="80">
        <v>0</v>
      </c>
      <c r="DS42" s="80">
        <v>0</v>
      </c>
      <c r="DT42" s="59">
        <v>0</v>
      </c>
      <c r="DU42" s="89">
        <v>0</v>
      </c>
      <c r="DV42" s="89">
        <v>0</v>
      </c>
      <c r="DW42" s="91">
        <v>0</v>
      </c>
      <c r="DX42" s="103">
        <v>0</v>
      </c>
      <c r="DY42" s="103">
        <v>0</v>
      </c>
      <c r="DZ42" s="103">
        <v>0</v>
      </c>
      <c r="EA42" s="103">
        <v>0</v>
      </c>
      <c r="EB42" s="111">
        <v>0</v>
      </c>
      <c r="EC42" s="111">
        <v>0</v>
      </c>
      <c r="ED42" s="111">
        <v>0</v>
      </c>
      <c r="EE42" s="111">
        <v>0</v>
      </c>
      <c r="EF42" s="118">
        <v>0</v>
      </c>
      <c r="EG42" s="118">
        <v>0</v>
      </c>
      <c r="EH42" s="117">
        <v>0</v>
      </c>
      <c r="EI42" s="117">
        <v>0</v>
      </c>
      <c r="EJ42" s="112">
        <v>0</v>
      </c>
      <c r="EK42" s="112">
        <v>0</v>
      </c>
      <c r="EL42" s="112">
        <v>0</v>
      </c>
      <c r="EM42" s="112">
        <v>0</v>
      </c>
      <c r="EN42" s="112">
        <v>0</v>
      </c>
      <c r="EO42" s="112">
        <v>0</v>
      </c>
      <c r="EP42" s="112">
        <v>0</v>
      </c>
      <c r="EQ42" s="112">
        <v>0</v>
      </c>
      <c r="ER42" s="112">
        <v>0</v>
      </c>
      <c r="ES42" s="112">
        <v>0</v>
      </c>
      <c r="ET42" s="112">
        <v>0</v>
      </c>
      <c r="EU42" s="112">
        <v>0</v>
      </c>
      <c r="EV42" s="130">
        <v>0</v>
      </c>
      <c r="EW42" s="130">
        <v>0</v>
      </c>
      <c r="EX42" s="112">
        <v>0</v>
      </c>
      <c r="EY42" s="57">
        <v>0</v>
      </c>
      <c r="EZ42">
        <v>0</v>
      </c>
      <c r="FA42">
        <v>0</v>
      </c>
      <c r="FB42">
        <v>0</v>
      </c>
      <c r="FC42">
        <v>0</v>
      </c>
      <c r="FD42" s="57">
        <v>0</v>
      </c>
      <c r="FE42">
        <v>0</v>
      </c>
      <c r="FF42">
        <v>0</v>
      </c>
      <c r="FG42">
        <v>0</v>
      </c>
      <c r="FH42">
        <v>0</v>
      </c>
      <c r="FI42" s="130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 s="137">
        <f>'[11]Buxheti i Konsoliduar  (5)'!$J$47</f>
        <v>0</v>
      </c>
      <c r="FY42" s="137">
        <f>'[12]Buxheti i Konsoliduar  (4)'!$K$47</f>
        <v>0</v>
      </c>
      <c r="FZ42" s="137">
        <f>'[13]Buxheti i Konsoliduar  (4)'!$L$47</f>
        <v>0</v>
      </c>
      <c r="GA42" s="137">
        <f>'[14]Buxheti i Konsoliduar  (4)'!$M$47</f>
        <v>0</v>
      </c>
      <c r="GB42" s="137">
        <f>'[15]Buxheti i Konsoliduar  (4)'!$N$47</f>
        <v>0</v>
      </c>
      <c r="GC42" s="137">
        <f>'[16]Buxheti i Konsoliduar  (4)'!$C$48</f>
        <v>0</v>
      </c>
      <c r="GD42" s="137">
        <f>'[16]Buxheti i Konsoliduar  (4)'!$D$48</f>
        <v>0</v>
      </c>
      <c r="GE42" s="137">
        <f>'[17]Buxheti i Konsoliduar  (4)'!$E$48</f>
        <v>0</v>
      </c>
      <c r="GF42" s="137">
        <f>'[18]Buxheti i Konsoliduar  (4)'!$F$48</f>
        <v>0</v>
      </c>
      <c r="GG42">
        <f>'[18]Buxheti i Konsoliduar  (4)'!$G$48</f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</row>
    <row r="43" spans="2:199">
      <c r="B43" s="26" t="s">
        <v>118</v>
      </c>
      <c r="C43" s="25" t="s">
        <v>62</v>
      </c>
      <c r="D43" s="34" t="s">
        <v>229</v>
      </c>
      <c r="E43" s="40">
        <v>2125</v>
      </c>
      <c r="F43" s="40">
        <v>6023</v>
      </c>
      <c r="G43" s="40">
        <v>7803</v>
      </c>
      <c r="H43" s="40">
        <v>10368</v>
      </c>
      <c r="I43" s="40">
        <v>15683</v>
      </c>
      <c r="J43" s="40">
        <v>19420</v>
      </c>
      <c r="K43" s="40">
        <v>23261</v>
      </c>
      <c r="L43" s="40">
        <v>26551</v>
      </c>
      <c r="M43" s="40">
        <v>30054</v>
      </c>
      <c r="N43" s="40">
        <v>31786</v>
      </c>
      <c r="O43" s="40">
        <v>37156</v>
      </c>
      <c r="P43" s="40">
        <v>41604</v>
      </c>
      <c r="Q43" s="40">
        <v>2433</v>
      </c>
      <c r="R43" s="40">
        <v>6671</v>
      </c>
      <c r="S43" s="40">
        <v>9478</v>
      </c>
      <c r="T43" s="40">
        <v>11393</v>
      </c>
      <c r="U43" s="40">
        <v>15092</v>
      </c>
      <c r="V43" s="40">
        <v>19550</v>
      </c>
      <c r="W43" s="40">
        <v>22502</v>
      </c>
      <c r="X43" s="40">
        <v>25857</v>
      </c>
      <c r="Y43" s="40">
        <v>28843</v>
      </c>
      <c r="Z43" s="40">
        <v>30547</v>
      </c>
      <c r="AA43" s="40">
        <v>37348</v>
      </c>
      <c r="AB43" s="40">
        <v>41121</v>
      </c>
      <c r="AC43" s="40">
        <v>2571</v>
      </c>
      <c r="AD43" s="40">
        <v>6556</v>
      </c>
      <c r="AE43" s="40">
        <v>9345</v>
      </c>
      <c r="AF43" s="40">
        <v>11483</v>
      </c>
      <c r="AG43" s="40">
        <v>16302</v>
      </c>
      <c r="AH43" s="40">
        <v>19977</v>
      </c>
      <c r="AI43" s="40">
        <v>22793</v>
      </c>
      <c r="AJ43" s="40">
        <v>26920</v>
      </c>
      <c r="AK43" s="40">
        <v>29027</v>
      </c>
      <c r="AL43" s="40">
        <v>31029</v>
      </c>
      <c r="AM43" s="40">
        <v>38145</v>
      </c>
      <c r="AN43" s="40">
        <v>41498</v>
      </c>
      <c r="AO43" s="40">
        <v>3755</v>
      </c>
      <c r="AP43" s="40">
        <v>7911</v>
      </c>
      <c r="AQ43" s="40">
        <v>10353</v>
      </c>
      <c r="AR43" s="40">
        <v>12694</v>
      </c>
      <c r="AS43" s="40">
        <v>17448</v>
      </c>
      <c r="AT43" s="40">
        <v>21129</v>
      </c>
      <c r="AU43" s="40">
        <v>24119</v>
      </c>
      <c r="AV43" s="40">
        <v>28375</v>
      </c>
      <c r="AW43" s="40">
        <v>30710</v>
      </c>
      <c r="AX43" s="40">
        <v>33238</v>
      </c>
      <c r="AY43" s="40">
        <v>39311</v>
      </c>
      <c r="AZ43" s="40">
        <v>43336</v>
      </c>
      <c r="BA43" s="40">
        <v>3819</v>
      </c>
      <c r="BB43" s="40">
        <v>7843</v>
      </c>
      <c r="BC43" s="40">
        <v>10675</v>
      </c>
      <c r="BD43" s="40">
        <v>13330</v>
      </c>
      <c r="BE43" s="40">
        <v>17255</v>
      </c>
      <c r="BF43" s="40">
        <v>20627</v>
      </c>
      <c r="BG43" s="40">
        <v>23399</v>
      </c>
      <c r="BH43" s="40">
        <v>26546</v>
      </c>
      <c r="BI43" s="40">
        <v>28748</v>
      </c>
      <c r="BJ43" s="40">
        <v>31367</v>
      </c>
      <c r="BK43" s="40">
        <v>37025</v>
      </c>
      <c r="BL43" s="40">
        <v>40075</v>
      </c>
      <c r="BM43" s="40">
        <v>2984</v>
      </c>
      <c r="BN43" s="40">
        <v>6294</v>
      </c>
      <c r="BO43" s="40">
        <v>8937</v>
      </c>
      <c r="BP43" s="40">
        <v>11822</v>
      </c>
      <c r="BQ43" s="40">
        <v>14499</v>
      </c>
      <c r="BR43" s="40">
        <v>17184</v>
      </c>
      <c r="BS43" s="40">
        <v>22058</v>
      </c>
      <c r="BT43" s="40">
        <v>24928</v>
      </c>
      <c r="BU43" s="40">
        <v>27243</v>
      </c>
      <c r="BV43" s="40">
        <v>29926</v>
      </c>
      <c r="BW43" s="40">
        <v>35611</v>
      </c>
      <c r="BX43" s="40">
        <v>38643</v>
      </c>
      <c r="BY43" s="40">
        <v>3305</v>
      </c>
      <c r="BZ43" s="40">
        <v>6576</v>
      </c>
      <c r="CA43" s="40">
        <v>9282</v>
      </c>
      <c r="CB43" s="40">
        <v>12174</v>
      </c>
      <c r="CC43" s="40">
        <v>14776</v>
      </c>
      <c r="CD43" s="40">
        <v>17451</v>
      </c>
      <c r="CE43" s="40">
        <v>20561</v>
      </c>
      <c r="CF43" s="40">
        <v>23474</v>
      </c>
      <c r="CG43" s="40">
        <v>25745</v>
      </c>
      <c r="CH43" s="40">
        <v>28494</v>
      </c>
      <c r="CI43" s="40">
        <v>34070</v>
      </c>
      <c r="CJ43" s="40">
        <v>36259</v>
      </c>
      <c r="CK43" s="40">
        <v>2830</v>
      </c>
      <c r="CL43" s="40">
        <v>5570</v>
      </c>
      <c r="CM43" s="40">
        <v>7823</v>
      </c>
      <c r="CN43" s="40">
        <v>9795</v>
      </c>
      <c r="CO43" s="40">
        <v>12144</v>
      </c>
      <c r="CP43" s="40">
        <v>14289</v>
      </c>
      <c r="CQ43" s="40">
        <v>17007</v>
      </c>
      <c r="CR43" s="46">
        <v>19613</v>
      </c>
      <c r="CS43" s="46">
        <v>21612</v>
      </c>
      <c r="CT43" s="46">
        <v>24121</v>
      </c>
      <c r="CU43" s="46">
        <v>29621</v>
      </c>
      <c r="CV43" s="46">
        <v>31904</v>
      </c>
      <c r="CW43" s="46">
        <v>2997</v>
      </c>
      <c r="CX43" s="46">
        <v>5968</v>
      </c>
      <c r="CY43" s="46">
        <v>8488</v>
      </c>
      <c r="CZ43" s="46">
        <v>10865</v>
      </c>
      <c r="DA43" s="46">
        <v>13063</v>
      </c>
      <c r="DB43" s="46">
        <v>15384</v>
      </c>
      <c r="DC43" s="46">
        <v>18131</v>
      </c>
      <c r="DD43" s="46">
        <v>20804</v>
      </c>
      <c r="DE43" s="46">
        <v>23344</v>
      </c>
      <c r="DF43" s="46">
        <v>29710</v>
      </c>
      <c r="DG43" s="53">
        <v>34213.18</v>
      </c>
      <c r="DH43" s="54">
        <v>36513</v>
      </c>
      <c r="DI43" s="46">
        <v>4047</v>
      </c>
      <c r="DJ43" s="46">
        <v>6750</v>
      </c>
      <c r="DK43" s="58">
        <v>9524.65</v>
      </c>
      <c r="DL43" s="58">
        <v>12028.85</v>
      </c>
      <c r="DM43" s="58">
        <v>14126.43</v>
      </c>
      <c r="DN43" s="58">
        <v>16418.239999999998</v>
      </c>
      <c r="DO43" s="58">
        <v>20429.400000000001</v>
      </c>
      <c r="DP43" s="74">
        <v>22777.15</v>
      </c>
      <c r="DQ43" s="74">
        <v>25394.160000000003</v>
      </c>
      <c r="DR43" s="78">
        <v>29882.04</v>
      </c>
      <c r="DS43" s="80">
        <v>33293.630000000005</v>
      </c>
      <c r="DT43" s="58">
        <v>35142.82</v>
      </c>
      <c r="DU43" s="90">
        <v>4288.5</v>
      </c>
      <c r="DV43" s="90">
        <v>6486.8899999999994</v>
      </c>
      <c r="DW43" s="91">
        <v>9004.39</v>
      </c>
      <c r="DX43" s="103">
        <v>11485.08</v>
      </c>
      <c r="DY43" s="102">
        <v>13056.47</v>
      </c>
      <c r="DZ43" s="102">
        <v>15101.84</v>
      </c>
      <c r="EA43" s="102">
        <v>19645.96</v>
      </c>
      <c r="EB43" s="110">
        <v>22056.48</v>
      </c>
      <c r="EC43" s="112">
        <v>24545.879999999997</v>
      </c>
      <c r="ED43" s="112">
        <v>29318.239999999998</v>
      </c>
      <c r="EE43" s="112">
        <v>32620.780000000002</v>
      </c>
      <c r="EF43" s="118">
        <v>34393</v>
      </c>
      <c r="EG43" s="118">
        <v>4547</v>
      </c>
      <c r="EH43" s="112">
        <v>6922.25</v>
      </c>
      <c r="EI43" s="112">
        <v>9659.98</v>
      </c>
      <c r="EJ43" s="112">
        <v>12319.66</v>
      </c>
      <c r="EK43" s="112">
        <v>13948.15</v>
      </c>
      <c r="EL43" s="112">
        <v>18325.010000000002</v>
      </c>
      <c r="EM43" s="112">
        <v>23077.08</v>
      </c>
      <c r="EN43" s="112">
        <v>25377.03</v>
      </c>
      <c r="EO43" s="112">
        <v>28366.089999999997</v>
      </c>
      <c r="EP43" s="112">
        <v>32931.9</v>
      </c>
      <c r="EQ43" s="112">
        <v>34446.589999999997</v>
      </c>
      <c r="ER43" s="112">
        <v>35822.300000000003</v>
      </c>
      <c r="ES43" s="112">
        <v>5036.9400000000005</v>
      </c>
      <c r="ET43" s="112">
        <v>7445.91</v>
      </c>
      <c r="EU43" s="112">
        <v>11029.02</v>
      </c>
      <c r="EV43" s="130">
        <v>13668.34</v>
      </c>
      <c r="EW43" s="130">
        <v>15161.23</v>
      </c>
      <c r="EX43" s="137">
        <v>19117.29</v>
      </c>
      <c r="EY43" s="57">
        <v>24221.480000000003</v>
      </c>
      <c r="EZ43" s="137">
        <v>26416.42</v>
      </c>
      <c r="FA43" s="137">
        <f>[1]Sheet1!$K$42</f>
        <v>29959.35</v>
      </c>
      <c r="FB43" s="137">
        <v>34570.44</v>
      </c>
      <c r="FC43" s="137">
        <v>38795.47</v>
      </c>
      <c r="FD43" s="57">
        <f>'[2]Buxheti i Konsoliduar  (3)'!$N$47</f>
        <v>39623.99</v>
      </c>
      <c r="FE43" s="137">
        <v>5425.92</v>
      </c>
      <c r="FF43" s="137">
        <v>7657.03</v>
      </c>
      <c r="FG43" s="137">
        <v>12051.490000000002</v>
      </c>
      <c r="FH43" s="137">
        <v>14768.11</v>
      </c>
      <c r="FI43" s="130">
        <v>16612.75</v>
      </c>
      <c r="FJ43" s="137">
        <f>'[3]Buxheti i Konsoliduar  (3)'!$H$47</f>
        <v>20705.099999999999</v>
      </c>
      <c r="FK43" s="137">
        <f>'[4]Buxheti i Konsoliduar  (3)'!$I$47</f>
        <v>26540.92</v>
      </c>
      <c r="FL43" s="137">
        <f>'[5]Buxheti i Konsoliduar  (3)'!$J$47</f>
        <v>30107.05</v>
      </c>
      <c r="FM43" s="137">
        <f>'[6]Buxheti i Konsoliduar  (3)'!$K$47</f>
        <v>34757.440000000002</v>
      </c>
      <c r="FN43" s="137">
        <f>'[7]Buxheti i Konsoliduar  (3)'!$L$47</f>
        <v>40500.07</v>
      </c>
      <c r="FO43" s="137">
        <f>'[8]Buxheti i Konsoliduar  (3)'!$M$47</f>
        <v>46154.92</v>
      </c>
      <c r="FP43" s="137">
        <f>'[9]Buxheti i Konsoliduar  (3)'!$N$48</f>
        <v>47590.91</v>
      </c>
      <c r="FQ43" s="137">
        <f>'[10]Buxheti i Konsoliduar  (3)'!$C$47</f>
        <v>6870.25</v>
      </c>
      <c r="FR43" s="137">
        <f>'[25]Buxheti i Konsoliduar  (3)'!$D$47</f>
        <v>11883.51</v>
      </c>
      <c r="FS43" s="137">
        <f>'[26]Buxheti i Konsoliduar  (3)'!$E$48</f>
        <v>16618.63</v>
      </c>
      <c r="FT43" s="137">
        <f>'[27]Buxheti i Konsoliduar  (4)'!$F$48</f>
        <v>19665.68</v>
      </c>
      <c r="FU43" s="137">
        <f>'[28]Buxheti i Konsoliduar  (4)'!$G$48</f>
        <v>22150.22</v>
      </c>
      <c r="FV43" s="137">
        <f>'[30]Buxheti i Konsoliduar  (4)'!$H$48</f>
        <v>29257.19</v>
      </c>
      <c r="FW43" s="137">
        <f>'[29]Buxheti i Konsoliduar  (4)'!$I$48</f>
        <v>36170.74</v>
      </c>
      <c r="FX43" s="137">
        <f>'[11]Buxheti i Konsoliduar  (5)'!$J$49</f>
        <v>40455.57</v>
      </c>
      <c r="FY43" s="137">
        <f>'[12]Buxheti i Konsoliduar  (4)'!$K$49</f>
        <v>44722.09</v>
      </c>
      <c r="FZ43" s="137">
        <f>'[13]Buxheti i Konsoliduar  (4)'!$L$49</f>
        <v>48936.79</v>
      </c>
      <c r="GA43" s="137">
        <f>'[14]Buxheti i Konsoliduar  (4)'!$M$49</f>
        <v>53300.19</v>
      </c>
      <c r="GB43" s="137">
        <f>'[15]Buxheti i Konsoliduar  (4)'!$N$50</f>
        <v>54459.08</v>
      </c>
      <c r="GC43" s="137">
        <f>'[16]Buxheti i Konsoliduar  (4)'!$C$50</f>
        <v>8865.25</v>
      </c>
      <c r="GD43" s="137">
        <f>'[16]Buxheti i Konsoliduar  (4)'!$D$50</f>
        <v>13450.67</v>
      </c>
      <c r="GE43" s="137">
        <f>'[17]Buxheti i Konsoliduar  (4)'!$E$50</f>
        <v>17918.989999999998</v>
      </c>
      <c r="GF43" s="137">
        <f>'[18]Buxheti i Konsoliduar  (4)'!$F$50</f>
        <v>21203.21</v>
      </c>
      <c r="GG43" s="137">
        <f>'[18]Buxheti i Konsoliduar  (4)'!$G$50</f>
        <v>23481.969999999998</v>
      </c>
      <c r="GH43" s="137">
        <f>'[18]Buxheti i Konsoliduar  (4)'!$H$50</f>
        <v>30290.190000000002</v>
      </c>
      <c r="GI43" s="137">
        <f>'[19]Buxheti i Konsoliduar  (4)'!$I$50</f>
        <v>38665.43</v>
      </c>
      <c r="GJ43" s="137">
        <f>'[20]Buxheti i Konsoliduar  (4)'!$J$50</f>
        <v>42613.27</v>
      </c>
      <c r="GK43" s="137">
        <f>'[21]Buxheti i Konsoliduar  (5)'!$K$50</f>
        <v>45990.46</v>
      </c>
      <c r="GL43" s="137">
        <f>'[22]Buxheti i Konsoliduar  (4)'!$L$50</f>
        <v>50099.8</v>
      </c>
      <c r="GM43" s="137">
        <f>'[22]Buxheti i Konsoliduar  (4)'!$M$50</f>
        <v>54047.72</v>
      </c>
      <c r="GN43" s="137">
        <f>'[23]Buxheti i Konsoliduar  (4)'!$N$50</f>
        <v>54691.6</v>
      </c>
      <c r="GO43" s="137">
        <f>'[24]Buxheti i Konsoliduar  (4)'!$C$50</f>
        <v>9273.5600000000013</v>
      </c>
      <c r="GP43" s="137">
        <f>'[37]Buxheti i Konsoliduar  (4)'!$D$50</f>
        <v>16429.71</v>
      </c>
      <c r="GQ43" s="137"/>
    </row>
    <row r="44" spans="2:199">
      <c r="B44" s="26" t="s">
        <v>119</v>
      </c>
      <c r="C44" s="24" t="s">
        <v>63</v>
      </c>
      <c r="D44" s="34" t="s">
        <v>230</v>
      </c>
      <c r="E44" s="40">
        <v>1982</v>
      </c>
      <c r="F44" s="40">
        <v>5561</v>
      </c>
      <c r="G44" s="40">
        <v>7247</v>
      </c>
      <c r="H44" s="40">
        <v>9579</v>
      </c>
      <c r="I44" s="40">
        <v>13058</v>
      </c>
      <c r="J44" s="40">
        <v>16462</v>
      </c>
      <c r="K44" s="40">
        <v>20165</v>
      </c>
      <c r="L44" s="40">
        <v>23146</v>
      </c>
      <c r="M44" s="40">
        <v>26488</v>
      </c>
      <c r="N44" s="40">
        <v>28081</v>
      </c>
      <c r="O44" s="40">
        <v>31529</v>
      </c>
      <c r="P44" s="40">
        <v>35583</v>
      </c>
      <c r="Q44" s="40">
        <v>2212</v>
      </c>
      <c r="R44" s="40">
        <v>6138</v>
      </c>
      <c r="S44" s="40">
        <v>8787</v>
      </c>
      <c r="T44" s="40">
        <v>10420</v>
      </c>
      <c r="U44" s="40">
        <v>13712</v>
      </c>
      <c r="V44" s="40">
        <v>17830</v>
      </c>
      <c r="W44" s="40">
        <v>20613</v>
      </c>
      <c r="X44" s="40">
        <v>23578</v>
      </c>
      <c r="Y44" s="40">
        <v>26316</v>
      </c>
      <c r="Z44" s="40">
        <v>27776</v>
      </c>
      <c r="AA44" s="40">
        <v>30877</v>
      </c>
      <c r="AB44" s="40">
        <v>34253</v>
      </c>
      <c r="AC44" s="40">
        <v>2376</v>
      </c>
      <c r="AD44" s="40">
        <v>5960</v>
      </c>
      <c r="AE44" s="40">
        <v>8537</v>
      </c>
      <c r="AF44" s="40">
        <v>10122</v>
      </c>
      <c r="AG44" s="40">
        <v>14485</v>
      </c>
      <c r="AH44" s="40">
        <v>17770</v>
      </c>
      <c r="AI44" s="40">
        <v>20419</v>
      </c>
      <c r="AJ44" s="40">
        <v>24183</v>
      </c>
      <c r="AK44" s="40">
        <v>26058</v>
      </c>
      <c r="AL44" s="40">
        <v>27483</v>
      </c>
      <c r="AM44" s="40">
        <v>31057</v>
      </c>
      <c r="AN44" s="40">
        <v>34005</v>
      </c>
      <c r="AO44" s="40">
        <v>3467</v>
      </c>
      <c r="AP44" s="40">
        <v>7302</v>
      </c>
      <c r="AQ44" s="40">
        <v>9513</v>
      </c>
      <c r="AR44" s="40">
        <v>11292</v>
      </c>
      <c r="AS44" s="40">
        <v>15740</v>
      </c>
      <c r="AT44" s="40">
        <v>19002</v>
      </c>
      <c r="AU44" s="40">
        <v>21706</v>
      </c>
      <c r="AV44" s="40">
        <v>25615</v>
      </c>
      <c r="AW44" s="40">
        <v>27650</v>
      </c>
      <c r="AX44" s="40">
        <v>29691</v>
      </c>
      <c r="AY44" s="40">
        <v>32273</v>
      </c>
      <c r="AZ44" s="40">
        <v>35890</v>
      </c>
      <c r="BA44" s="40">
        <v>3476</v>
      </c>
      <c r="BB44" s="40">
        <v>7058</v>
      </c>
      <c r="BC44" s="40">
        <v>9502</v>
      </c>
      <c r="BD44" s="40">
        <v>11556</v>
      </c>
      <c r="BE44" s="40">
        <v>15144</v>
      </c>
      <c r="BF44" s="40">
        <v>18075</v>
      </c>
      <c r="BG44" s="40">
        <v>20521</v>
      </c>
      <c r="BH44" s="40">
        <v>23225</v>
      </c>
      <c r="BI44" s="40">
        <v>25059</v>
      </c>
      <c r="BJ44" s="40">
        <v>27047</v>
      </c>
      <c r="BK44" s="40">
        <v>29234</v>
      </c>
      <c r="BL44" s="40">
        <v>31834</v>
      </c>
      <c r="BM44" s="40">
        <v>2606</v>
      </c>
      <c r="BN44" s="40">
        <v>5354</v>
      </c>
      <c r="BO44" s="40">
        <v>7475</v>
      </c>
      <c r="BP44" s="40">
        <v>9693</v>
      </c>
      <c r="BQ44" s="40">
        <v>11965</v>
      </c>
      <c r="BR44" s="40">
        <v>14141</v>
      </c>
      <c r="BS44" s="40">
        <v>16550</v>
      </c>
      <c r="BT44" s="40">
        <v>18903</v>
      </c>
      <c r="BU44" s="40">
        <v>20741</v>
      </c>
      <c r="BV44" s="40">
        <v>22783</v>
      </c>
      <c r="BW44" s="40">
        <v>24876</v>
      </c>
      <c r="BX44" s="40">
        <v>27385</v>
      </c>
      <c r="BY44" s="40">
        <v>2481</v>
      </c>
      <c r="BZ44" s="40">
        <v>5105</v>
      </c>
      <c r="CA44" s="40">
        <v>7338</v>
      </c>
      <c r="CB44" s="40">
        <v>9572</v>
      </c>
      <c r="CC44" s="40">
        <v>11715</v>
      </c>
      <c r="CD44" s="40">
        <v>13819</v>
      </c>
      <c r="CE44" s="40">
        <v>16158</v>
      </c>
      <c r="CF44" s="40">
        <v>18466</v>
      </c>
      <c r="CG44" s="40">
        <v>20324</v>
      </c>
      <c r="CH44" s="40">
        <v>22266</v>
      </c>
      <c r="CI44" s="40">
        <v>23904</v>
      </c>
      <c r="CJ44" s="40">
        <v>25526</v>
      </c>
      <c r="CK44" s="40">
        <v>2078</v>
      </c>
      <c r="CL44" s="40">
        <v>4190</v>
      </c>
      <c r="CM44" s="40">
        <v>5909</v>
      </c>
      <c r="CN44" s="40">
        <v>7291</v>
      </c>
      <c r="CO44" s="40">
        <v>9142</v>
      </c>
      <c r="CP44" s="40">
        <v>10731</v>
      </c>
      <c r="CQ44" s="40">
        <v>12706</v>
      </c>
      <c r="CR44" s="46">
        <v>14681</v>
      </c>
      <c r="CS44" s="46">
        <v>16323</v>
      </c>
      <c r="CT44" s="46">
        <v>18110</v>
      </c>
      <c r="CU44" s="46">
        <v>19679</v>
      </c>
      <c r="CV44" s="46">
        <v>21415</v>
      </c>
      <c r="CW44" s="46">
        <v>2305</v>
      </c>
      <c r="CX44" s="46">
        <v>4622</v>
      </c>
      <c r="CY44" s="46">
        <v>6521</v>
      </c>
      <c r="CZ44" s="46">
        <v>8305</v>
      </c>
      <c r="DA44" s="46">
        <v>10039</v>
      </c>
      <c r="DB44" s="46">
        <v>11852</v>
      </c>
      <c r="DC44" s="46">
        <v>13961</v>
      </c>
      <c r="DD44" s="46">
        <v>15974</v>
      </c>
      <c r="DE44" s="46">
        <v>17817</v>
      </c>
      <c r="DF44" s="46">
        <v>19748</v>
      </c>
      <c r="DG44" s="53">
        <v>21338.54</v>
      </c>
      <c r="DH44" s="54">
        <v>23158</v>
      </c>
      <c r="DI44" s="46">
        <v>2846</v>
      </c>
      <c r="DJ44" s="46">
        <v>4922</v>
      </c>
      <c r="DK44" s="58">
        <v>6977.34</v>
      </c>
      <c r="DL44" s="58">
        <v>8835.76</v>
      </c>
      <c r="DM44" s="58">
        <v>10441.67</v>
      </c>
      <c r="DN44" s="58">
        <v>12214.24</v>
      </c>
      <c r="DO44" s="58">
        <v>15052.77</v>
      </c>
      <c r="DP44" s="74">
        <v>16788.82</v>
      </c>
      <c r="DQ44" s="74">
        <v>18568.830000000002</v>
      </c>
      <c r="DR44" s="78">
        <v>20277.07</v>
      </c>
      <c r="DS44" s="80">
        <v>21450.58</v>
      </c>
      <c r="DT44" s="58">
        <v>22837.89</v>
      </c>
      <c r="DU44" s="90">
        <v>3123.15</v>
      </c>
      <c r="DV44" s="90">
        <v>4765.79</v>
      </c>
      <c r="DW44" s="92">
        <v>6597.93</v>
      </c>
      <c r="DX44" s="103">
        <v>8275.4699999999993</v>
      </c>
      <c r="DY44" s="104">
        <v>9442.07</v>
      </c>
      <c r="DZ44" s="102">
        <v>10918.56</v>
      </c>
      <c r="EA44" s="102">
        <v>14348.65</v>
      </c>
      <c r="EB44" s="110">
        <v>16140.51</v>
      </c>
      <c r="EC44" s="112">
        <v>18043.46</v>
      </c>
      <c r="ED44" s="112">
        <v>20048.8</v>
      </c>
      <c r="EE44" s="112">
        <v>21025.83</v>
      </c>
      <c r="EF44" s="118">
        <v>22351</v>
      </c>
      <c r="EG44" s="118">
        <v>3509</v>
      </c>
      <c r="EH44" s="112">
        <v>5304.17</v>
      </c>
      <c r="EI44" s="112">
        <v>7496.52</v>
      </c>
      <c r="EJ44" s="112">
        <v>9598.2199999999993</v>
      </c>
      <c r="EK44" s="112">
        <v>10657.15</v>
      </c>
      <c r="EL44" s="112">
        <v>11785.42</v>
      </c>
      <c r="EM44" s="112">
        <v>15523.09</v>
      </c>
      <c r="EN44" s="112">
        <v>17273.2</v>
      </c>
      <c r="EO44" s="112">
        <v>19713.259999999998</v>
      </c>
      <c r="EP44" s="112">
        <v>21634.48</v>
      </c>
      <c r="EQ44" s="112">
        <v>22483.84</v>
      </c>
      <c r="ER44" s="112">
        <v>23470.400000000001</v>
      </c>
      <c r="ES44" s="112">
        <v>4010.23</v>
      </c>
      <c r="ET44" s="112">
        <v>5907.09</v>
      </c>
      <c r="EU44" s="112">
        <v>8947.23</v>
      </c>
      <c r="EV44" s="130">
        <v>10895.48</v>
      </c>
      <c r="EW44" s="130">
        <v>11774.58</v>
      </c>
      <c r="EX44" s="137">
        <v>12598.5</v>
      </c>
      <c r="EY44" s="57">
        <v>16651.13</v>
      </c>
      <c r="EZ44" s="137">
        <v>18240.93</v>
      </c>
      <c r="FA44" s="137">
        <f>[1]Sheet1!$K$43</f>
        <v>21142.61</v>
      </c>
      <c r="FB44" s="137">
        <v>23076.57</v>
      </c>
      <c r="FC44" s="137">
        <v>23728.5</v>
      </c>
      <c r="FD44" s="57">
        <f>'[2]Buxheti i Konsoliduar  (3)'!$N$48</f>
        <v>24210.32</v>
      </c>
      <c r="FE44" s="137">
        <v>4314.3900000000003</v>
      </c>
      <c r="FF44" s="137">
        <v>5772.87</v>
      </c>
      <c r="FG44" s="137">
        <v>9119.5400000000009</v>
      </c>
      <c r="FH44" s="137">
        <v>11155.98</v>
      </c>
      <c r="FI44" s="130">
        <v>11709.41</v>
      </c>
      <c r="FJ44" s="137">
        <f>'[3]Buxheti i Konsoliduar  (3)'!$H$48</f>
        <v>12521.89</v>
      </c>
      <c r="FK44" s="137">
        <f>'[4]Buxheti i Konsoliduar  (3)'!$I$48</f>
        <v>17336.39</v>
      </c>
      <c r="FL44" s="137">
        <f>'[5]Buxheti i Konsoliduar  (3)'!$J$48</f>
        <v>20160.98</v>
      </c>
      <c r="FM44" s="137">
        <f>'[6]Buxheti i Konsoliduar  (3)'!$K$48</f>
        <v>23509.54</v>
      </c>
      <c r="FN44" s="137">
        <f>'[7]Buxheti i Konsoliduar  (3)'!$L$48</f>
        <v>26291.64</v>
      </c>
      <c r="FO44" s="137">
        <f>'[8]Buxheti i Konsoliduar  (3)'!$M$48</f>
        <v>28315.22</v>
      </c>
      <c r="FP44" s="137">
        <f>'[9]Buxheti i Konsoliduar  (3)'!$N$49</f>
        <v>29030.33</v>
      </c>
      <c r="FQ44" s="137">
        <f>'[10]Buxheti i Konsoliduar  (3)'!$C$48</f>
        <v>5767.21</v>
      </c>
      <c r="FR44" s="137">
        <f>'[25]Buxheti i Konsoliduar  (3)'!$D$48</f>
        <v>10105.18</v>
      </c>
      <c r="FS44" s="137">
        <f>'[26]Buxheti i Konsoliduar  (3)'!$E$49</f>
        <v>13394.6</v>
      </c>
      <c r="FT44" s="137">
        <f>'[27]Buxheti i Konsoliduar  (4)'!$F$49</f>
        <v>15609.12</v>
      </c>
      <c r="FU44" s="137">
        <f>'[28]Buxheti i Konsoliduar  (4)'!$G$49</f>
        <v>16774.62</v>
      </c>
      <c r="FV44" s="137">
        <f>'[30]Buxheti i Konsoliduar  (4)'!$H$49</f>
        <v>17387.599999999999</v>
      </c>
      <c r="FW44" s="137">
        <f>'[29]Buxheti i Konsoliduar  (4)'!$I$49</f>
        <v>22923.91</v>
      </c>
      <c r="FX44" s="137">
        <f>'[11]Buxheti i Konsoliduar  (5)'!$J$50</f>
        <v>26686.69</v>
      </c>
      <c r="FY44" s="137">
        <f>'[12]Buxheti i Konsoliduar  (4)'!$K$50</f>
        <v>29446.799999999999</v>
      </c>
      <c r="FZ44" s="137">
        <f>'[13]Buxheti i Konsoliduar  (4)'!$L$50</f>
        <v>31819.05</v>
      </c>
      <c r="GA44" s="137">
        <f>'[14]Buxheti i Konsoliduar  (4)'!$M$50</f>
        <v>32544.63</v>
      </c>
      <c r="GB44" s="137">
        <f>'[15]Buxheti i Konsoliduar  (4)'!$N$51</f>
        <v>33118.49</v>
      </c>
      <c r="GC44" s="137">
        <f>'[16]Buxheti i Konsoliduar  (4)'!$C$51</f>
        <v>7536.3</v>
      </c>
      <c r="GD44" s="137">
        <f>'[16]Buxheti i Konsoliduar  (4)'!$D$51</f>
        <v>11606.9</v>
      </c>
      <c r="GE44" s="137">
        <f>'[17]Buxheti i Konsoliduar  (4)'!$E$51</f>
        <v>14725.56</v>
      </c>
      <c r="GF44" s="137">
        <f>'[18]Buxheti i Konsoliduar  (4)'!$F$51</f>
        <v>17093.84</v>
      </c>
      <c r="GG44" s="137">
        <f>'[18]Buxheti i Konsoliduar  (4)'!$G$51</f>
        <v>18391.849999999999</v>
      </c>
      <c r="GH44" s="137">
        <f>'[18]Buxheti i Konsoliduar  (4)'!$H$51</f>
        <v>18985.240000000002</v>
      </c>
      <c r="GI44" s="137">
        <f>'[19]Buxheti i Konsoliduar  (4)'!$I$51</f>
        <v>26181.85</v>
      </c>
      <c r="GJ44" s="137">
        <f>'[20]Buxheti i Konsoliduar  (4)'!$J$51</f>
        <v>29837.67</v>
      </c>
      <c r="GK44" s="137">
        <f>'[21]Buxheti i Konsoliduar  (5)'!$K$51</f>
        <v>32104.91</v>
      </c>
      <c r="GL44" s="137">
        <f>'[22]Buxheti i Konsoliduar  (4)'!$L$51</f>
        <v>34221.01</v>
      </c>
      <c r="GM44" s="137">
        <f>'[22]Buxheti i Konsoliduar  (4)'!$M$51</f>
        <v>35044.449999999997</v>
      </c>
      <c r="GN44" s="137">
        <f>'[23]Buxheti i Konsoliduar  (4)'!$N$51</f>
        <v>35186.199999999997</v>
      </c>
      <c r="GO44" s="137">
        <f>'[24]Buxheti i Konsoliduar  (4)'!$C$51</f>
        <v>8364.85</v>
      </c>
      <c r="GP44" s="137">
        <f>'[37]Buxheti i Konsoliduar  (4)'!$D$51</f>
        <v>12290.9</v>
      </c>
      <c r="GQ44" s="137"/>
    </row>
    <row r="45" spans="2:199">
      <c r="B45" s="26" t="s">
        <v>120</v>
      </c>
      <c r="C45" s="24" t="s">
        <v>64</v>
      </c>
      <c r="D45" s="34" t="s">
        <v>231</v>
      </c>
      <c r="E45" s="40">
        <v>143</v>
      </c>
      <c r="F45" s="40">
        <v>463</v>
      </c>
      <c r="G45" s="40">
        <v>557</v>
      </c>
      <c r="H45" s="40">
        <v>790</v>
      </c>
      <c r="I45" s="40">
        <v>2626</v>
      </c>
      <c r="J45" s="40">
        <v>2958</v>
      </c>
      <c r="K45" s="40">
        <v>3096</v>
      </c>
      <c r="L45" s="40">
        <v>3406</v>
      </c>
      <c r="M45" s="40">
        <v>3566</v>
      </c>
      <c r="N45" s="40">
        <v>3705</v>
      </c>
      <c r="O45" s="40">
        <v>5627</v>
      </c>
      <c r="P45" s="40">
        <v>6021</v>
      </c>
      <c r="Q45" s="40">
        <v>221</v>
      </c>
      <c r="R45" s="40">
        <v>533</v>
      </c>
      <c r="S45" s="40">
        <v>691</v>
      </c>
      <c r="T45" s="40">
        <v>973</v>
      </c>
      <c r="U45" s="40">
        <v>1380</v>
      </c>
      <c r="V45" s="40">
        <v>1720</v>
      </c>
      <c r="W45" s="40">
        <v>1889</v>
      </c>
      <c r="X45" s="40">
        <v>2279</v>
      </c>
      <c r="Y45" s="40">
        <v>2527</v>
      </c>
      <c r="Z45" s="40">
        <v>2771</v>
      </c>
      <c r="AA45" s="40">
        <v>6471</v>
      </c>
      <c r="AB45" s="40">
        <v>6868</v>
      </c>
      <c r="AC45" s="40">
        <v>195</v>
      </c>
      <c r="AD45" s="40">
        <v>596</v>
      </c>
      <c r="AE45" s="40">
        <v>808</v>
      </c>
      <c r="AF45" s="40">
        <v>1361</v>
      </c>
      <c r="AG45" s="40">
        <v>1817</v>
      </c>
      <c r="AH45" s="40">
        <v>2207</v>
      </c>
      <c r="AI45" s="40">
        <v>2374</v>
      </c>
      <c r="AJ45" s="40">
        <v>2737</v>
      </c>
      <c r="AK45" s="40">
        <v>2969</v>
      </c>
      <c r="AL45" s="40">
        <v>3546</v>
      </c>
      <c r="AM45" s="40">
        <v>7088</v>
      </c>
      <c r="AN45" s="40">
        <v>7492</v>
      </c>
      <c r="AO45" s="40">
        <v>288</v>
      </c>
      <c r="AP45" s="40">
        <v>609</v>
      </c>
      <c r="AQ45" s="40">
        <v>840</v>
      </c>
      <c r="AR45" s="40">
        <v>1402</v>
      </c>
      <c r="AS45" s="40">
        <v>1708</v>
      </c>
      <c r="AT45" s="40">
        <v>2127</v>
      </c>
      <c r="AU45" s="40">
        <v>2413</v>
      </c>
      <c r="AV45" s="40">
        <v>2760</v>
      </c>
      <c r="AW45" s="40">
        <v>3060</v>
      </c>
      <c r="AX45" s="40">
        <v>3547</v>
      </c>
      <c r="AY45" s="40">
        <v>7038</v>
      </c>
      <c r="AZ45" s="40">
        <v>7445</v>
      </c>
      <c r="BA45" s="40">
        <v>343</v>
      </c>
      <c r="BB45" s="40">
        <v>785</v>
      </c>
      <c r="BC45" s="40">
        <v>1173</v>
      </c>
      <c r="BD45" s="40">
        <v>1774</v>
      </c>
      <c r="BE45" s="40">
        <v>2111</v>
      </c>
      <c r="BF45" s="40">
        <v>2552</v>
      </c>
      <c r="BG45" s="40">
        <v>2878</v>
      </c>
      <c r="BH45" s="40">
        <v>3321</v>
      </c>
      <c r="BI45" s="40">
        <v>3689</v>
      </c>
      <c r="BJ45" s="40">
        <v>4320</v>
      </c>
      <c r="BK45" s="40">
        <v>7791</v>
      </c>
      <c r="BL45" s="40">
        <v>8241</v>
      </c>
      <c r="BM45" s="40">
        <v>378</v>
      </c>
      <c r="BN45" s="40">
        <v>940</v>
      </c>
      <c r="BO45" s="40">
        <v>1462</v>
      </c>
      <c r="BP45" s="40">
        <v>2129</v>
      </c>
      <c r="BQ45" s="40">
        <v>2534</v>
      </c>
      <c r="BR45" s="40">
        <v>3043</v>
      </c>
      <c r="BS45" s="40">
        <v>5508</v>
      </c>
      <c r="BT45" s="40">
        <v>6025</v>
      </c>
      <c r="BU45" s="40">
        <v>6502</v>
      </c>
      <c r="BV45" s="40">
        <v>7143</v>
      </c>
      <c r="BW45" s="40">
        <v>10735</v>
      </c>
      <c r="BX45" s="40">
        <v>11258</v>
      </c>
      <c r="BY45" s="40">
        <v>824</v>
      </c>
      <c r="BZ45" s="40">
        <v>1471</v>
      </c>
      <c r="CA45" s="40">
        <v>1944</v>
      </c>
      <c r="CB45" s="40">
        <v>2602</v>
      </c>
      <c r="CC45" s="40">
        <v>3061</v>
      </c>
      <c r="CD45" s="40">
        <v>3632</v>
      </c>
      <c r="CE45" s="40">
        <v>4403</v>
      </c>
      <c r="CF45" s="40">
        <v>5008</v>
      </c>
      <c r="CG45" s="40">
        <v>5421</v>
      </c>
      <c r="CH45" s="40">
        <v>6228</v>
      </c>
      <c r="CI45" s="40">
        <v>10166</v>
      </c>
      <c r="CJ45" s="40">
        <v>10733</v>
      </c>
      <c r="CK45" s="40">
        <v>752</v>
      </c>
      <c r="CL45" s="40">
        <v>1380</v>
      </c>
      <c r="CM45" s="40">
        <v>1914</v>
      </c>
      <c r="CN45" s="40">
        <v>2504</v>
      </c>
      <c r="CO45" s="40">
        <v>3002</v>
      </c>
      <c r="CP45" s="40">
        <v>3558</v>
      </c>
      <c r="CQ45" s="40">
        <v>4301</v>
      </c>
      <c r="CR45" s="46">
        <v>4932</v>
      </c>
      <c r="CS45" s="46">
        <v>5289</v>
      </c>
      <c r="CT45" s="46">
        <v>6011</v>
      </c>
      <c r="CU45" s="46">
        <v>9942</v>
      </c>
      <c r="CV45" s="46">
        <v>10489</v>
      </c>
      <c r="CW45" s="46">
        <v>692</v>
      </c>
      <c r="CX45" s="46">
        <v>1346</v>
      </c>
      <c r="CY45" s="46">
        <v>1967</v>
      </c>
      <c r="CZ45" s="46">
        <v>2560</v>
      </c>
      <c r="DA45" s="46">
        <v>3024</v>
      </c>
      <c r="DB45" s="46">
        <v>3532</v>
      </c>
      <c r="DC45" s="46">
        <v>4170</v>
      </c>
      <c r="DD45" s="46">
        <v>4830</v>
      </c>
      <c r="DE45" s="46">
        <v>5527</v>
      </c>
      <c r="DF45" s="46">
        <v>9962</v>
      </c>
      <c r="DG45" s="53">
        <v>12874.64</v>
      </c>
      <c r="DH45" s="54">
        <v>13355</v>
      </c>
      <c r="DI45" s="46">
        <v>1200</v>
      </c>
      <c r="DJ45" s="46">
        <v>1828</v>
      </c>
      <c r="DK45" s="58">
        <v>2547.31</v>
      </c>
      <c r="DL45" s="58">
        <v>3193.09</v>
      </c>
      <c r="DM45" s="58">
        <v>3684.76</v>
      </c>
      <c r="DN45" s="58">
        <v>4204</v>
      </c>
      <c r="DO45" s="58">
        <v>5376.63</v>
      </c>
      <c r="DP45" s="73">
        <v>5988.33</v>
      </c>
      <c r="DQ45" s="73">
        <v>6825.33</v>
      </c>
      <c r="DR45" s="78">
        <v>9604.9699999999993</v>
      </c>
      <c r="DS45" s="80">
        <v>11843.05</v>
      </c>
      <c r="DT45" s="58">
        <v>12304.93</v>
      </c>
      <c r="DU45" s="90">
        <v>1165.3499999999999</v>
      </c>
      <c r="DV45" s="90">
        <v>1721.1</v>
      </c>
      <c r="DW45" s="92">
        <v>2406.46</v>
      </c>
      <c r="DX45" s="103">
        <v>3209.61</v>
      </c>
      <c r="DY45" s="104">
        <v>3614.4</v>
      </c>
      <c r="DZ45" s="102">
        <v>4183.28</v>
      </c>
      <c r="EA45" s="102">
        <v>5297.31</v>
      </c>
      <c r="EB45" s="110">
        <v>5915.97</v>
      </c>
      <c r="EC45" s="112">
        <v>6502.42</v>
      </c>
      <c r="ED45" s="112">
        <v>9269.44</v>
      </c>
      <c r="EE45" s="112">
        <v>11594.95</v>
      </c>
      <c r="EF45" s="118">
        <v>12042</v>
      </c>
      <c r="EG45" s="118">
        <v>1038</v>
      </c>
      <c r="EH45" s="112">
        <v>1618.08</v>
      </c>
      <c r="EI45" s="112">
        <v>2163.46</v>
      </c>
      <c r="EJ45" s="112">
        <v>2721.44</v>
      </c>
      <c r="EK45" s="112">
        <v>3291</v>
      </c>
      <c r="EL45" s="112">
        <v>6539.59</v>
      </c>
      <c r="EM45" s="112">
        <v>7553.99</v>
      </c>
      <c r="EN45" s="112">
        <v>8103.83</v>
      </c>
      <c r="EO45" s="112">
        <v>8652.83</v>
      </c>
      <c r="EP45" s="112">
        <v>11297.42</v>
      </c>
      <c r="EQ45" s="112">
        <v>11962.75</v>
      </c>
      <c r="ER45" s="112">
        <v>12351.9</v>
      </c>
      <c r="ES45" s="112">
        <v>1026.71</v>
      </c>
      <c r="ET45" s="112">
        <v>1538.82</v>
      </c>
      <c r="EU45" s="112">
        <v>2081.79</v>
      </c>
      <c r="EV45" s="130">
        <v>2772.86</v>
      </c>
      <c r="EW45" s="130">
        <v>3386.65</v>
      </c>
      <c r="EX45" s="137">
        <v>6518.79</v>
      </c>
      <c r="EY45" s="57">
        <v>7570.35</v>
      </c>
      <c r="EZ45" s="137">
        <v>8175.49</v>
      </c>
      <c r="FA45" s="137">
        <f>[1]Sheet1!$K$44</f>
        <v>8816.74</v>
      </c>
      <c r="FB45" s="137">
        <v>11493.87</v>
      </c>
      <c r="FC45" s="137">
        <v>15066.97</v>
      </c>
      <c r="FD45" s="57">
        <f>'[2]Buxheti i Konsoliduar  (3)'!$N$49</f>
        <v>15413.67</v>
      </c>
      <c r="FE45" s="137">
        <v>1111.53</v>
      </c>
      <c r="FF45" s="137">
        <v>1884.16</v>
      </c>
      <c r="FG45" s="137">
        <v>2931.95</v>
      </c>
      <c r="FH45" s="137">
        <v>3612.13</v>
      </c>
      <c r="FI45" s="130">
        <v>4903.34</v>
      </c>
      <c r="FJ45" s="137">
        <f>'[3]Buxheti i Konsoliduar  (3)'!$H$49</f>
        <v>8183.21</v>
      </c>
      <c r="FK45" s="137">
        <f>'[4]Buxheti i Konsoliduar  (3)'!$I$49</f>
        <v>9204.5300000000007</v>
      </c>
      <c r="FL45" s="137">
        <f>'[5]Buxheti i Konsoliduar  (3)'!$J$49</f>
        <v>9946.07</v>
      </c>
      <c r="FM45" s="137">
        <f>'[6]Buxheti i Konsoliduar  (3)'!$K$49</f>
        <v>11247.9</v>
      </c>
      <c r="FN45" s="137">
        <f>'[7]Buxheti i Konsoliduar  (3)'!$L$49</f>
        <v>14208.43</v>
      </c>
      <c r="FO45" s="137">
        <f>'[8]Buxheti i Konsoliduar  (3)'!$M$49</f>
        <v>17839.7</v>
      </c>
      <c r="FP45" s="137">
        <f>'[9]Buxheti i Konsoliduar  (3)'!$N$50</f>
        <v>18560.580000000002</v>
      </c>
      <c r="FQ45" s="137">
        <f>'[10]Buxheti i Konsoliduar  (3)'!$C$49</f>
        <v>1103.04</v>
      </c>
      <c r="FR45" s="137">
        <f>'[25]Buxheti i Konsoliduar  (3)'!$D$49</f>
        <v>1778.33</v>
      </c>
      <c r="FS45" s="137">
        <f>'[26]Buxheti i Konsoliduar  (3)'!$E$50</f>
        <v>3224.03</v>
      </c>
      <c r="FT45" s="137">
        <f>'[27]Buxheti i Konsoliduar  (4)'!$F$50</f>
        <v>4056.56</v>
      </c>
      <c r="FU45" s="137">
        <f>'[28]Buxheti i Konsoliduar  (4)'!$G$50</f>
        <v>5375.6</v>
      </c>
      <c r="FV45" s="137">
        <f>'[30]Buxheti i Konsoliduar  (4)'!$H$50</f>
        <v>11869.59</v>
      </c>
      <c r="FW45" s="137">
        <f>'[29]Buxheti i Konsoliduar  (4)'!$I$50</f>
        <v>13246.83</v>
      </c>
      <c r="FX45" s="137">
        <f>'[11]Buxheti i Konsoliduar  (5)'!$J$51</f>
        <v>13768.88</v>
      </c>
      <c r="FY45" s="137">
        <f>'[12]Buxheti i Konsoliduar  (4)'!$K$51</f>
        <v>15275.29</v>
      </c>
      <c r="FZ45" s="137">
        <f>'[13]Buxheti i Konsoliduar  (4)'!$L$51</f>
        <v>17117.740000000002</v>
      </c>
      <c r="GA45" s="137">
        <f>'[14]Buxheti i Konsoliduar  (4)'!$M$51</f>
        <v>20755.560000000001</v>
      </c>
      <c r="GB45" s="137">
        <f>'[15]Buxheti i Konsoliduar  (4)'!$N$52</f>
        <v>21340.59</v>
      </c>
      <c r="GC45" s="137">
        <f>'[16]Buxheti i Konsoliduar  (4)'!$C$52</f>
        <v>1328.95</v>
      </c>
      <c r="GD45" s="137">
        <f>'[16]Buxheti i Konsoliduar  (4)'!$D$52</f>
        <v>1843.77</v>
      </c>
      <c r="GE45" s="137">
        <f>'[17]Buxheti i Konsoliduar  (4)'!$E$52</f>
        <v>3193.43</v>
      </c>
      <c r="GF45" s="137">
        <f>'[18]Buxheti i Konsoliduar  (4)'!$F$52</f>
        <v>4109.37</v>
      </c>
      <c r="GG45" s="137">
        <f>'[18]Buxheti i Konsoliduar  (4)'!$G$52</f>
        <v>5090.12</v>
      </c>
      <c r="GH45" s="137">
        <f>'[18]Buxheti i Konsoliduar  (4)'!$H$52</f>
        <v>11304.95</v>
      </c>
      <c r="GI45" s="137">
        <f>'[19]Buxheti i Konsoliduar  (4)'!$I$52</f>
        <v>12483.58</v>
      </c>
      <c r="GJ45" s="137">
        <f>'[20]Buxheti i Konsoliduar  (4)'!$J$52</f>
        <v>12775.6</v>
      </c>
      <c r="GK45" s="137">
        <f>'[21]Buxheti i Konsoliduar  (5)'!$K$52</f>
        <v>13885.55</v>
      </c>
      <c r="GL45" s="137">
        <f>'[22]Buxheti i Konsoliduar  (4)'!$L$52</f>
        <v>15878.79</v>
      </c>
      <c r="GM45" s="137">
        <f>'[22]Buxheti i Konsoliduar  (4)'!$M$52</f>
        <v>19003.27</v>
      </c>
      <c r="GN45" s="137">
        <f>'[23]Buxheti i Konsoliduar  (4)'!$N$52</f>
        <v>19505.400000000001</v>
      </c>
      <c r="GO45" s="137">
        <f>'[24]Buxheti i Konsoliduar  (4)'!$C$52</f>
        <v>908.71</v>
      </c>
      <c r="GP45" s="137">
        <f>'[37]Buxheti i Konsoliduar  (4)'!$D$52</f>
        <v>4138.8100000000004</v>
      </c>
      <c r="GQ45" s="137"/>
    </row>
    <row r="46" spans="2:199" ht="30">
      <c r="B46" s="26" t="s">
        <v>121</v>
      </c>
      <c r="C46" s="25" t="s">
        <v>65</v>
      </c>
      <c r="D46" s="34" t="s">
        <v>232</v>
      </c>
      <c r="E46" s="40">
        <v>1008</v>
      </c>
      <c r="F46" s="40">
        <v>3437</v>
      </c>
      <c r="G46" s="40">
        <v>8271</v>
      </c>
      <c r="H46" s="40">
        <v>8445</v>
      </c>
      <c r="I46" s="40">
        <v>11284</v>
      </c>
      <c r="J46" s="40">
        <v>15406</v>
      </c>
      <c r="K46" s="40">
        <v>19617</v>
      </c>
      <c r="L46" s="40">
        <v>20567</v>
      </c>
      <c r="M46" s="40">
        <v>23269</v>
      </c>
      <c r="N46" s="40">
        <v>26492</v>
      </c>
      <c r="O46" s="40">
        <v>29221</v>
      </c>
      <c r="P46" s="40">
        <v>34318</v>
      </c>
      <c r="Q46" s="40">
        <v>1543</v>
      </c>
      <c r="R46" s="40">
        <v>3624</v>
      </c>
      <c r="S46" s="40">
        <v>6855</v>
      </c>
      <c r="T46" s="40">
        <v>9998</v>
      </c>
      <c r="U46" s="40">
        <v>13085</v>
      </c>
      <c r="V46" s="40">
        <v>16000</v>
      </c>
      <c r="W46" s="40">
        <v>19392</v>
      </c>
      <c r="X46" s="40">
        <v>21506</v>
      </c>
      <c r="Y46" s="40">
        <v>24142</v>
      </c>
      <c r="Z46" s="40">
        <v>26152</v>
      </c>
      <c r="AA46" s="40">
        <v>29133</v>
      </c>
      <c r="AB46" s="40">
        <v>32995</v>
      </c>
      <c r="AC46" s="40">
        <v>2584</v>
      </c>
      <c r="AD46" s="40">
        <v>7271</v>
      </c>
      <c r="AE46" s="40">
        <v>9816</v>
      </c>
      <c r="AF46" s="40">
        <v>12901</v>
      </c>
      <c r="AG46" s="40">
        <v>15739</v>
      </c>
      <c r="AH46" s="40">
        <v>18523</v>
      </c>
      <c r="AI46" s="40">
        <v>21310</v>
      </c>
      <c r="AJ46" s="40">
        <v>23429</v>
      </c>
      <c r="AK46" s="40">
        <v>25676</v>
      </c>
      <c r="AL46" s="40">
        <v>27724</v>
      </c>
      <c r="AM46" s="40">
        <v>30330</v>
      </c>
      <c r="AN46" s="40">
        <v>33470</v>
      </c>
      <c r="AO46" s="40">
        <v>1139</v>
      </c>
      <c r="AP46" s="40">
        <v>3553</v>
      </c>
      <c r="AQ46" s="40">
        <v>6488</v>
      </c>
      <c r="AR46" s="40">
        <v>9664</v>
      </c>
      <c r="AS46" s="40">
        <v>13488</v>
      </c>
      <c r="AT46" s="40">
        <v>17338</v>
      </c>
      <c r="AU46" s="40">
        <v>19579</v>
      </c>
      <c r="AV46" s="40">
        <v>22260</v>
      </c>
      <c r="AW46" s="40">
        <v>24714</v>
      </c>
      <c r="AX46" s="40">
        <v>26446</v>
      </c>
      <c r="AY46" s="40">
        <v>28849</v>
      </c>
      <c r="AZ46" s="40">
        <v>32424</v>
      </c>
      <c r="BA46" s="40">
        <v>1275</v>
      </c>
      <c r="BB46" s="40">
        <v>3225</v>
      </c>
      <c r="BC46" s="40">
        <v>5394</v>
      </c>
      <c r="BD46" s="40">
        <v>8466</v>
      </c>
      <c r="BE46" s="40">
        <v>10798</v>
      </c>
      <c r="BF46" s="40">
        <v>13687</v>
      </c>
      <c r="BG46" s="40">
        <v>16875</v>
      </c>
      <c r="BH46" s="40">
        <v>20145</v>
      </c>
      <c r="BI46" s="40">
        <v>23082</v>
      </c>
      <c r="BJ46" s="40">
        <v>26080</v>
      </c>
      <c r="BK46" s="40">
        <v>29396</v>
      </c>
      <c r="BL46" s="40">
        <v>33124</v>
      </c>
      <c r="BM46" s="40">
        <v>882</v>
      </c>
      <c r="BN46" s="40">
        <v>2927</v>
      </c>
      <c r="BO46" s="40">
        <v>6445</v>
      </c>
      <c r="BP46" s="40">
        <v>9492</v>
      </c>
      <c r="BQ46" s="40">
        <v>12469</v>
      </c>
      <c r="BR46" s="40">
        <v>17274</v>
      </c>
      <c r="BS46" s="40">
        <v>21133</v>
      </c>
      <c r="BT46" s="40">
        <v>23806</v>
      </c>
      <c r="BU46" s="40">
        <v>27339</v>
      </c>
      <c r="BV46" s="40">
        <v>30368</v>
      </c>
      <c r="BW46" s="40">
        <v>33565</v>
      </c>
      <c r="BX46" s="40">
        <v>42409</v>
      </c>
      <c r="BY46" s="40">
        <v>1212</v>
      </c>
      <c r="BZ46" s="40">
        <v>3483</v>
      </c>
      <c r="CA46" s="40">
        <v>6260</v>
      </c>
      <c r="CB46" s="40">
        <v>9080</v>
      </c>
      <c r="CC46" s="40">
        <v>11879</v>
      </c>
      <c r="CD46" s="40">
        <v>15246</v>
      </c>
      <c r="CE46" s="40">
        <v>18584</v>
      </c>
      <c r="CF46" s="40">
        <v>21749</v>
      </c>
      <c r="CG46" s="40">
        <v>25589</v>
      </c>
      <c r="CH46" s="40">
        <v>29088</v>
      </c>
      <c r="CI46" s="40">
        <v>32934</v>
      </c>
      <c r="CJ46" s="40">
        <v>44329</v>
      </c>
      <c r="CK46" s="40">
        <v>1567</v>
      </c>
      <c r="CL46" s="40">
        <v>4503</v>
      </c>
      <c r="CM46" s="40">
        <v>8630</v>
      </c>
      <c r="CN46" s="40">
        <v>11105</v>
      </c>
      <c r="CO46" s="40">
        <v>14580</v>
      </c>
      <c r="CP46" s="40">
        <v>18273</v>
      </c>
      <c r="CQ46" s="40">
        <v>21916</v>
      </c>
      <c r="CR46" s="46">
        <v>24680</v>
      </c>
      <c r="CS46" s="46">
        <v>27886</v>
      </c>
      <c r="CT46" s="46">
        <v>32037</v>
      </c>
      <c r="CU46" s="46">
        <v>35959</v>
      </c>
      <c r="CV46" s="46">
        <v>43441</v>
      </c>
      <c r="CW46" s="46">
        <v>1589</v>
      </c>
      <c r="CX46" s="46">
        <v>3909</v>
      </c>
      <c r="CY46" s="46">
        <v>8092</v>
      </c>
      <c r="CZ46" s="46">
        <v>11326</v>
      </c>
      <c r="DA46" s="46">
        <v>15158</v>
      </c>
      <c r="DB46" s="46">
        <v>18503</v>
      </c>
      <c r="DC46" s="46">
        <v>22158</v>
      </c>
      <c r="DD46" s="46">
        <v>25340</v>
      </c>
      <c r="DE46" s="46">
        <v>28625</v>
      </c>
      <c r="DF46" s="46">
        <v>32527</v>
      </c>
      <c r="DG46" s="53">
        <v>36532.080000000002</v>
      </c>
      <c r="DH46" s="54">
        <v>45498</v>
      </c>
      <c r="DI46" s="46">
        <v>2487</v>
      </c>
      <c r="DJ46" s="46">
        <v>5478</v>
      </c>
      <c r="DK46" s="58">
        <v>9028.2099999999991</v>
      </c>
      <c r="DL46" s="58">
        <v>13835.08</v>
      </c>
      <c r="DM46" s="58">
        <v>18122</v>
      </c>
      <c r="DN46" s="58">
        <v>21599</v>
      </c>
      <c r="DO46" s="58">
        <v>25464</v>
      </c>
      <c r="DP46" s="73">
        <v>28576.63</v>
      </c>
      <c r="DQ46" s="73">
        <v>32008.82</v>
      </c>
      <c r="DR46" s="78">
        <v>36144.720000000001</v>
      </c>
      <c r="DS46" s="80">
        <v>40101.629999999997</v>
      </c>
      <c r="DT46" s="59">
        <v>47214.84</v>
      </c>
      <c r="DU46" s="90">
        <v>2430.75</v>
      </c>
      <c r="DV46" s="90">
        <v>6062.77</v>
      </c>
      <c r="DW46" s="91">
        <v>9388.86</v>
      </c>
      <c r="DX46" s="103">
        <v>13113.46</v>
      </c>
      <c r="DY46" s="102">
        <v>16664.419999999998</v>
      </c>
      <c r="DZ46" s="102">
        <v>21006.65</v>
      </c>
      <c r="EA46" s="102">
        <v>25321.23</v>
      </c>
      <c r="EB46" s="110">
        <v>28549.85</v>
      </c>
      <c r="EC46" s="112">
        <v>32681.69</v>
      </c>
      <c r="ED46" s="112">
        <v>36670.14</v>
      </c>
      <c r="EE46" s="112">
        <v>40889.9</v>
      </c>
      <c r="EF46" s="118">
        <v>48906</v>
      </c>
      <c r="EG46" s="118">
        <v>2366</v>
      </c>
      <c r="EH46" s="112">
        <v>5440.25</v>
      </c>
      <c r="EI46" s="112">
        <v>10485.68</v>
      </c>
      <c r="EJ46" s="112">
        <v>15504.92</v>
      </c>
      <c r="EK46" s="112">
        <v>20193.63</v>
      </c>
      <c r="EL46" s="112">
        <v>25262.89</v>
      </c>
      <c r="EM46" s="112">
        <v>29590.94</v>
      </c>
      <c r="EN46" s="112">
        <v>33194.43</v>
      </c>
      <c r="EO46" s="112">
        <v>36474.550000000003</v>
      </c>
      <c r="EP46" s="112">
        <v>41046.800000000003</v>
      </c>
      <c r="EQ46" s="112">
        <v>45982.11</v>
      </c>
      <c r="ER46" s="112">
        <v>59365.25</v>
      </c>
      <c r="ES46" s="112">
        <v>1732.34</v>
      </c>
      <c r="ET46" s="112">
        <v>5775.95</v>
      </c>
      <c r="EU46" s="112">
        <v>9919.91</v>
      </c>
      <c r="EV46" s="130">
        <v>15047.83</v>
      </c>
      <c r="EW46" s="130">
        <v>20169.04</v>
      </c>
      <c r="EX46" s="137">
        <v>25511.96</v>
      </c>
      <c r="EY46" s="57">
        <v>29459.27</v>
      </c>
      <c r="EZ46" s="137">
        <v>33356.04</v>
      </c>
      <c r="FA46" s="137">
        <f>[1]Sheet1!$K$46</f>
        <v>38525.22</v>
      </c>
      <c r="FB46" s="137">
        <v>45180.75</v>
      </c>
      <c r="FC46" s="137">
        <v>50370.27</v>
      </c>
      <c r="FD46" s="57">
        <f>'[2]Buxheti i Konsoliduar  (3)'!$N$51</f>
        <v>68504.7</v>
      </c>
      <c r="FE46" s="137">
        <v>1635.62</v>
      </c>
      <c r="FF46" s="137">
        <v>5741.74</v>
      </c>
      <c r="FG46" s="137">
        <v>10293.76</v>
      </c>
      <c r="FH46" s="137">
        <v>14784.56</v>
      </c>
      <c r="FI46" s="130">
        <v>21999.94</v>
      </c>
      <c r="FJ46" s="137">
        <f>'[3]Buxheti i Konsoliduar  (3)'!$H$51</f>
        <v>27260.3</v>
      </c>
      <c r="FK46" s="137">
        <f>'[4]Buxheti i Konsoliduar  (3)'!$I$51</f>
        <v>32652.42</v>
      </c>
      <c r="FL46" s="137">
        <f>'[5]Buxheti i Konsoliduar  (3)'!$J$51</f>
        <v>37861.1</v>
      </c>
      <c r="FM46" s="137">
        <f>'[6]Buxheti i Konsoliduar  (3)'!$K$51</f>
        <v>42448.74</v>
      </c>
      <c r="FN46" s="137">
        <f>'[7]Buxheti i Konsoliduar  (3)'!$L$51</f>
        <v>48093.65</v>
      </c>
      <c r="FO46" s="137">
        <f>'[8]Buxheti i Konsoliduar  (3)'!$M$51</f>
        <v>54273.16</v>
      </c>
      <c r="FP46" s="137">
        <f>'[9]Buxheti i Konsoliduar  (3)'!$N$52</f>
        <v>70489.14</v>
      </c>
      <c r="FQ46" s="137">
        <f>'[26]Buxheti i Konsoliduar  (3)'!$C$52</f>
        <v>1783.47</v>
      </c>
      <c r="FR46" s="137">
        <f>'[11]Buxheti i Konsoliduar  (5)'!$D$53</f>
        <v>6058.14</v>
      </c>
      <c r="FS46" s="137">
        <f>'[11]Buxheti i Konsoliduar  (5)'!$E$53</f>
        <v>9820.0499999999993</v>
      </c>
      <c r="FT46" s="137">
        <f>'[11]Buxheti i Konsoliduar  (5)'!$F$53</f>
        <v>15706.49</v>
      </c>
      <c r="FU46" s="137">
        <f>'[11]Buxheti i Konsoliduar  (5)'!$G$53</f>
        <v>22050.38</v>
      </c>
      <c r="FV46" s="137">
        <f>'[11]Buxheti i Konsoliduar  (5)'!$H$53</f>
        <v>27021.38</v>
      </c>
      <c r="FW46" s="137">
        <f>'[11]Buxheti i Konsoliduar  (5)'!$I$53</f>
        <v>31792.61</v>
      </c>
      <c r="FX46" s="137">
        <f>'[11]Buxheti i Konsoliduar  (5)'!$J$53</f>
        <v>36291.35</v>
      </c>
      <c r="FY46" s="137">
        <f>'[12]Buxheti i Konsoliduar  (4)'!$K$53</f>
        <v>41488.33</v>
      </c>
      <c r="FZ46" s="137">
        <f>'[13]Buxheti i Konsoliduar  (4)'!$L$53</f>
        <v>48497.61</v>
      </c>
      <c r="GA46" s="137">
        <f>'[14]Buxheti i Konsoliduar  (4)'!$M$53</f>
        <v>54842.53</v>
      </c>
      <c r="GB46" s="137">
        <f>'[15]Buxheti i Konsoliduar  (4)'!$N$54</f>
        <v>80208.210000000006</v>
      </c>
      <c r="GC46" s="137">
        <f>'[16]Buxheti i Konsoliduar  (4)'!$C$54</f>
        <v>2120.8000000000002</v>
      </c>
      <c r="GD46" s="137">
        <f>'[16]Buxheti i Konsoliduar  (4)'!$D$54</f>
        <v>5913.45</v>
      </c>
      <c r="GE46" s="137">
        <f>'[17]Buxheti i Konsoliduar  (4)'!$E$54</f>
        <v>10213.950000000001</v>
      </c>
      <c r="GF46" s="137">
        <f>'[18]Buxheti i Konsoliduar  (4)'!$F$54</f>
        <v>17743.57</v>
      </c>
      <c r="GG46" s="137">
        <f>'[18]Buxheti i Konsoliduar  (4)'!$G$54</f>
        <v>23792.06</v>
      </c>
      <c r="GH46" s="137">
        <f>'[18]Buxheti i Konsoliduar  (4)'!$H$54</f>
        <v>30437.83</v>
      </c>
      <c r="GI46" s="137">
        <f>'[19]Buxheti i Konsoliduar  (4)'!$I$54</f>
        <v>38130.65</v>
      </c>
      <c r="GJ46" s="137">
        <f>'[20]Buxheti i Konsoliduar  (4)'!$J$54</f>
        <v>42943.28</v>
      </c>
      <c r="GK46" s="137">
        <f>'[21]Buxheti i Konsoliduar  (5)'!$K$54</f>
        <v>48586.720000000001</v>
      </c>
      <c r="GL46" s="137">
        <f>'[22]Buxheti i Konsoliduar  (4)'!$L$54</f>
        <v>56010.46</v>
      </c>
      <c r="GM46" s="137">
        <f>'[22]Buxheti i Konsoliduar  (4)'!$M$54</f>
        <v>62096.71</v>
      </c>
      <c r="GN46" s="137">
        <f>'[23]Buxheti i Konsoliduar  (4)'!$N$54</f>
        <v>83671.600000000006</v>
      </c>
      <c r="GO46" s="137">
        <f>'[24]Buxheti i Konsoliduar  (4)'!$C$54</f>
        <v>2304.9</v>
      </c>
      <c r="GP46" s="137">
        <f>'[37]Buxheti i Konsoliduar  (4)'!$D$54</f>
        <v>6741.25</v>
      </c>
      <c r="GQ46" s="137"/>
    </row>
    <row r="47" spans="2:199">
      <c r="B47" s="26" t="s">
        <v>122</v>
      </c>
      <c r="C47" s="25" t="s">
        <v>66</v>
      </c>
      <c r="D47" s="34" t="s">
        <v>233</v>
      </c>
      <c r="E47" s="40">
        <v>7</v>
      </c>
      <c r="F47" s="40">
        <v>54</v>
      </c>
      <c r="G47" s="40">
        <v>251</v>
      </c>
      <c r="H47" s="40">
        <v>410</v>
      </c>
      <c r="I47" s="40">
        <v>522</v>
      </c>
      <c r="J47" s="40">
        <v>777</v>
      </c>
      <c r="K47" s="40">
        <v>937</v>
      </c>
      <c r="L47" s="40">
        <v>3020</v>
      </c>
      <c r="M47" s="40">
        <v>3151</v>
      </c>
      <c r="N47" s="40">
        <v>3263</v>
      </c>
      <c r="O47" s="40">
        <v>3352</v>
      </c>
      <c r="P47" s="40">
        <v>3535</v>
      </c>
      <c r="Q47" s="40">
        <v>41</v>
      </c>
      <c r="R47" s="40">
        <v>155</v>
      </c>
      <c r="S47" s="40">
        <v>258</v>
      </c>
      <c r="T47" s="40">
        <v>699</v>
      </c>
      <c r="U47" s="40">
        <v>2165</v>
      </c>
      <c r="V47" s="40">
        <v>2372</v>
      </c>
      <c r="W47" s="40">
        <v>2637</v>
      </c>
      <c r="X47" s="40">
        <v>2832</v>
      </c>
      <c r="Y47" s="40">
        <v>2970</v>
      </c>
      <c r="Z47" s="40">
        <v>3082</v>
      </c>
      <c r="AA47" s="40">
        <v>3181</v>
      </c>
      <c r="AB47" s="40">
        <v>3301</v>
      </c>
      <c r="AC47" s="40">
        <v>86</v>
      </c>
      <c r="AD47" s="40">
        <v>233</v>
      </c>
      <c r="AE47" s="40">
        <v>297</v>
      </c>
      <c r="AF47" s="40">
        <v>405</v>
      </c>
      <c r="AG47" s="40">
        <v>503</v>
      </c>
      <c r="AH47" s="40">
        <v>783</v>
      </c>
      <c r="AI47" s="40">
        <v>906</v>
      </c>
      <c r="AJ47" s="40">
        <v>1476</v>
      </c>
      <c r="AK47" s="40">
        <v>1614</v>
      </c>
      <c r="AL47" s="40">
        <v>1677</v>
      </c>
      <c r="AM47" s="40">
        <v>1766</v>
      </c>
      <c r="AN47" s="40">
        <v>1884</v>
      </c>
      <c r="AO47" s="40">
        <v>60</v>
      </c>
      <c r="AP47" s="40">
        <v>223</v>
      </c>
      <c r="AQ47" s="40">
        <v>294</v>
      </c>
      <c r="AR47" s="40">
        <v>377</v>
      </c>
      <c r="AS47" s="40">
        <v>479</v>
      </c>
      <c r="AT47" s="40">
        <v>733</v>
      </c>
      <c r="AU47" s="40">
        <v>810</v>
      </c>
      <c r="AV47" s="40">
        <v>1016</v>
      </c>
      <c r="AW47" s="40">
        <v>1202</v>
      </c>
      <c r="AX47" s="40">
        <v>1343</v>
      </c>
      <c r="AY47" s="40">
        <v>1388</v>
      </c>
      <c r="AZ47" s="40">
        <v>1574</v>
      </c>
      <c r="BA47" s="40">
        <v>58</v>
      </c>
      <c r="BB47" s="40">
        <v>112</v>
      </c>
      <c r="BC47" s="40">
        <v>265</v>
      </c>
      <c r="BD47" s="40">
        <v>310</v>
      </c>
      <c r="BE47" s="40">
        <v>422</v>
      </c>
      <c r="BF47" s="40">
        <v>579</v>
      </c>
      <c r="BG47" s="40">
        <v>700</v>
      </c>
      <c r="BH47" s="40">
        <v>824</v>
      </c>
      <c r="BI47" s="40">
        <v>945</v>
      </c>
      <c r="BJ47" s="40">
        <v>1187</v>
      </c>
      <c r="BK47" s="40">
        <v>1392</v>
      </c>
      <c r="BL47" s="40">
        <v>1599</v>
      </c>
      <c r="BM47" s="40">
        <v>53</v>
      </c>
      <c r="BN47" s="40">
        <v>122</v>
      </c>
      <c r="BO47" s="40">
        <v>301</v>
      </c>
      <c r="BP47" s="40">
        <v>363</v>
      </c>
      <c r="BQ47" s="40">
        <v>628</v>
      </c>
      <c r="BR47" s="40">
        <v>810</v>
      </c>
      <c r="BS47" s="40">
        <v>985</v>
      </c>
      <c r="BT47" s="40">
        <v>1106</v>
      </c>
      <c r="BU47" s="40">
        <v>1233</v>
      </c>
      <c r="BV47" s="40">
        <v>1461</v>
      </c>
      <c r="BW47" s="40">
        <v>1564</v>
      </c>
      <c r="BX47" s="40">
        <v>1735</v>
      </c>
      <c r="BY47" s="40">
        <v>54</v>
      </c>
      <c r="BZ47" s="40">
        <v>100</v>
      </c>
      <c r="CA47" s="40">
        <v>273</v>
      </c>
      <c r="CB47" s="40">
        <v>339</v>
      </c>
      <c r="CC47" s="40">
        <v>417</v>
      </c>
      <c r="CD47" s="40">
        <v>631</v>
      </c>
      <c r="CE47" s="40">
        <v>811</v>
      </c>
      <c r="CF47" s="40">
        <v>972</v>
      </c>
      <c r="CG47" s="40">
        <v>1120</v>
      </c>
      <c r="CH47" s="40">
        <v>1247</v>
      </c>
      <c r="CI47" s="40">
        <v>1441</v>
      </c>
      <c r="CJ47" s="40">
        <v>1725</v>
      </c>
      <c r="CK47" s="40">
        <v>55</v>
      </c>
      <c r="CL47" s="40">
        <v>108</v>
      </c>
      <c r="CM47" s="40">
        <v>242</v>
      </c>
      <c r="CN47" s="40">
        <v>340</v>
      </c>
      <c r="CO47" s="40">
        <v>634</v>
      </c>
      <c r="CP47" s="40">
        <v>845</v>
      </c>
      <c r="CQ47" s="40">
        <v>997</v>
      </c>
      <c r="CR47" s="46">
        <v>1147</v>
      </c>
      <c r="CS47" s="46">
        <v>1294</v>
      </c>
      <c r="CT47" s="46">
        <v>1448</v>
      </c>
      <c r="CU47" s="46">
        <v>1572</v>
      </c>
      <c r="CV47" s="46">
        <v>2310</v>
      </c>
      <c r="CW47" s="46">
        <v>73</v>
      </c>
      <c r="CX47" s="46">
        <v>174</v>
      </c>
      <c r="CY47" s="46">
        <v>243</v>
      </c>
      <c r="CZ47" s="46">
        <v>327</v>
      </c>
      <c r="DA47" s="46">
        <v>421</v>
      </c>
      <c r="DB47" s="46">
        <v>479</v>
      </c>
      <c r="DC47" s="46">
        <v>519</v>
      </c>
      <c r="DD47" s="46">
        <v>567</v>
      </c>
      <c r="DE47" s="46">
        <v>616</v>
      </c>
      <c r="DF47" s="46">
        <v>752</v>
      </c>
      <c r="DG47" s="53">
        <v>1110.25</v>
      </c>
      <c r="DH47" s="54">
        <v>1883</v>
      </c>
      <c r="DI47" s="46">
        <v>74</v>
      </c>
      <c r="DJ47" s="46">
        <v>203</v>
      </c>
      <c r="DK47" s="58">
        <v>358.5</v>
      </c>
      <c r="DL47" s="58">
        <v>430.08</v>
      </c>
      <c r="DM47" s="58">
        <v>489.16</v>
      </c>
      <c r="DN47" s="59">
        <v>546.09</v>
      </c>
      <c r="DO47" s="59">
        <v>601.04999999999995</v>
      </c>
      <c r="DP47" s="73">
        <v>681.55</v>
      </c>
      <c r="DQ47" s="73">
        <v>786.94</v>
      </c>
      <c r="DR47" s="78">
        <v>986.24</v>
      </c>
      <c r="DS47" s="80">
        <v>1237.72</v>
      </c>
      <c r="DT47" s="59">
        <v>1420.51</v>
      </c>
      <c r="DU47" s="90">
        <v>64.400000000000006</v>
      </c>
      <c r="DV47" s="90">
        <v>125.67</v>
      </c>
      <c r="DW47" s="91">
        <v>183.03</v>
      </c>
      <c r="DX47" s="103">
        <v>287.94</v>
      </c>
      <c r="DY47" s="102">
        <v>337.3</v>
      </c>
      <c r="DZ47" s="103">
        <v>389.12</v>
      </c>
      <c r="EA47" s="103">
        <v>439.59</v>
      </c>
      <c r="EB47" s="110">
        <v>616.73</v>
      </c>
      <c r="EC47" s="112">
        <v>801.7</v>
      </c>
      <c r="ED47" s="112">
        <v>913.83</v>
      </c>
      <c r="EE47" s="112">
        <v>959.24</v>
      </c>
      <c r="EF47" s="118">
        <v>1478</v>
      </c>
      <c r="EG47" s="118">
        <v>88</v>
      </c>
      <c r="EH47" s="112">
        <v>177.15</v>
      </c>
      <c r="EI47" s="112">
        <v>255.44</v>
      </c>
      <c r="EJ47" s="112">
        <v>334.41</v>
      </c>
      <c r="EK47" s="112">
        <v>414.71</v>
      </c>
      <c r="EL47" s="112">
        <v>500.26</v>
      </c>
      <c r="EM47" s="112">
        <v>618.24</v>
      </c>
      <c r="EN47" s="112">
        <v>709.25</v>
      </c>
      <c r="EO47" s="112">
        <v>785.84</v>
      </c>
      <c r="EP47" s="112">
        <v>838.04</v>
      </c>
      <c r="EQ47" s="112">
        <v>923.93</v>
      </c>
      <c r="ER47" s="112">
        <v>1421.63</v>
      </c>
      <c r="ES47" s="112">
        <v>73.92</v>
      </c>
      <c r="ET47" s="112">
        <v>167.32</v>
      </c>
      <c r="EU47" s="112">
        <v>252.26</v>
      </c>
      <c r="EV47" s="130">
        <v>329.13</v>
      </c>
      <c r="EW47" s="130">
        <v>412.14</v>
      </c>
      <c r="EX47" s="137">
        <v>483.43</v>
      </c>
      <c r="EY47" s="57">
        <v>569.77</v>
      </c>
      <c r="EZ47" s="137">
        <v>701.64</v>
      </c>
      <c r="FA47" s="137">
        <f>[1]Sheet1!$K$47</f>
        <v>881.47</v>
      </c>
      <c r="FB47" s="137">
        <v>1003.98</v>
      </c>
      <c r="FC47" s="137">
        <v>1359.25</v>
      </c>
      <c r="FD47" s="57">
        <f>'[2]Buxheti i Konsoliduar  (3)'!$N$52</f>
        <v>1650.28</v>
      </c>
      <c r="FE47" s="137">
        <v>78.84</v>
      </c>
      <c r="FF47" s="137">
        <v>266.24</v>
      </c>
      <c r="FG47" s="137">
        <v>378.04</v>
      </c>
      <c r="FH47" s="137">
        <v>498.72</v>
      </c>
      <c r="FI47" s="130">
        <v>600.19000000000005</v>
      </c>
      <c r="FJ47" s="137">
        <f>'[3]Buxheti i Konsoliduar  (3)'!$H$52</f>
        <v>700.71</v>
      </c>
      <c r="FK47" s="137">
        <f>'[4]Buxheti i Konsoliduar  (3)'!$I$52</f>
        <v>843.09</v>
      </c>
      <c r="FL47" s="137">
        <f>'[5]Buxheti i Konsoliduar  (3)'!$J$52</f>
        <v>940.15</v>
      </c>
      <c r="FM47" s="137">
        <f>'[6]Buxheti i Konsoliduar  (3)'!$K$52</f>
        <v>1125.57</v>
      </c>
      <c r="FN47" s="137">
        <f>'[7]Buxheti i Konsoliduar  (3)'!$L$55</f>
        <v>1296.6099999999999</v>
      </c>
      <c r="FO47" s="137">
        <f>'[8]Buxheti i Konsoliduar  (3)'!$M$55</f>
        <v>1699.1</v>
      </c>
      <c r="FP47" s="137">
        <f>'[9]Buxheti i Konsoliduar  (3)'!$N$56</f>
        <v>1905.81</v>
      </c>
      <c r="FQ47" s="137">
        <f>'[10]Buxheti i Konsoliduar  (3)'!$C$55</f>
        <v>39.14</v>
      </c>
      <c r="FR47" s="137">
        <f>'[25]Buxheti i Konsoliduar  (3)'!$D$55</f>
        <v>92.83</v>
      </c>
      <c r="FS47" s="137">
        <f>'[26]Buxheti i Konsoliduar  (3)'!$E$56</f>
        <v>210.04</v>
      </c>
      <c r="FT47" s="137">
        <f>'[27]Buxheti i Konsoliduar  (4)'!$F$56</f>
        <v>310.39999999999998</v>
      </c>
      <c r="FU47" s="137">
        <f>'[28]Buxheti i Konsoliduar  (4)'!$G$56</f>
        <v>449.46</v>
      </c>
      <c r="FV47" s="137">
        <f>'[30]Buxheti i Konsoliduar  (4)'!$H$56</f>
        <v>545.91999999999996</v>
      </c>
      <c r="FW47" s="137">
        <f>'[29]Buxheti i Konsoliduar  (4)'!$I$56</f>
        <v>667.92</v>
      </c>
      <c r="FX47" s="137">
        <f>'[11]Buxheti i Konsoliduar  (5)'!$J$57</f>
        <v>786.76</v>
      </c>
      <c r="FY47" s="137">
        <f>'[12]Buxheti i Konsoliduar  (4)'!$K$57</f>
        <v>914.6</v>
      </c>
      <c r="FZ47" s="137">
        <f>'[13]Buxheti i Konsoliduar  (4)'!$L$57</f>
        <v>1062.27</v>
      </c>
      <c r="GA47" s="137">
        <f>'[14]Buxheti i Konsoliduar  (4)'!$M$57</f>
        <v>1168.23</v>
      </c>
      <c r="GB47" s="137">
        <f>'[15]Buxheti i Konsoliduar  (4)'!$N$58</f>
        <v>1794.24</v>
      </c>
      <c r="GC47" s="137">
        <f>'[16]Buxheti i Konsoliduar  (4)'!$C$58</f>
        <v>34.68</v>
      </c>
      <c r="GD47" s="137">
        <f>'[16]Buxheti i Konsoliduar  (4)'!$D$58</f>
        <v>187.22</v>
      </c>
      <c r="GE47" s="137">
        <f>'[17]Buxheti i Konsoliduar  (4)'!$E$58</f>
        <v>308.27</v>
      </c>
      <c r="GF47" s="137">
        <f>'[18]Buxheti i Konsoliduar  (4)'!$F$58</f>
        <v>825.79</v>
      </c>
      <c r="GG47" s="137">
        <f>'[18]Buxheti i Konsoliduar  (4)'!$G$58</f>
        <v>922.09</v>
      </c>
      <c r="GH47" s="137">
        <f>'[18]Buxheti i Konsoliduar  (4)'!$H$58</f>
        <v>1077.3900000000001</v>
      </c>
      <c r="GI47" s="137">
        <f>'[19]Buxheti i Konsoliduar  (4)'!$I$58</f>
        <v>1180.03</v>
      </c>
      <c r="GJ47" s="137">
        <f>'[20]Buxheti i Konsoliduar  (4)'!$J$58</f>
        <v>1275.1600000000001</v>
      </c>
      <c r="GK47" s="137">
        <f>'[21]Buxheti i Konsoliduar  (5)'!$K$58</f>
        <v>1430.62</v>
      </c>
      <c r="GL47" s="137">
        <f>'[22]Buxheti i Konsoliduar  (4)'!$L$58</f>
        <v>1620.13</v>
      </c>
      <c r="GM47" s="137">
        <f>'[22]Buxheti i Konsoliduar  (4)'!$M$58</f>
        <v>1750.43</v>
      </c>
      <c r="GN47" s="137">
        <f>'[23]Buxheti i Konsoliduar  (4)'!$N$58</f>
        <v>2364.4</v>
      </c>
      <c r="GO47" s="137">
        <f>'[24]Buxheti i Konsoliduar  (4)'!$C$58</f>
        <v>109.48</v>
      </c>
      <c r="GP47" s="137">
        <f>'[37]Buxheti i Konsoliduar  (4)'!$D$58</f>
        <v>323.94</v>
      </c>
      <c r="GQ47" s="137"/>
    </row>
    <row r="48" spans="2:199">
      <c r="B48" s="26" t="s">
        <v>123</v>
      </c>
      <c r="C48" s="25" t="s">
        <v>67</v>
      </c>
      <c r="D48" s="34" t="s">
        <v>234</v>
      </c>
      <c r="E48" s="40">
        <v>7130</v>
      </c>
      <c r="F48" s="40">
        <v>14518</v>
      </c>
      <c r="G48" s="40">
        <v>23283</v>
      </c>
      <c r="H48" s="40">
        <v>31834</v>
      </c>
      <c r="I48" s="40">
        <v>40142</v>
      </c>
      <c r="J48" s="40">
        <v>48818</v>
      </c>
      <c r="K48" s="40">
        <v>57925</v>
      </c>
      <c r="L48" s="40">
        <v>68436</v>
      </c>
      <c r="M48" s="40">
        <v>77489</v>
      </c>
      <c r="N48" s="40">
        <v>86875</v>
      </c>
      <c r="O48" s="40">
        <v>95576</v>
      </c>
      <c r="P48" s="40">
        <v>106207</v>
      </c>
      <c r="Q48" s="40">
        <v>7608</v>
      </c>
      <c r="R48" s="40">
        <v>16777</v>
      </c>
      <c r="S48" s="40">
        <v>25770</v>
      </c>
      <c r="T48" s="40">
        <v>34866</v>
      </c>
      <c r="U48" s="40">
        <v>44364</v>
      </c>
      <c r="V48" s="40">
        <v>53929</v>
      </c>
      <c r="W48" s="40">
        <v>63551</v>
      </c>
      <c r="X48" s="40">
        <v>73816</v>
      </c>
      <c r="Y48" s="40">
        <v>83471</v>
      </c>
      <c r="Z48" s="40">
        <v>93420</v>
      </c>
      <c r="AA48" s="40">
        <v>102414</v>
      </c>
      <c r="AB48" s="40">
        <v>113946</v>
      </c>
      <c r="AC48" s="40">
        <v>8288</v>
      </c>
      <c r="AD48" s="40">
        <v>17523</v>
      </c>
      <c r="AE48" s="40">
        <v>27062</v>
      </c>
      <c r="AF48" s="40">
        <v>36868</v>
      </c>
      <c r="AG48" s="40">
        <v>46461</v>
      </c>
      <c r="AH48" s="40">
        <v>56494</v>
      </c>
      <c r="AI48" s="40">
        <v>66644</v>
      </c>
      <c r="AJ48" s="40">
        <v>78108</v>
      </c>
      <c r="AK48" s="40">
        <v>88090</v>
      </c>
      <c r="AL48" s="40">
        <v>98200</v>
      </c>
      <c r="AM48" s="40">
        <v>108011</v>
      </c>
      <c r="AN48" s="40">
        <v>120269</v>
      </c>
      <c r="AO48" s="40">
        <v>8753</v>
      </c>
      <c r="AP48" s="40">
        <v>18935</v>
      </c>
      <c r="AQ48" s="40">
        <v>28913</v>
      </c>
      <c r="AR48" s="40">
        <v>39413</v>
      </c>
      <c r="AS48" s="40">
        <v>49699</v>
      </c>
      <c r="AT48" s="40">
        <v>60559</v>
      </c>
      <c r="AU48" s="40">
        <v>71143</v>
      </c>
      <c r="AV48" s="40">
        <v>82313</v>
      </c>
      <c r="AW48" s="40">
        <v>93320</v>
      </c>
      <c r="AX48" s="40">
        <v>104371</v>
      </c>
      <c r="AY48" s="40">
        <v>114864</v>
      </c>
      <c r="AZ48" s="40">
        <v>127643</v>
      </c>
      <c r="BA48" s="40">
        <v>9440</v>
      </c>
      <c r="BB48" s="40">
        <v>20875</v>
      </c>
      <c r="BC48" s="40">
        <v>31372</v>
      </c>
      <c r="BD48" s="40">
        <v>42503</v>
      </c>
      <c r="BE48" s="40">
        <v>53201</v>
      </c>
      <c r="BF48" s="40">
        <v>64457</v>
      </c>
      <c r="BG48" s="40">
        <v>75642</v>
      </c>
      <c r="BH48" s="40">
        <v>87473</v>
      </c>
      <c r="BI48" s="40">
        <v>98871</v>
      </c>
      <c r="BJ48" s="40">
        <v>110194</v>
      </c>
      <c r="BK48" s="40">
        <v>121016</v>
      </c>
      <c r="BL48" s="40">
        <v>136336</v>
      </c>
      <c r="BM48" s="40">
        <v>9875</v>
      </c>
      <c r="BN48" s="40">
        <v>20382</v>
      </c>
      <c r="BO48" s="40">
        <v>31634</v>
      </c>
      <c r="BP48" s="40">
        <v>42800</v>
      </c>
      <c r="BQ48" s="40">
        <v>54270</v>
      </c>
      <c r="BR48" s="40">
        <v>65979</v>
      </c>
      <c r="BS48" s="40">
        <v>77917</v>
      </c>
      <c r="BT48" s="40">
        <v>91014</v>
      </c>
      <c r="BU48" s="40">
        <v>102803</v>
      </c>
      <c r="BV48" s="40">
        <v>114379</v>
      </c>
      <c r="BW48" s="40">
        <v>125723</v>
      </c>
      <c r="BX48" s="40">
        <v>141166</v>
      </c>
      <c r="BY48" s="40">
        <v>10264</v>
      </c>
      <c r="BZ48" s="40">
        <v>21510</v>
      </c>
      <c r="CA48" s="40">
        <v>32856</v>
      </c>
      <c r="CB48" s="40">
        <v>44843</v>
      </c>
      <c r="CC48" s="40">
        <v>56958</v>
      </c>
      <c r="CD48" s="40">
        <v>70128</v>
      </c>
      <c r="CE48" s="40">
        <v>82517</v>
      </c>
      <c r="CF48" s="40">
        <v>96338</v>
      </c>
      <c r="CG48" s="40">
        <v>108788</v>
      </c>
      <c r="CH48" s="40">
        <v>120624</v>
      </c>
      <c r="CI48" s="40">
        <v>132710</v>
      </c>
      <c r="CJ48" s="40">
        <v>152591</v>
      </c>
      <c r="CK48" s="40">
        <v>11892</v>
      </c>
      <c r="CL48" s="40">
        <v>23845</v>
      </c>
      <c r="CM48" s="40">
        <v>37429</v>
      </c>
      <c r="CN48" s="40">
        <v>50126</v>
      </c>
      <c r="CO48" s="40">
        <v>63259</v>
      </c>
      <c r="CP48" s="40">
        <v>77522</v>
      </c>
      <c r="CQ48" s="40">
        <v>91269</v>
      </c>
      <c r="CR48" s="46">
        <v>105660</v>
      </c>
      <c r="CS48" s="46">
        <v>118973</v>
      </c>
      <c r="CT48" s="46">
        <v>132175</v>
      </c>
      <c r="CU48" s="46">
        <v>144665</v>
      </c>
      <c r="CV48" s="46">
        <v>162146</v>
      </c>
      <c r="CW48" s="46">
        <v>11846</v>
      </c>
      <c r="CX48" s="46">
        <v>24573</v>
      </c>
      <c r="CY48" s="46">
        <v>37632</v>
      </c>
      <c r="CZ48" s="46">
        <v>50831</v>
      </c>
      <c r="DA48" s="46">
        <v>64604</v>
      </c>
      <c r="DB48" s="46">
        <v>78233</v>
      </c>
      <c r="DC48" s="46">
        <v>92543</v>
      </c>
      <c r="DD48" s="46">
        <v>107117</v>
      </c>
      <c r="DE48" s="46">
        <v>120927</v>
      </c>
      <c r="DF48" s="46">
        <v>134891</v>
      </c>
      <c r="DG48" s="53">
        <v>147850.69</v>
      </c>
      <c r="DH48" s="54">
        <v>168250</v>
      </c>
      <c r="DI48" s="46">
        <v>12387</v>
      </c>
      <c r="DJ48" s="46">
        <v>25873</v>
      </c>
      <c r="DK48" s="60">
        <v>40016.950000000004</v>
      </c>
      <c r="DL48" s="60">
        <v>53662.96</v>
      </c>
      <c r="DM48" s="60">
        <v>68063.179999999993</v>
      </c>
      <c r="DN48" s="60">
        <v>82875.590000000011</v>
      </c>
      <c r="DO48" s="60">
        <v>97840.349999999991</v>
      </c>
      <c r="DP48" s="74">
        <v>113440.4</v>
      </c>
      <c r="DQ48" s="74">
        <v>128234.36</v>
      </c>
      <c r="DR48" s="78">
        <v>143118.13</v>
      </c>
      <c r="DS48" s="80">
        <v>157056.08000000002</v>
      </c>
      <c r="DT48" s="59">
        <v>175628.28999999998</v>
      </c>
      <c r="DU48" s="90">
        <v>13486.06</v>
      </c>
      <c r="DV48" s="90">
        <v>27852.29</v>
      </c>
      <c r="DW48" s="93">
        <v>40287.4</v>
      </c>
      <c r="DX48" s="103">
        <v>54299.060000000005</v>
      </c>
      <c r="DY48" s="105">
        <v>67954.420000000013</v>
      </c>
      <c r="DZ48" s="105">
        <v>82955.290000000008</v>
      </c>
      <c r="EA48" s="105">
        <v>98437.209999999992</v>
      </c>
      <c r="EB48" s="110">
        <v>113579.27</v>
      </c>
      <c r="EC48" s="112">
        <v>128384.02</v>
      </c>
      <c r="ED48" s="112">
        <v>143060.54999999999</v>
      </c>
      <c r="EE48" s="112">
        <v>157895.67000000001</v>
      </c>
      <c r="EF48" s="118">
        <v>179364</v>
      </c>
      <c r="EG48" s="118">
        <v>13738</v>
      </c>
      <c r="EH48" s="112">
        <v>27152.260000000002</v>
      </c>
      <c r="EI48" s="112">
        <v>43661.96</v>
      </c>
      <c r="EJ48" s="112">
        <v>59909.599999999999</v>
      </c>
      <c r="EK48" s="112">
        <v>74991.100000000006</v>
      </c>
      <c r="EL48" s="112">
        <v>92402.54</v>
      </c>
      <c r="EM48" s="112">
        <v>110197.7</v>
      </c>
      <c r="EN48" s="112">
        <v>129282.87</v>
      </c>
      <c r="EO48" s="112">
        <v>145767.22</v>
      </c>
      <c r="EP48" s="112">
        <v>161787.76999999999</v>
      </c>
      <c r="EQ48" s="112">
        <v>176698.96000000002</v>
      </c>
      <c r="ER48" s="112">
        <v>199456.76</v>
      </c>
      <c r="ES48" s="112">
        <v>14448.499999999998</v>
      </c>
      <c r="ET48" s="112">
        <v>30212.159999999996</v>
      </c>
      <c r="EU48" s="112">
        <v>45532.14</v>
      </c>
      <c r="EV48" s="130">
        <v>64692.35</v>
      </c>
      <c r="EW48" s="130">
        <v>82264.12000000001</v>
      </c>
      <c r="EX48" s="137">
        <v>101839.03</v>
      </c>
      <c r="EY48" s="57">
        <v>117967.81</v>
      </c>
      <c r="EZ48" s="137">
        <v>135982.79999999999</v>
      </c>
      <c r="FA48" s="137">
        <f>[1]Sheet1!$K$48</f>
        <v>152555.92000000001</v>
      </c>
      <c r="FB48" s="137">
        <v>169379.29</v>
      </c>
      <c r="FC48" s="137">
        <v>185304.34</v>
      </c>
      <c r="FD48" s="57">
        <f>'[2]Buxheti i Konsoliduar  (3)'!$N$54</f>
        <v>216514.87999999998</v>
      </c>
      <c r="FE48" s="137">
        <v>15616.13</v>
      </c>
      <c r="FF48" s="137">
        <v>32036.660000000003</v>
      </c>
      <c r="FG48" s="137">
        <v>48597.67</v>
      </c>
      <c r="FH48" s="137">
        <v>68461.990000000005</v>
      </c>
      <c r="FI48" s="130">
        <v>86118.11</v>
      </c>
      <c r="FJ48" s="137">
        <f>'[3]Buxheti i Konsoliduar  (3)'!$H$54</f>
        <v>104821.61</v>
      </c>
      <c r="FK48" s="137">
        <f>'[4]Buxheti i Konsoliduar  (3)'!$I$54</f>
        <v>123119.58</v>
      </c>
      <c r="FL48" s="137">
        <f>'[5]Buxheti i Konsoliduar  (3)'!$J$54</f>
        <v>143236.15000000002</v>
      </c>
      <c r="FM48" s="137">
        <f>'[6]Buxheti i Konsoliduar  (3)'!$K$54</f>
        <v>161366.63</v>
      </c>
      <c r="FN48" s="137">
        <f>'[7]Buxheti i Konsoliduar  (3)'!$L$57</f>
        <v>181111.52000000002</v>
      </c>
      <c r="FO48" s="137">
        <f>'[8]Buxheti i Konsoliduar  (3)'!$M$57</f>
        <v>199095.55000000002</v>
      </c>
      <c r="FP48" s="137">
        <f>'[9]Buxheti i Konsoliduar  (3)'!$N$58</f>
        <v>226787.80000000002</v>
      </c>
      <c r="FQ48" s="137">
        <f>'[10]Buxheti i Konsoliduar  (3)'!$C$57</f>
        <v>16708.559999999998</v>
      </c>
      <c r="FR48" s="137">
        <f>'[25]Buxheti i Konsoliduar  (3)'!$D$57</f>
        <v>35365.090000000004</v>
      </c>
      <c r="FS48" s="137">
        <f>'[26]Buxheti i Konsoliduar  (3)'!$E$58</f>
        <v>53490.239999999998</v>
      </c>
      <c r="FT48" s="137">
        <f>'[27]Buxheti i Konsoliduar  (4)'!$F$58</f>
        <v>73214.14</v>
      </c>
      <c r="FU48" s="137">
        <f>'[28]Buxheti i Konsoliduar  (4)'!$G$58</f>
        <v>92208.11</v>
      </c>
      <c r="FV48" s="137">
        <f>'[30]Buxheti i Konsoliduar  (4)'!$H$58</f>
        <v>111981.18</v>
      </c>
      <c r="FW48" s="137">
        <f>'[29]Buxheti i Konsoliduar  (4)'!$I$58</f>
        <v>132098.70000000001</v>
      </c>
      <c r="FX48" s="137">
        <f>'[11]Buxheti i Konsoliduar  (5)'!$J$59</f>
        <v>154156.70000000001</v>
      </c>
      <c r="FY48" s="137">
        <f>'[12]Buxheti i Konsoliduar  (4)'!$K$59</f>
        <v>173934.96</v>
      </c>
      <c r="FZ48" s="137">
        <f>'[13]Buxheti i Konsoliduar  (4)'!$L$59</f>
        <v>194738.37999999998</v>
      </c>
      <c r="GA48" s="137">
        <f>'[14]Buxheti i Konsoliduar  (4)'!$M$59</f>
        <v>214133.48</v>
      </c>
      <c r="GB48" s="137">
        <f>'[15]Buxheti i Konsoliduar  (4)'!$N$60</f>
        <v>251791.12</v>
      </c>
      <c r="GC48" s="137">
        <f>'[16]Buxheti i Konsoliduar  (4)'!$C$60</f>
        <v>18165.939999999999</v>
      </c>
      <c r="GD48" s="137">
        <f>'[16]Buxheti i Konsoliduar  (4)'!$D$60</f>
        <v>38362.94</v>
      </c>
      <c r="GE48" s="137">
        <f>'[17]Buxheti i Konsoliduar  (4)'!$E$60</f>
        <v>59129.66</v>
      </c>
      <c r="GF48" s="137">
        <f>'[18]Buxheti i Konsoliduar  (4)'!$F$60</f>
        <v>82014.22</v>
      </c>
      <c r="GG48" s="137">
        <f>'[18]Buxheti i Konsoliduar  (4)'!$G$60</f>
        <v>104738.79</v>
      </c>
      <c r="GH48" s="137">
        <f>'[18]Buxheti i Konsoliduar  (4)'!$H$60</f>
        <v>127096.76</v>
      </c>
      <c r="GI48" s="137">
        <f>'[19]Buxheti i Konsoliduar  (4)'!$I$60</f>
        <v>148021.64000000001</v>
      </c>
      <c r="GJ48" s="137">
        <f>'[20]Buxheti i Konsoliduar  (4)'!$J$60</f>
        <v>169887.91</v>
      </c>
      <c r="GK48" s="137">
        <f>'[21]Buxheti i Konsoliduar  (5)'!$K$60</f>
        <v>190975.87</v>
      </c>
      <c r="GL48" s="137">
        <f>'[22]Buxheti i Konsoliduar  (4)'!$L$60</f>
        <v>212491.2</v>
      </c>
      <c r="GM48" s="137">
        <f>'[22]Buxheti i Konsoliduar  (4)'!$M$60</f>
        <v>232059.42</v>
      </c>
      <c r="GN48" s="137">
        <f>'[23]Buxheti i Konsoliduar  (4)'!$N$60</f>
        <v>270270.65999999997</v>
      </c>
      <c r="GO48" s="137">
        <f>'[24]Buxheti i Konsoliduar  (4)'!$C$60</f>
        <v>20092.559999999998</v>
      </c>
      <c r="GP48" s="137">
        <f>'[37]Buxheti i Konsoliduar  (4)'!$D$60</f>
        <v>41241.279999999999</v>
      </c>
      <c r="GQ48" s="137"/>
    </row>
    <row r="49" spans="2:199">
      <c r="B49" s="26" t="s">
        <v>124</v>
      </c>
      <c r="C49" s="24" t="s">
        <v>68</v>
      </c>
      <c r="D49" s="34" t="s">
        <v>235</v>
      </c>
      <c r="E49" s="40">
        <v>5789</v>
      </c>
      <c r="F49" s="40">
        <v>11595</v>
      </c>
      <c r="G49" s="40">
        <v>17889</v>
      </c>
      <c r="H49" s="40">
        <v>24182</v>
      </c>
      <c r="I49" s="40">
        <v>30433</v>
      </c>
      <c r="J49" s="40">
        <v>37103</v>
      </c>
      <c r="K49" s="40">
        <v>44023</v>
      </c>
      <c r="L49" s="40">
        <v>51291</v>
      </c>
      <c r="M49" s="40">
        <v>58173</v>
      </c>
      <c r="N49" s="40">
        <v>64736</v>
      </c>
      <c r="O49" s="40">
        <v>71222</v>
      </c>
      <c r="P49" s="40">
        <v>79316</v>
      </c>
      <c r="Q49" s="40">
        <v>6088</v>
      </c>
      <c r="R49" s="40">
        <v>12406</v>
      </c>
      <c r="S49" s="40">
        <v>19198</v>
      </c>
      <c r="T49" s="40">
        <v>26063</v>
      </c>
      <c r="U49" s="40">
        <v>32850</v>
      </c>
      <c r="V49" s="40">
        <v>40134</v>
      </c>
      <c r="W49" s="40">
        <v>47443</v>
      </c>
      <c r="X49" s="40">
        <v>55487</v>
      </c>
      <c r="Y49" s="40">
        <v>62854</v>
      </c>
      <c r="Z49" s="40">
        <v>69926</v>
      </c>
      <c r="AA49" s="40">
        <v>76729</v>
      </c>
      <c r="AB49" s="40">
        <v>85317</v>
      </c>
      <c r="AC49" s="40">
        <v>6456</v>
      </c>
      <c r="AD49" s="40">
        <v>13163</v>
      </c>
      <c r="AE49" s="40">
        <v>20335</v>
      </c>
      <c r="AF49" s="40">
        <v>27674</v>
      </c>
      <c r="AG49" s="40">
        <v>34857</v>
      </c>
      <c r="AH49" s="40">
        <v>42453</v>
      </c>
      <c r="AI49" s="40">
        <v>50183</v>
      </c>
      <c r="AJ49" s="40">
        <v>58541</v>
      </c>
      <c r="AK49" s="40">
        <v>66140</v>
      </c>
      <c r="AL49" s="40">
        <v>73656</v>
      </c>
      <c r="AM49" s="40">
        <v>80984</v>
      </c>
      <c r="AN49" s="40">
        <v>89860</v>
      </c>
      <c r="AO49" s="40">
        <v>7000</v>
      </c>
      <c r="AP49" s="40">
        <v>14208</v>
      </c>
      <c r="AQ49" s="40">
        <v>21746</v>
      </c>
      <c r="AR49" s="40">
        <v>29522</v>
      </c>
      <c r="AS49" s="40">
        <v>37327</v>
      </c>
      <c r="AT49" s="40">
        <v>45514</v>
      </c>
      <c r="AU49" s="40">
        <v>53617</v>
      </c>
      <c r="AV49" s="40">
        <v>62368</v>
      </c>
      <c r="AW49" s="40">
        <v>70518</v>
      </c>
      <c r="AX49" s="40">
        <v>78661</v>
      </c>
      <c r="AY49" s="40">
        <v>86253</v>
      </c>
      <c r="AZ49" s="40">
        <v>95597</v>
      </c>
      <c r="BA49" s="40">
        <v>7432</v>
      </c>
      <c r="BB49" s="40">
        <v>15127</v>
      </c>
      <c r="BC49" s="40">
        <v>23165</v>
      </c>
      <c r="BD49" s="40">
        <v>31405</v>
      </c>
      <c r="BE49" s="40">
        <v>39633</v>
      </c>
      <c r="BF49" s="40">
        <v>48179</v>
      </c>
      <c r="BG49" s="40">
        <v>56742</v>
      </c>
      <c r="BH49" s="40">
        <v>65923</v>
      </c>
      <c r="BI49" s="40">
        <v>74813</v>
      </c>
      <c r="BJ49" s="40">
        <v>83269</v>
      </c>
      <c r="BK49" s="40">
        <v>91272</v>
      </c>
      <c r="BL49" s="40">
        <v>102794</v>
      </c>
      <c r="BM49" s="40">
        <v>7874</v>
      </c>
      <c r="BN49" s="40">
        <v>15911</v>
      </c>
      <c r="BO49" s="40">
        <v>24449</v>
      </c>
      <c r="BP49" s="40">
        <v>32938</v>
      </c>
      <c r="BQ49" s="40">
        <v>41522</v>
      </c>
      <c r="BR49" s="40">
        <v>50586</v>
      </c>
      <c r="BS49" s="40">
        <v>59557</v>
      </c>
      <c r="BT49" s="40">
        <v>69088</v>
      </c>
      <c r="BU49" s="40">
        <v>78174</v>
      </c>
      <c r="BV49" s="40">
        <v>86953</v>
      </c>
      <c r="BW49" s="40">
        <v>95398</v>
      </c>
      <c r="BX49" s="40">
        <v>107309</v>
      </c>
      <c r="BY49" s="40">
        <v>8332</v>
      </c>
      <c r="BZ49" s="40">
        <v>16643</v>
      </c>
      <c r="CA49" s="40">
        <v>25362</v>
      </c>
      <c r="CB49" s="40">
        <v>34245</v>
      </c>
      <c r="CC49" s="40">
        <v>43089</v>
      </c>
      <c r="CD49" s="40">
        <v>52478</v>
      </c>
      <c r="CE49" s="40">
        <v>62056</v>
      </c>
      <c r="CF49" s="40">
        <v>72293</v>
      </c>
      <c r="CG49" s="40">
        <v>81747</v>
      </c>
      <c r="CH49" s="40">
        <v>90719</v>
      </c>
      <c r="CI49" s="40">
        <v>99335</v>
      </c>
      <c r="CJ49" s="40">
        <v>114276</v>
      </c>
      <c r="CK49" s="40">
        <v>8645</v>
      </c>
      <c r="CL49" s="40">
        <v>17397</v>
      </c>
      <c r="CM49" s="40">
        <v>27010</v>
      </c>
      <c r="CN49" s="40">
        <v>36420</v>
      </c>
      <c r="CO49" s="40">
        <v>46160</v>
      </c>
      <c r="CP49" s="40">
        <v>56190</v>
      </c>
      <c r="CQ49" s="40">
        <v>66121</v>
      </c>
      <c r="CR49" s="46">
        <v>76929</v>
      </c>
      <c r="CS49" s="46">
        <v>86903</v>
      </c>
      <c r="CT49" s="46">
        <v>96776</v>
      </c>
      <c r="CU49" s="46">
        <v>105988</v>
      </c>
      <c r="CV49" s="46">
        <v>119081</v>
      </c>
      <c r="CW49" s="46">
        <v>9218</v>
      </c>
      <c r="CX49" s="46">
        <v>18360</v>
      </c>
      <c r="CY49" s="46">
        <v>27987</v>
      </c>
      <c r="CZ49" s="46">
        <v>37602</v>
      </c>
      <c r="DA49" s="46">
        <v>47552</v>
      </c>
      <c r="DB49" s="46">
        <v>57908</v>
      </c>
      <c r="DC49" s="46">
        <v>68540</v>
      </c>
      <c r="DD49" s="46">
        <v>79841</v>
      </c>
      <c r="DE49" s="46">
        <v>90394</v>
      </c>
      <c r="DF49" s="46">
        <v>100555</v>
      </c>
      <c r="DG49" s="53">
        <v>110267.21</v>
      </c>
      <c r="DH49" s="54">
        <v>125364</v>
      </c>
      <c r="DI49" s="46">
        <v>9547</v>
      </c>
      <c r="DJ49" s="46">
        <v>19193</v>
      </c>
      <c r="DK49" s="58">
        <v>29264.6</v>
      </c>
      <c r="DL49" s="58">
        <v>39651.870000000003</v>
      </c>
      <c r="DM49" s="58">
        <v>50440.02</v>
      </c>
      <c r="DN49" s="58">
        <v>61495.69</v>
      </c>
      <c r="DO49" s="58">
        <v>72806.7</v>
      </c>
      <c r="DP49" s="73">
        <v>84779.839999999997</v>
      </c>
      <c r="DQ49" s="73">
        <v>95895.64</v>
      </c>
      <c r="DR49" s="78">
        <v>106728.86</v>
      </c>
      <c r="DS49" s="80">
        <v>116917.6</v>
      </c>
      <c r="DT49" s="59">
        <v>131238.10999999999</v>
      </c>
      <c r="DU49" s="90">
        <v>10290.23</v>
      </c>
      <c r="DV49" s="90">
        <v>20441.22</v>
      </c>
      <c r="DW49" s="91">
        <v>29979.86</v>
      </c>
      <c r="DX49" s="103">
        <v>40069.370000000003</v>
      </c>
      <c r="DY49" s="102">
        <v>50499.3</v>
      </c>
      <c r="DZ49" s="102">
        <v>61784.01</v>
      </c>
      <c r="EA49" s="102">
        <v>73773</v>
      </c>
      <c r="EB49" s="110">
        <v>85334.96</v>
      </c>
      <c r="EC49" s="112">
        <v>96605.32</v>
      </c>
      <c r="ED49" s="112">
        <v>107675.25</v>
      </c>
      <c r="EE49" s="112">
        <v>118244.46</v>
      </c>
      <c r="EF49" s="118">
        <v>134151</v>
      </c>
      <c r="EG49" s="118">
        <v>10493</v>
      </c>
      <c r="EH49" s="112">
        <v>20812.490000000002</v>
      </c>
      <c r="EI49" s="112">
        <v>31479.78</v>
      </c>
      <c r="EJ49" s="112">
        <v>42609.64</v>
      </c>
      <c r="EK49" s="112">
        <v>53931.57</v>
      </c>
      <c r="EL49" s="112">
        <v>66772.34</v>
      </c>
      <c r="EM49" s="112">
        <v>80889.97</v>
      </c>
      <c r="EN49" s="112">
        <v>95478.87</v>
      </c>
      <c r="EO49" s="112">
        <v>108303.24</v>
      </c>
      <c r="EP49" s="112">
        <v>119988.37</v>
      </c>
      <c r="EQ49" s="112">
        <v>131140</v>
      </c>
      <c r="ER49" s="112">
        <v>148029.81</v>
      </c>
      <c r="ES49" s="112">
        <v>10645.06</v>
      </c>
      <c r="ET49" s="112">
        <v>21558.85</v>
      </c>
      <c r="EU49" s="112">
        <v>33340.269999999997</v>
      </c>
      <c r="EV49" s="130">
        <v>46933.8</v>
      </c>
      <c r="EW49" s="130">
        <v>60422.11</v>
      </c>
      <c r="EX49" s="137">
        <v>75498.66</v>
      </c>
      <c r="EY49" s="57">
        <v>87938.41</v>
      </c>
      <c r="EZ49" s="137">
        <v>101641.09</v>
      </c>
      <c r="FA49" s="137">
        <f>[1]Sheet1!$K$49</f>
        <v>114273.37</v>
      </c>
      <c r="FB49" s="137">
        <v>126803.34</v>
      </c>
      <c r="FC49" s="137">
        <v>138852.06</v>
      </c>
      <c r="FD49" s="57">
        <f>'[2]Buxheti i Konsoliduar  (3)'!$N$55</f>
        <v>163036.71</v>
      </c>
      <c r="FE49" s="137">
        <v>12576.11</v>
      </c>
      <c r="FF49" s="137">
        <v>24398.74</v>
      </c>
      <c r="FG49" s="137">
        <v>36770.83</v>
      </c>
      <c r="FH49" s="137">
        <v>52114.14</v>
      </c>
      <c r="FI49" s="130">
        <v>65337.67</v>
      </c>
      <c r="FJ49" s="137">
        <f>'[3]Buxheti i Konsoliduar  (3)'!$H$55</f>
        <v>79181.59</v>
      </c>
      <c r="FK49" s="137">
        <f>'[4]Buxheti i Konsoliduar  (3)'!$I$55</f>
        <v>93029.06</v>
      </c>
      <c r="FL49" s="137">
        <f>'[5]Buxheti i Konsoliduar  (3)'!$J$55</f>
        <v>108431.77</v>
      </c>
      <c r="FM49" s="137">
        <f>'[6]Buxheti i Konsoliduar  (3)'!$K$55</f>
        <v>122309.24</v>
      </c>
      <c r="FN49" s="137">
        <f>'[7]Buxheti i Konsoliduar  (3)'!$L$58</f>
        <v>136300.64000000001</v>
      </c>
      <c r="FO49" s="137">
        <f>'[8]Buxheti i Konsoliduar  (3)'!$M$58</f>
        <v>149515.04</v>
      </c>
      <c r="FP49" s="137">
        <f>'[9]Buxheti i Konsoliduar  (3)'!$N$59</f>
        <v>170238.66</v>
      </c>
      <c r="FQ49" s="137">
        <f>'[10]Buxheti i Konsoliduar  (3)'!$C$58</f>
        <v>13306.06</v>
      </c>
      <c r="FR49" s="137">
        <f>'[25]Buxheti i Konsoliduar  (3)'!$D$58</f>
        <v>26616.85</v>
      </c>
      <c r="FS49" s="137">
        <f>'[26]Buxheti i Konsoliduar  (3)'!$E$59</f>
        <v>40673.379999999997</v>
      </c>
      <c r="FT49" s="137">
        <f>'[27]Buxheti i Konsoliduar  (4)'!$F$59</f>
        <v>54863.41</v>
      </c>
      <c r="FU49" s="137">
        <f>'[28]Buxheti i Konsoliduar  (4)'!$G$59</f>
        <v>69305.66</v>
      </c>
      <c r="FV49" s="137">
        <f>'[30]Buxheti i Konsoliduar  (4)'!$H$59</f>
        <v>84203.93</v>
      </c>
      <c r="FW49" s="137">
        <f>'[29]Buxheti i Konsoliduar  (4)'!$I$59</f>
        <v>99712.07</v>
      </c>
      <c r="FX49" s="137">
        <f>'[11]Buxheti i Konsoliduar  (5)'!$J$60</f>
        <v>116426.93</v>
      </c>
      <c r="FY49" s="137">
        <f>'[12]Buxheti i Konsoliduar  (4)'!$K$60</f>
        <v>131874.54</v>
      </c>
      <c r="FZ49" s="137">
        <f>'[13]Buxheti i Konsoliduar  (4)'!$L$60</f>
        <v>147094.31</v>
      </c>
      <c r="GA49" s="137">
        <f>'[14]Buxheti i Konsoliduar  (4)'!$M$60</f>
        <v>161260</v>
      </c>
      <c r="GB49" s="137">
        <f>'[15]Buxheti i Konsoliduar  (4)'!$N$61</f>
        <v>188626.48</v>
      </c>
      <c r="GC49" s="137">
        <f>'[16]Buxheti i Konsoliduar  (4)'!$C$61</f>
        <v>14445.47</v>
      </c>
      <c r="GD49" s="137">
        <f>'[16]Buxheti i Konsoliduar  (4)'!$D$61</f>
        <v>29064.15</v>
      </c>
      <c r="GE49" s="137">
        <f>'[17]Buxheti i Konsoliduar  (4)'!$E$61</f>
        <v>45400.69</v>
      </c>
      <c r="GF49" s="137">
        <f>'[18]Buxheti i Konsoliduar  (4)'!$F$61</f>
        <v>62017.78</v>
      </c>
      <c r="GG49" s="137">
        <f>'[18]Buxheti i Konsoliduar  (4)'!$G$61</f>
        <v>79098.28</v>
      </c>
      <c r="GH49" s="137">
        <f>'[18]Buxheti i Konsoliduar  (4)'!$H$61</f>
        <v>95976.18</v>
      </c>
      <c r="GI49" s="137">
        <f>'[19]Buxheti i Konsoliduar  (4)'!$I$61</f>
        <v>111591.55</v>
      </c>
      <c r="GJ49" s="137">
        <f>'[20]Buxheti i Konsoliduar  (4)'!$J$61</f>
        <v>128312.03</v>
      </c>
      <c r="GK49" s="137">
        <f>'[21]Buxheti i Konsoliduar  (5)'!$K$61</f>
        <v>144382.94</v>
      </c>
      <c r="GL49" s="137">
        <f>'[22]Buxheti i Konsoliduar  (4)'!$L$61</f>
        <v>160148.5</v>
      </c>
      <c r="GM49" s="137">
        <f>'[22]Buxheti i Konsoliduar  (4)'!$M$61</f>
        <v>175181</v>
      </c>
      <c r="GN49" s="137">
        <f>'[23]Buxheti i Konsoliduar  (4)'!$N$61</f>
        <v>204060.4</v>
      </c>
      <c r="GO49" s="137">
        <f>'[24]Buxheti i Konsoliduar  (4)'!$C$61</f>
        <v>16066.31</v>
      </c>
      <c r="GP49" s="137">
        <f>'[37]Buxheti i Konsoliduar  (4)'!$D$61</f>
        <v>32185.71</v>
      </c>
      <c r="GQ49" s="137"/>
    </row>
    <row r="50" spans="2:199">
      <c r="B50" s="26" t="s">
        <v>125</v>
      </c>
      <c r="C50" s="24" t="s">
        <v>69</v>
      </c>
      <c r="D50" s="34" t="s">
        <v>236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  <c r="AA50" s="40">
        <v>0</v>
      </c>
      <c r="AB50" s="40">
        <v>0</v>
      </c>
      <c r="AC50" s="40">
        <v>0</v>
      </c>
      <c r="AD50" s="40">
        <v>0</v>
      </c>
      <c r="AE50" s="40">
        <v>0</v>
      </c>
      <c r="AF50" s="40">
        <v>0</v>
      </c>
      <c r="AG50" s="40">
        <v>0</v>
      </c>
      <c r="AH50" s="40">
        <v>0</v>
      </c>
      <c r="AI50" s="40">
        <v>0</v>
      </c>
      <c r="AJ50" s="40">
        <v>0</v>
      </c>
      <c r="AK50" s="40">
        <v>0</v>
      </c>
      <c r="AL50" s="40">
        <v>0</v>
      </c>
      <c r="AM50" s="40">
        <v>0</v>
      </c>
      <c r="AN50" s="40">
        <v>0</v>
      </c>
      <c r="AO50" s="40">
        <v>0</v>
      </c>
      <c r="AP50" s="40">
        <v>0</v>
      </c>
      <c r="AQ50" s="40">
        <v>0</v>
      </c>
      <c r="AR50" s="40">
        <v>0</v>
      </c>
      <c r="AS50" s="40"/>
      <c r="AT50" s="40">
        <v>0</v>
      </c>
      <c r="AU50" s="40">
        <v>0</v>
      </c>
      <c r="AV50" s="40">
        <v>0</v>
      </c>
      <c r="AW50" s="40">
        <v>0</v>
      </c>
      <c r="AX50" s="40">
        <v>0</v>
      </c>
      <c r="AY50" s="40">
        <v>0</v>
      </c>
      <c r="AZ50" s="40">
        <v>0</v>
      </c>
      <c r="BA50" s="40">
        <v>0</v>
      </c>
      <c r="BB50" s="40">
        <v>0</v>
      </c>
      <c r="BC50" s="40">
        <v>0</v>
      </c>
      <c r="BD50" s="40">
        <v>0</v>
      </c>
      <c r="BE50" s="40">
        <v>0</v>
      </c>
      <c r="BF50" s="40">
        <v>0</v>
      </c>
      <c r="BG50" s="40">
        <v>0</v>
      </c>
      <c r="BH50" s="40">
        <v>0</v>
      </c>
      <c r="BI50" s="40">
        <v>0</v>
      </c>
      <c r="BJ50" s="40">
        <v>0</v>
      </c>
      <c r="BK50" s="40">
        <v>0</v>
      </c>
      <c r="BL50" s="40">
        <v>0</v>
      </c>
      <c r="BM50" s="40">
        <v>0</v>
      </c>
      <c r="BN50" s="40">
        <v>0</v>
      </c>
      <c r="BO50" s="40">
        <v>0</v>
      </c>
      <c r="BP50" s="40">
        <v>0</v>
      </c>
      <c r="BQ50" s="40">
        <v>0</v>
      </c>
      <c r="BR50" s="40">
        <v>0</v>
      </c>
      <c r="BS50" s="40">
        <v>0</v>
      </c>
      <c r="BT50" s="40">
        <v>0</v>
      </c>
      <c r="BU50" s="40">
        <v>0</v>
      </c>
      <c r="BV50" s="40">
        <v>0</v>
      </c>
      <c r="BW50" s="40">
        <v>0</v>
      </c>
      <c r="BX50" s="40">
        <v>0</v>
      </c>
      <c r="BY50" s="40">
        <v>0</v>
      </c>
      <c r="BZ50" s="40">
        <v>0</v>
      </c>
      <c r="CA50" s="40">
        <v>0</v>
      </c>
      <c r="CB50" s="40">
        <v>0</v>
      </c>
      <c r="CC50" s="40">
        <v>0</v>
      </c>
      <c r="CD50" s="40">
        <v>0</v>
      </c>
      <c r="CE50" s="40">
        <v>0</v>
      </c>
      <c r="CF50" s="40">
        <v>0</v>
      </c>
      <c r="CG50" s="40">
        <v>0</v>
      </c>
      <c r="CH50" s="40">
        <v>0</v>
      </c>
      <c r="CI50" s="40">
        <v>0</v>
      </c>
      <c r="CJ50" s="40">
        <v>0</v>
      </c>
      <c r="CK50" s="40">
        <v>0</v>
      </c>
      <c r="CL50" s="40">
        <v>0</v>
      </c>
      <c r="CM50" s="40">
        <v>0</v>
      </c>
      <c r="CN50" s="40">
        <v>0</v>
      </c>
      <c r="CO50" s="40">
        <v>0</v>
      </c>
      <c r="CP50" s="40">
        <v>0</v>
      </c>
      <c r="CQ50" s="40">
        <v>0</v>
      </c>
      <c r="CR50" s="46">
        <v>0</v>
      </c>
      <c r="CS50" s="46">
        <v>0</v>
      </c>
      <c r="CT50" s="46">
        <v>0</v>
      </c>
      <c r="CU50" s="46">
        <v>0</v>
      </c>
      <c r="CV50" s="46">
        <v>0</v>
      </c>
      <c r="CW50" s="46">
        <v>0</v>
      </c>
      <c r="CX50" s="46">
        <v>0</v>
      </c>
      <c r="CY50" s="46">
        <v>0</v>
      </c>
      <c r="CZ50" s="46">
        <v>0</v>
      </c>
      <c r="DA50" s="46">
        <v>0</v>
      </c>
      <c r="DB50" s="46">
        <v>0</v>
      </c>
      <c r="DC50" s="46">
        <v>0</v>
      </c>
      <c r="DD50" s="46">
        <v>0</v>
      </c>
      <c r="DE50" s="46">
        <v>0</v>
      </c>
      <c r="DF50" s="46">
        <v>0</v>
      </c>
      <c r="DG50" s="53">
        <v>0</v>
      </c>
      <c r="DH50" s="54">
        <v>0</v>
      </c>
      <c r="DI50" s="46">
        <v>0</v>
      </c>
      <c r="DJ50" s="46">
        <v>0</v>
      </c>
      <c r="DK50" s="58">
        <v>0</v>
      </c>
      <c r="DL50" s="58">
        <v>0</v>
      </c>
      <c r="DM50" s="58">
        <v>0</v>
      </c>
      <c r="DN50" s="58">
        <v>0</v>
      </c>
      <c r="DO50" s="58">
        <v>0</v>
      </c>
      <c r="DP50" s="73">
        <v>0</v>
      </c>
      <c r="DQ50" s="73">
        <v>0</v>
      </c>
      <c r="DR50" s="81">
        <v>0</v>
      </c>
      <c r="DS50" s="81">
        <v>0</v>
      </c>
      <c r="DT50" s="59">
        <v>0</v>
      </c>
      <c r="DU50" s="90">
        <v>0</v>
      </c>
      <c r="DV50" s="90">
        <v>0</v>
      </c>
      <c r="DW50" s="91">
        <v>0</v>
      </c>
      <c r="DX50" s="103">
        <v>0</v>
      </c>
      <c r="DY50" s="100">
        <v>0</v>
      </c>
      <c r="DZ50" s="102">
        <v>0</v>
      </c>
      <c r="EA50" s="102">
        <v>0</v>
      </c>
      <c r="EB50" s="110">
        <v>0</v>
      </c>
      <c r="EC50" s="112">
        <v>0</v>
      </c>
      <c r="ED50" s="112">
        <v>0</v>
      </c>
      <c r="EE50" s="112">
        <v>0</v>
      </c>
      <c r="EF50" s="118">
        <v>0</v>
      </c>
      <c r="EG50" s="118">
        <v>0</v>
      </c>
      <c r="EH50" s="117">
        <v>0</v>
      </c>
      <c r="EI50" s="117">
        <v>0</v>
      </c>
      <c r="EJ50" s="112">
        <v>0</v>
      </c>
      <c r="EK50" s="112">
        <v>0</v>
      </c>
      <c r="EL50" s="112">
        <v>0</v>
      </c>
      <c r="EM50" s="112">
        <v>0</v>
      </c>
      <c r="EN50" s="112">
        <v>0</v>
      </c>
      <c r="EO50" s="112">
        <v>0</v>
      </c>
      <c r="EP50" s="112">
        <v>0</v>
      </c>
      <c r="EQ50" s="112">
        <v>0</v>
      </c>
      <c r="ER50" s="112">
        <v>0</v>
      </c>
      <c r="ES50" s="112">
        <v>0</v>
      </c>
      <c r="ET50" s="112">
        <v>0</v>
      </c>
      <c r="EU50" s="112">
        <v>0</v>
      </c>
      <c r="EV50" s="130">
        <v>0</v>
      </c>
      <c r="EW50" s="130">
        <v>0</v>
      </c>
      <c r="EX50" s="112">
        <v>0</v>
      </c>
      <c r="EY50" s="57">
        <v>0</v>
      </c>
      <c r="EZ50">
        <v>0</v>
      </c>
      <c r="FA50">
        <v>0</v>
      </c>
      <c r="FB50">
        <v>0</v>
      </c>
      <c r="FC50">
        <v>0</v>
      </c>
      <c r="FD50" s="57">
        <v>0</v>
      </c>
      <c r="FE50">
        <v>0</v>
      </c>
      <c r="FF50">
        <v>0</v>
      </c>
      <c r="FG50">
        <v>0</v>
      </c>
      <c r="FH50">
        <v>0</v>
      </c>
      <c r="FI50" s="13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P50">
        <v>0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 s="137">
        <f>'[15]Buxheti i Konsoliduar  (4)'!$N$63</f>
        <v>0</v>
      </c>
      <c r="GC50" s="137">
        <f>'[16]Buxheti i Konsoliduar  (4)'!$C$63</f>
        <v>0</v>
      </c>
      <c r="GD50" s="137">
        <f>'[16]Buxheti i Konsoliduar  (4)'!$D$63</f>
        <v>0</v>
      </c>
      <c r="GE50" s="137">
        <f>'[17]Buxheti i Konsoliduar  (4)'!$E$63</f>
        <v>0</v>
      </c>
      <c r="GF50" s="137">
        <f>'[18]Buxheti i Konsoliduar  (4)'!$F$63</f>
        <v>0</v>
      </c>
      <c r="GG50" s="137">
        <f>'[18]Buxheti i Konsoliduar  (4)'!$G$63</f>
        <v>0</v>
      </c>
      <c r="GH50" s="137">
        <f>'[18]Buxheti i Konsoliduar  (4)'!$H$63</f>
        <v>0</v>
      </c>
      <c r="GI50" s="137">
        <f>'[19]Buxheti i Konsoliduar  (4)'!$I$63</f>
        <v>0</v>
      </c>
      <c r="GJ50" s="137">
        <f>'[20]Buxheti i Konsoliduar  (4)'!$J$63</f>
        <v>0</v>
      </c>
      <c r="GK50" s="137">
        <f>'[21]Buxheti i Konsoliduar  (5)'!$K$63</f>
        <v>0</v>
      </c>
      <c r="GL50" s="137">
        <f>'[21]Buxheti i Konsoliduar  (5)'!$K$63</f>
        <v>0</v>
      </c>
      <c r="GM50" s="137">
        <f>'[21]Buxheti i Konsoliduar  (5)'!$K$63</f>
        <v>0</v>
      </c>
      <c r="GN50" s="137">
        <f>'[23]Buxheti i Konsoliduar  (4)'!$N$63</f>
        <v>0</v>
      </c>
      <c r="GO50" s="137">
        <f>'[24]Buxheti i Konsoliduar  (4)'!$C$63</f>
        <v>0</v>
      </c>
      <c r="GP50" s="137">
        <f>'[37]Buxheti i Konsoliduar  (4)'!$D$63</f>
        <v>0</v>
      </c>
      <c r="GQ50" s="137"/>
    </row>
    <row r="51" spans="2:199">
      <c r="B51" s="26" t="s">
        <v>126</v>
      </c>
      <c r="C51" s="24" t="s">
        <v>70</v>
      </c>
      <c r="D51" s="34" t="s">
        <v>237</v>
      </c>
      <c r="E51" s="40">
        <v>1340</v>
      </c>
      <c r="F51" s="40">
        <v>2922</v>
      </c>
      <c r="G51" s="40">
        <v>5394</v>
      </c>
      <c r="H51" s="40">
        <v>7652</v>
      </c>
      <c r="I51" s="40">
        <v>9708</v>
      </c>
      <c r="J51" s="40">
        <v>11715</v>
      </c>
      <c r="K51" s="40">
        <v>13902</v>
      </c>
      <c r="L51" s="40">
        <v>16105</v>
      </c>
      <c r="M51" s="40">
        <v>18275</v>
      </c>
      <c r="N51" s="40">
        <v>20389</v>
      </c>
      <c r="O51" s="40">
        <v>22604</v>
      </c>
      <c r="P51" s="40">
        <v>25141</v>
      </c>
      <c r="Q51" s="40">
        <v>1520</v>
      </c>
      <c r="R51" s="40">
        <v>4021</v>
      </c>
      <c r="S51" s="40">
        <v>6222</v>
      </c>
      <c r="T51" s="40">
        <v>8453</v>
      </c>
      <c r="U51" s="40">
        <v>10609</v>
      </c>
      <c r="V51" s="40">
        <v>12890</v>
      </c>
      <c r="W51" s="40">
        <v>15203</v>
      </c>
      <c r="X51" s="40">
        <v>17424</v>
      </c>
      <c r="Y51" s="40">
        <v>19712</v>
      </c>
      <c r="Z51" s="40">
        <v>21989</v>
      </c>
      <c r="AA51" s="40">
        <v>24180</v>
      </c>
      <c r="AB51" s="40">
        <v>26974</v>
      </c>
      <c r="AC51" s="40">
        <v>1832</v>
      </c>
      <c r="AD51" s="40">
        <v>4160</v>
      </c>
      <c r="AE51" s="40">
        <v>6527</v>
      </c>
      <c r="AF51" s="40">
        <v>8994</v>
      </c>
      <c r="AG51" s="40">
        <v>11404</v>
      </c>
      <c r="AH51" s="40">
        <v>13841</v>
      </c>
      <c r="AI51" s="40">
        <v>16261</v>
      </c>
      <c r="AJ51" s="40">
        <v>18667</v>
      </c>
      <c r="AK51" s="40">
        <v>21050</v>
      </c>
      <c r="AL51" s="40">
        <v>23344</v>
      </c>
      <c r="AM51" s="40">
        <v>25827</v>
      </c>
      <c r="AN51" s="40">
        <v>28828</v>
      </c>
      <c r="AO51" s="40">
        <v>1753</v>
      </c>
      <c r="AP51" s="40">
        <v>4352</v>
      </c>
      <c r="AQ51" s="40">
        <v>6792</v>
      </c>
      <c r="AR51" s="40">
        <v>9366</v>
      </c>
      <c r="AS51" s="40">
        <v>11847</v>
      </c>
      <c r="AT51" s="40">
        <v>14341</v>
      </c>
      <c r="AU51" s="40">
        <v>16822</v>
      </c>
      <c r="AV51" s="40">
        <v>19241</v>
      </c>
      <c r="AW51" s="40">
        <v>21954</v>
      </c>
      <c r="AX51" s="40">
        <v>24513</v>
      </c>
      <c r="AY51" s="40">
        <v>27030</v>
      </c>
      <c r="AZ51" s="40">
        <v>30147</v>
      </c>
      <c r="BA51" s="40">
        <v>2008</v>
      </c>
      <c r="BB51" s="40">
        <v>4754</v>
      </c>
      <c r="BC51" s="40">
        <v>7213</v>
      </c>
      <c r="BD51" s="40">
        <v>10104</v>
      </c>
      <c r="BE51" s="40">
        <v>12574</v>
      </c>
      <c r="BF51" s="40">
        <v>14984</v>
      </c>
      <c r="BG51" s="40">
        <v>17606</v>
      </c>
      <c r="BH51" s="40">
        <v>20256</v>
      </c>
      <c r="BI51" s="40">
        <v>22764</v>
      </c>
      <c r="BJ51" s="40">
        <v>25624</v>
      </c>
      <c r="BK51" s="40">
        <v>28443</v>
      </c>
      <c r="BL51" s="40">
        <v>32225</v>
      </c>
      <c r="BM51" s="40">
        <v>2001</v>
      </c>
      <c r="BN51" s="40">
        <v>4471</v>
      </c>
      <c r="BO51" s="40">
        <v>6965</v>
      </c>
      <c r="BP51" s="40">
        <v>9631</v>
      </c>
      <c r="BQ51" s="40">
        <v>12517</v>
      </c>
      <c r="BR51" s="40">
        <v>15162</v>
      </c>
      <c r="BS51" s="40">
        <v>18129</v>
      </c>
      <c r="BT51" s="40">
        <v>20871</v>
      </c>
      <c r="BU51" s="40">
        <v>23574</v>
      </c>
      <c r="BV51" s="40">
        <v>26264</v>
      </c>
      <c r="BW51" s="40">
        <v>29163</v>
      </c>
      <c r="BX51" s="40">
        <v>32695</v>
      </c>
      <c r="BY51" s="40">
        <v>1932</v>
      </c>
      <c r="BZ51" s="40">
        <v>4669</v>
      </c>
      <c r="CA51" s="40">
        <v>7296</v>
      </c>
      <c r="CB51" s="40">
        <v>10400</v>
      </c>
      <c r="CC51" s="40">
        <v>13434</v>
      </c>
      <c r="CD51" s="40">
        <v>16435</v>
      </c>
      <c r="CE51" s="40">
        <v>19086</v>
      </c>
      <c r="CF51" s="40">
        <v>22014</v>
      </c>
      <c r="CG51" s="40">
        <v>25010</v>
      </c>
      <c r="CH51" s="40">
        <v>27874</v>
      </c>
      <c r="CI51" s="40">
        <v>30664</v>
      </c>
      <c r="CJ51" s="40">
        <v>34796</v>
      </c>
      <c r="CK51" s="40">
        <v>2640</v>
      </c>
      <c r="CL51" s="40">
        <v>5319</v>
      </c>
      <c r="CM51" s="40">
        <v>8284</v>
      </c>
      <c r="CN51" s="40">
        <v>11063</v>
      </c>
      <c r="CO51" s="40">
        <v>14063</v>
      </c>
      <c r="CP51" s="40">
        <v>18290</v>
      </c>
      <c r="CQ51" s="40">
        <v>21438</v>
      </c>
      <c r="CR51" s="46">
        <v>25020</v>
      </c>
      <c r="CS51" s="46">
        <v>28096</v>
      </c>
      <c r="CT51" s="46">
        <v>31425</v>
      </c>
      <c r="CU51" s="46">
        <v>34703</v>
      </c>
      <c r="CV51" s="46">
        <v>39090</v>
      </c>
      <c r="CW51" s="46">
        <v>2628</v>
      </c>
      <c r="CX51" s="46">
        <v>6213</v>
      </c>
      <c r="CY51" s="46">
        <v>9323</v>
      </c>
      <c r="CZ51" s="46">
        <v>12907</v>
      </c>
      <c r="DA51" s="46">
        <v>16181</v>
      </c>
      <c r="DB51" s="46">
        <v>19453</v>
      </c>
      <c r="DC51" s="46">
        <v>22619</v>
      </c>
      <c r="DD51" s="46">
        <v>25893</v>
      </c>
      <c r="DE51" s="46">
        <v>28748</v>
      </c>
      <c r="DF51" s="46">
        <v>32226</v>
      </c>
      <c r="DG51" s="53">
        <v>35270.93</v>
      </c>
      <c r="DH51" s="54">
        <v>40154</v>
      </c>
      <c r="DI51" s="46">
        <v>2376</v>
      </c>
      <c r="DJ51" s="46">
        <v>5890</v>
      </c>
      <c r="DK51" s="58">
        <v>9962.94</v>
      </c>
      <c r="DL51" s="58">
        <v>13096.92</v>
      </c>
      <c r="DM51" s="58">
        <v>16512.3</v>
      </c>
      <c r="DN51" s="58">
        <v>20101.580000000002</v>
      </c>
      <c r="DO51" s="58">
        <v>23571.14</v>
      </c>
      <c r="DP51" s="73">
        <v>27198.05</v>
      </c>
      <c r="DQ51" s="73">
        <v>30675.8</v>
      </c>
      <c r="DR51" s="78">
        <v>34432.42</v>
      </c>
      <c r="DS51" s="80">
        <v>38029.26</v>
      </c>
      <c r="DT51" s="58">
        <v>42118.44</v>
      </c>
      <c r="DU51" s="90">
        <v>2714.94</v>
      </c>
      <c r="DV51" s="90">
        <v>6711.57</v>
      </c>
      <c r="DW51" s="91">
        <v>9605.67</v>
      </c>
      <c r="DX51" s="103">
        <v>13445.95</v>
      </c>
      <c r="DY51" s="102">
        <v>16658.71</v>
      </c>
      <c r="DZ51" s="102">
        <v>20290.79</v>
      </c>
      <c r="EA51" s="102">
        <v>23486.48</v>
      </c>
      <c r="EB51" s="110">
        <v>27065.91</v>
      </c>
      <c r="EC51" s="112">
        <v>30422.65</v>
      </c>
      <c r="ED51" s="112">
        <v>34029.25</v>
      </c>
      <c r="EE51" s="112">
        <v>37951.5</v>
      </c>
      <c r="EF51" s="118">
        <v>43289</v>
      </c>
      <c r="EG51" s="118">
        <v>2632</v>
      </c>
      <c r="EH51" s="112">
        <v>5452.89</v>
      </c>
      <c r="EI51" s="112">
        <v>11000.18</v>
      </c>
      <c r="EJ51" s="112">
        <v>15875.88</v>
      </c>
      <c r="EK51" s="112">
        <v>19635.45</v>
      </c>
      <c r="EL51" s="112">
        <v>24091.8</v>
      </c>
      <c r="EM51" s="112">
        <v>27769.33</v>
      </c>
      <c r="EN51" s="112">
        <v>32138.87</v>
      </c>
      <c r="EO51" s="112">
        <v>35798.379999999997</v>
      </c>
      <c r="EP51" s="112">
        <v>40133.660000000003</v>
      </c>
      <c r="EQ51" s="112">
        <v>43893.08</v>
      </c>
      <c r="ER51" s="112">
        <v>49130.31</v>
      </c>
      <c r="ES51" s="112">
        <v>3129.39</v>
      </c>
      <c r="ET51" s="112">
        <v>7979.35</v>
      </c>
      <c r="EU51" s="112">
        <v>11515.04</v>
      </c>
      <c r="EV51" s="130">
        <v>16531.310000000001</v>
      </c>
      <c r="EW51" s="130">
        <v>20616.240000000002</v>
      </c>
      <c r="EX51" s="137">
        <v>25114.59</v>
      </c>
      <c r="EY51" s="57">
        <v>28803.62</v>
      </c>
      <c r="EZ51" s="137">
        <v>33118.160000000003</v>
      </c>
      <c r="FA51" s="137">
        <f>[1]Sheet1!$K$52</f>
        <v>37060.1</v>
      </c>
      <c r="FB51" s="137">
        <v>41356.879999999997</v>
      </c>
      <c r="FC51" s="137">
        <v>45218.559999999998</v>
      </c>
      <c r="FD51" s="57">
        <f>'[2]Buxheti i Konsoliduar  (3)'!$N$59</f>
        <v>52244.45</v>
      </c>
      <c r="FE51" s="137">
        <v>3032.22</v>
      </c>
      <c r="FF51" s="137">
        <v>7202.29</v>
      </c>
      <c r="FG51" s="137">
        <v>11291.53</v>
      </c>
      <c r="FH51" s="137">
        <v>15815.39</v>
      </c>
      <c r="FI51" s="130">
        <v>20246.73</v>
      </c>
      <c r="FJ51" s="137">
        <f>'[3]Buxheti i Konsoliduar  (3)'!$H$59</f>
        <v>24748.11</v>
      </c>
      <c r="FK51" s="137">
        <f>'[4]Buxheti i Konsoliduar  (3)'!$I$59</f>
        <v>29072.639999999999</v>
      </c>
      <c r="FL51" s="137">
        <f>'[5]Buxheti i Konsoliduar  (3)'!$J$59</f>
        <v>33785.81</v>
      </c>
      <c r="FM51" s="137">
        <f>'[6]Buxheti i Konsoliduar  (3)'!$K$59</f>
        <v>38037.94</v>
      </c>
      <c r="FN51" s="137">
        <f>'[7]Buxheti i Konsoliduar  (3)'!$L$62</f>
        <v>43594.32</v>
      </c>
      <c r="FO51" s="137">
        <f>'[8]Buxheti i Konsoliduar  (3)'!$M$62</f>
        <v>48360.04</v>
      </c>
      <c r="FP51" s="137">
        <f>'[9]Buxheti i Konsoliduar  (3)'!$N$63</f>
        <v>55212.76</v>
      </c>
      <c r="FQ51" s="137">
        <f>'[10]Buxheti i Konsoliduar  (3)'!$C$62</f>
        <v>3402.5</v>
      </c>
      <c r="FR51" s="137">
        <f>'[25]Buxheti i Konsoliduar  (3)'!$D$62</f>
        <v>8514.3700000000008</v>
      </c>
      <c r="FS51" s="137">
        <f>'[26]Buxheti i Konsoliduar  (3)'!$E$63</f>
        <v>12475.28</v>
      </c>
      <c r="FT51" s="137">
        <f>'[27]Buxheti i Konsoliduar  (4)'!$F$63</f>
        <v>18006.53</v>
      </c>
      <c r="FU51" s="137">
        <f>'[28]Buxheti i Konsoliduar  (4)'!$G$63</f>
        <v>22558.25</v>
      </c>
      <c r="FV51" s="137">
        <f>'[30]Buxheti i Konsoliduar  (4)'!$H$63</f>
        <v>27432.42</v>
      </c>
      <c r="FW51" s="137">
        <f>'[29]Buxheti i Konsoliduar  (4)'!$I$63</f>
        <v>31804.04</v>
      </c>
      <c r="FX51" s="137">
        <f>'[11]Buxheti i Konsoliduar  (5)'!$J$64</f>
        <v>37156.129999999997</v>
      </c>
      <c r="FY51" s="137">
        <f>'[12]Buxheti i Konsoliduar  (4)'!$K$64</f>
        <v>41461.839999999997</v>
      </c>
      <c r="FZ51" s="137">
        <f>'[13]Buxheti i Konsoliduar  (4)'!$L$64</f>
        <v>46798.17</v>
      </c>
      <c r="GA51" s="137">
        <f>'[14]Buxheti i Konsoliduar  (4)'!$M$64</f>
        <v>51711.89</v>
      </c>
      <c r="GB51" s="137">
        <f>'[15]Buxheti i Konsoliduar  (4)'!$N$65</f>
        <v>58771.02</v>
      </c>
      <c r="GC51" s="137">
        <f>'[16]Buxheti i Konsoliduar  (4)'!$C$65</f>
        <v>3714.84</v>
      </c>
      <c r="GD51" s="137">
        <f>'[16]Buxheti i Konsoliduar  (4)'!$D$65</f>
        <v>9130.64</v>
      </c>
      <c r="GE51" s="137">
        <f>'[17]Buxheti i Konsoliduar  (4)'!$E$65</f>
        <v>13563.94</v>
      </c>
      <c r="GF51" s="137">
        <f>'[18]Buxheti i Konsoliduar  (4)'!$F$65</f>
        <v>19461.78</v>
      </c>
      <c r="GG51" s="137">
        <f>'[18]Buxheti i Konsoliduar  (4)'!$G$65</f>
        <v>25149.68</v>
      </c>
      <c r="GH51" s="137">
        <f>'[18]Buxheti i Konsoliduar  (4)'!$H$65</f>
        <v>30591.98</v>
      </c>
      <c r="GI51" s="137">
        <f>'[19]Buxheti i Konsoliduar  (4)'!$I$65</f>
        <v>35748.78</v>
      </c>
      <c r="GJ51" s="137">
        <f>'[20]Buxheti i Konsoliduar  (4)'!$J$65</f>
        <v>40892.22</v>
      </c>
      <c r="GK51" s="137">
        <f>'[21]Buxheti i Konsoliduar  (5)'!$K$65</f>
        <v>45711</v>
      </c>
      <c r="GL51" s="137">
        <f>'[22]Buxheti i Konsoliduar  (4)'!$L$65</f>
        <v>51460.76</v>
      </c>
      <c r="GM51" s="137">
        <f>'[22]Buxheti i Konsoliduar  (4)'!$M$65</f>
        <v>55996.480000000003</v>
      </c>
      <c r="GN51" s="137">
        <f>'[23]Buxheti i Konsoliduar  (4)'!$N$65</f>
        <v>63926.559999999998</v>
      </c>
      <c r="GO51" s="137">
        <f>'[24]Buxheti i Konsoliduar  (4)'!$C$65</f>
        <v>4042.86</v>
      </c>
      <c r="GP51" s="137">
        <f>'[37]Buxheti i Konsoliduar  (4)'!$D$65</f>
        <v>8856.56</v>
      </c>
      <c r="GQ51" s="137"/>
    </row>
    <row r="52" spans="2:199" ht="30">
      <c r="B52" s="26" t="s">
        <v>127</v>
      </c>
      <c r="C52" s="24" t="s">
        <v>71</v>
      </c>
      <c r="D52" s="34" t="s">
        <v>238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1041</v>
      </c>
      <c r="M52" s="40">
        <v>1041</v>
      </c>
      <c r="N52" s="40">
        <v>1750</v>
      </c>
      <c r="O52" s="40">
        <v>1750</v>
      </c>
      <c r="P52" s="40">
        <v>1750</v>
      </c>
      <c r="Q52" s="40">
        <v>0</v>
      </c>
      <c r="R52" s="40">
        <v>350</v>
      </c>
      <c r="S52" s="40">
        <v>350</v>
      </c>
      <c r="T52" s="40">
        <v>350</v>
      </c>
      <c r="U52" s="40">
        <v>905</v>
      </c>
      <c r="V52" s="40">
        <v>905</v>
      </c>
      <c r="W52" s="40">
        <v>905</v>
      </c>
      <c r="X52" s="40">
        <v>905</v>
      </c>
      <c r="Y52" s="40">
        <v>905</v>
      </c>
      <c r="Z52" s="40">
        <v>1505</v>
      </c>
      <c r="AA52" s="40">
        <v>1505</v>
      </c>
      <c r="AB52" s="40">
        <v>1655</v>
      </c>
      <c r="AC52" s="40">
        <v>0</v>
      </c>
      <c r="AD52" s="40">
        <v>200</v>
      </c>
      <c r="AE52" s="40">
        <v>200</v>
      </c>
      <c r="AF52" s="40">
        <v>200</v>
      </c>
      <c r="AG52" s="40">
        <v>200</v>
      </c>
      <c r="AH52" s="40">
        <v>200</v>
      </c>
      <c r="AI52" s="40">
        <v>200</v>
      </c>
      <c r="AJ52" s="40">
        <v>900</v>
      </c>
      <c r="AK52" s="40">
        <v>900</v>
      </c>
      <c r="AL52" s="40">
        <v>1200</v>
      </c>
      <c r="AM52" s="40">
        <v>1200</v>
      </c>
      <c r="AN52" s="40">
        <v>1581</v>
      </c>
      <c r="AO52" s="40">
        <v>0</v>
      </c>
      <c r="AP52" s="40">
        <v>375</v>
      </c>
      <c r="AQ52" s="40">
        <v>375</v>
      </c>
      <c r="AR52" s="40">
        <v>525</v>
      </c>
      <c r="AS52" s="40">
        <v>525</v>
      </c>
      <c r="AT52" s="40">
        <v>704</v>
      </c>
      <c r="AU52" s="40">
        <v>704</v>
      </c>
      <c r="AV52" s="40">
        <v>704</v>
      </c>
      <c r="AW52" s="40">
        <v>848</v>
      </c>
      <c r="AX52" s="40">
        <v>1197</v>
      </c>
      <c r="AY52" s="40">
        <v>1581</v>
      </c>
      <c r="AZ52" s="40">
        <v>1899</v>
      </c>
      <c r="BA52" s="40">
        <v>0</v>
      </c>
      <c r="BB52" s="40">
        <v>994</v>
      </c>
      <c r="BC52" s="40">
        <v>994</v>
      </c>
      <c r="BD52" s="40">
        <v>994</v>
      </c>
      <c r="BE52" s="40">
        <v>994</v>
      </c>
      <c r="BF52" s="40">
        <v>1294</v>
      </c>
      <c r="BG52" s="40">
        <v>1294</v>
      </c>
      <c r="BH52" s="40">
        <v>1294</v>
      </c>
      <c r="BI52" s="40">
        <v>1294</v>
      </c>
      <c r="BJ52" s="40">
        <v>1301</v>
      </c>
      <c r="BK52" s="40">
        <v>1301</v>
      </c>
      <c r="BL52" s="40">
        <v>1317</v>
      </c>
      <c r="BM52" s="40">
        <v>0</v>
      </c>
      <c r="BN52" s="40">
        <v>0</v>
      </c>
      <c r="BO52" s="40">
        <v>220</v>
      </c>
      <c r="BP52" s="40">
        <v>231</v>
      </c>
      <c r="BQ52" s="40">
        <v>231</v>
      </c>
      <c r="BR52" s="40">
        <v>231</v>
      </c>
      <c r="BS52" s="40">
        <v>231</v>
      </c>
      <c r="BT52" s="40">
        <v>1055</v>
      </c>
      <c r="BU52" s="40">
        <v>1055</v>
      </c>
      <c r="BV52" s="40">
        <v>1162</v>
      </c>
      <c r="BW52" s="40">
        <v>1162</v>
      </c>
      <c r="BX52" s="40">
        <v>1162</v>
      </c>
      <c r="BY52" s="40">
        <v>0</v>
      </c>
      <c r="BZ52" s="40">
        <v>198</v>
      </c>
      <c r="CA52" s="40">
        <v>198</v>
      </c>
      <c r="CB52" s="40">
        <v>198</v>
      </c>
      <c r="CC52" s="40">
        <v>435</v>
      </c>
      <c r="CD52" s="40">
        <v>1215</v>
      </c>
      <c r="CE52" s="40">
        <v>1375</v>
      </c>
      <c r="CF52" s="40">
        <v>2031</v>
      </c>
      <c r="CG52" s="40">
        <v>2031</v>
      </c>
      <c r="CH52" s="40">
        <v>2031</v>
      </c>
      <c r="CI52" s="40">
        <v>2711</v>
      </c>
      <c r="CJ52" s="40">
        <v>3519</v>
      </c>
      <c r="CK52" s="40">
        <v>607</v>
      </c>
      <c r="CL52" s="40">
        <v>1129</v>
      </c>
      <c r="CM52" s="40">
        <v>2135</v>
      </c>
      <c r="CN52" s="40">
        <v>2643</v>
      </c>
      <c r="CO52" s="40">
        <v>3036</v>
      </c>
      <c r="CP52" s="40">
        <v>3042</v>
      </c>
      <c r="CQ52" s="40">
        <v>3710</v>
      </c>
      <c r="CR52" s="46">
        <v>3711</v>
      </c>
      <c r="CS52" s="46">
        <v>3974</v>
      </c>
      <c r="CT52" s="46">
        <v>3974</v>
      </c>
      <c r="CU52" s="46">
        <v>3974</v>
      </c>
      <c r="CV52" s="46">
        <v>3974</v>
      </c>
      <c r="CW52" s="46">
        <v>0</v>
      </c>
      <c r="CX52" s="46">
        <v>0</v>
      </c>
      <c r="CY52" s="46">
        <v>322</v>
      </c>
      <c r="CZ52" s="46">
        <v>322</v>
      </c>
      <c r="DA52" s="46">
        <v>871</v>
      </c>
      <c r="DB52" s="46">
        <v>872</v>
      </c>
      <c r="DC52" s="46">
        <v>1384</v>
      </c>
      <c r="DD52" s="46">
        <v>1384</v>
      </c>
      <c r="DE52" s="46">
        <v>1784</v>
      </c>
      <c r="DF52" s="46">
        <v>2109</v>
      </c>
      <c r="DG52" s="53">
        <v>2312.5500000000002</v>
      </c>
      <c r="DH52" s="54">
        <v>2731</v>
      </c>
      <c r="DI52" s="46">
        <v>464</v>
      </c>
      <c r="DJ52" s="46">
        <v>790</v>
      </c>
      <c r="DK52" s="58">
        <v>789.41</v>
      </c>
      <c r="DL52" s="58">
        <v>914.17</v>
      </c>
      <c r="DM52" s="58">
        <v>1110.8599999999999</v>
      </c>
      <c r="DN52" s="58">
        <v>1278.32</v>
      </c>
      <c r="DO52" s="58">
        <v>1462.51</v>
      </c>
      <c r="DP52" s="73">
        <v>1462.51</v>
      </c>
      <c r="DQ52" s="73">
        <v>1662.92</v>
      </c>
      <c r="DR52" s="78">
        <v>1956.85</v>
      </c>
      <c r="DS52" s="80">
        <v>2109.2199999999998</v>
      </c>
      <c r="DT52" s="58">
        <v>2271.7399999999998</v>
      </c>
      <c r="DU52" s="90">
        <v>480.89</v>
      </c>
      <c r="DV52" s="90">
        <v>699.5</v>
      </c>
      <c r="DW52" s="92">
        <v>701.87</v>
      </c>
      <c r="DX52" s="103">
        <v>783.74</v>
      </c>
      <c r="DY52" s="102">
        <v>796.41</v>
      </c>
      <c r="DZ52" s="102">
        <v>880.49</v>
      </c>
      <c r="EA52" s="102">
        <v>1177.73</v>
      </c>
      <c r="EB52" s="110">
        <v>1178.4000000000001</v>
      </c>
      <c r="EC52" s="112">
        <v>1356.05</v>
      </c>
      <c r="ED52" s="112">
        <v>1356.05</v>
      </c>
      <c r="EE52" s="112">
        <v>1699.71</v>
      </c>
      <c r="EF52" s="118">
        <v>1924</v>
      </c>
      <c r="EG52" s="118">
        <v>613</v>
      </c>
      <c r="EH52" s="112">
        <v>886.88</v>
      </c>
      <c r="EI52" s="112">
        <v>1182</v>
      </c>
      <c r="EJ52" s="112">
        <v>1424.08</v>
      </c>
      <c r="EK52" s="112">
        <v>1424.08</v>
      </c>
      <c r="EL52" s="112">
        <v>1538.4</v>
      </c>
      <c r="EM52" s="112">
        <v>1538.4</v>
      </c>
      <c r="EN52" s="112">
        <v>1665.13</v>
      </c>
      <c r="EO52" s="112">
        <v>1665.6</v>
      </c>
      <c r="EP52" s="112">
        <v>1665.74</v>
      </c>
      <c r="EQ52" s="112">
        <v>1665.88</v>
      </c>
      <c r="ER52" s="112">
        <v>2296.64</v>
      </c>
      <c r="ES52" s="112">
        <v>674.05</v>
      </c>
      <c r="ET52" s="112">
        <v>673.96</v>
      </c>
      <c r="EU52" s="112">
        <v>676.83</v>
      </c>
      <c r="EV52" s="130">
        <v>1227.24</v>
      </c>
      <c r="EW52" s="130">
        <v>1225.77</v>
      </c>
      <c r="EX52" s="137">
        <v>1225.78</v>
      </c>
      <c r="EY52" s="57">
        <v>1225.78</v>
      </c>
      <c r="EZ52" s="137">
        <v>1223.55</v>
      </c>
      <c r="FA52" s="137">
        <f>[1]Sheet1!$K$53</f>
        <v>1222.45</v>
      </c>
      <c r="FB52" s="137">
        <v>1219.07</v>
      </c>
      <c r="FC52" s="137">
        <v>1233.72</v>
      </c>
      <c r="FD52" s="57">
        <f>'[2]Buxheti i Konsoliduar  (3)'!$N$61</f>
        <v>1233.72</v>
      </c>
      <c r="FE52" s="137">
        <v>8</v>
      </c>
      <c r="FF52" s="137">
        <v>435.63</v>
      </c>
      <c r="FG52" s="137">
        <v>535.30999999999995</v>
      </c>
      <c r="FH52" s="137">
        <v>532.46</v>
      </c>
      <c r="FI52" s="130">
        <v>533.71</v>
      </c>
      <c r="FJ52" s="137">
        <f>'[3]Buxheti i Konsoliduar  (3)'!$H$61</f>
        <v>891.91</v>
      </c>
      <c r="FK52" s="137">
        <f>'[4]Buxheti i Konsoliduar  (3)'!$I$61</f>
        <v>1017.88</v>
      </c>
      <c r="FL52" s="137">
        <f>'[5]Buxheti i Konsoliduar  (3)'!$J$61</f>
        <v>1018.57</v>
      </c>
      <c r="FM52" s="137">
        <f>'[6]Buxheti i Konsoliduar  (3)'!$K$61</f>
        <v>1019.45</v>
      </c>
      <c r="FN52" s="137">
        <f>'[7]Buxheti i Konsoliduar  (3)'!$L$64</f>
        <v>1216.56</v>
      </c>
      <c r="FO52" s="137">
        <f>'[8]Buxheti i Konsoliduar  (3)'!$M$64</f>
        <v>1220.47</v>
      </c>
      <c r="FP52" s="137">
        <f>'[9]Buxheti i Konsoliduar  (3)'!$N$65</f>
        <v>1336.38</v>
      </c>
      <c r="FQ52" s="137">
        <f>'[10]Buxheti i Konsoliduar  (3)'!$C$64</f>
        <v>0</v>
      </c>
      <c r="FR52" s="137">
        <f>'[25]Buxheti i Konsoliduar  (3)'!$D$64</f>
        <v>233.87</v>
      </c>
      <c r="FS52" s="137">
        <f>'[26]Buxheti i Konsoliduar  (3)'!$E$65</f>
        <v>341.58</v>
      </c>
      <c r="FT52" s="137">
        <f>'[27]Buxheti i Konsoliduar  (4)'!$F$65</f>
        <v>344.2</v>
      </c>
      <c r="FU52" s="137">
        <f>'[28]Buxheti i Konsoliduar  (4)'!$G$65</f>
        <v>344.2</v>
      </c>
      <c r="FV52" s="137">
        <f>'[30]Buxheti i Konsoliduar  (4)'!$H$65</f>
        <v>344.83</v>
      </c>
      <c r="FW52" s="137">
        <f>'[29]Buxheti i Konsoliduar  (4)'!$I$65</f>
        <v>582.59</v>
      </c>
      <c r="FX52" s="137">
        <f>'[11]Buxheti i Konsoliduar  (5)'!$J$66</f>
        <v>573.64</v>
      </c>
      <c r="FY52" s="137">
        <f>'[12]Buxheti i Konsoliduar  (4)'!$K$66</f>
        <v>598.58000000000004</v>
      </c>
      <c r="FZ52" s="137">
        <f>'[13]Buxheti i Konsoliduar  (4)'!$L$66</f>
        <v>845.9</v>
      </c>
      <c r="GA52" s="137">
        <f>'[14]Buxheti i Konsoliduar  (4)'!$M$66</f>
        <v>1161.5899999999999</v>
      </c>
      <c r="GB52" s="137">
        <f>'[15]Buxheti i Konsoliduar  (4)'!$N$67</f>
        <v>4393.62</v>
      </c>
      <c r="GC52" s="137">
        <f>'[16]Buxheti i Konsoliduar  (4)'!$C$67</f>
        <v>5.63</v>
      </c>
      <c r="GD52" s="137">
        <f>'[16]Buxheti i Konsoliduar  (4)'!$D$67</f>
        <v>168.15</v>
      </c>
      <c r="GE52" s="137">
        <f>'[17]Buxheti i Konsoliduar  (4)'!$E$67</f>
        <v>165.03</v>
      </c>
      <c r="GF52" s="137">
        <f>'[18]Buxheti i Konsoliduar  (4)'!$F$67</f>
        <v>534.66</v>
      </c>
      <c r="GG52" s="137">
        <f>'[18]Buxheti i Konsoliduar  (4)'!$G$67</f>
        <v>490.83</v>
      </c>
      <c r="GH52" s="137">
        <f>'[18]Buxheti i Konsoliduar  (4)'!$H$67</f>
        <v>528.6</v>
      </c>
      <c r="GI52" s="137">
        <f>'[19]Buxheti i Konsoliduar  (4)'!$I$67</f>
        <v>681.31</v>
      </c>
      <c r="GJ52" s="137">
        <f>'[20]Buxheti i Konsoliduar  (4)'!$J$67</f>
        <v>683.66</v>
      </c>
      <c r="GK52" s="137">
        <f>'[21]Buxheti i Konsoliduar  (5)'!$K$67</f>
        <v>881.93</v>
      </c>
      <c r="GL52" s="137">
        <f>'[22]Buxheti i Konsoliduar  (4)'!$L$67</f>
        <v>881.94</v>
      </c>
      <c r="GM52" s="137">
        <f>'[22]Buxheti i Konsoliduar  (4)'!$M$67</f>
        <v>881.94</v>
      </c>
      <c r="GN52" s="137">
        <f>'[23]Buxheti i Konsoliduar  (4)'!$N$67</f>
        <v>2283.6999999999998</v>
      </c>
      <c r="GO52" s="137">
        <f>'[24]Buxheti i Konsoliduar  (4)'!$C$67</f>
        <v>-16.61</v>
      </c>
      <c r="GP52" s="137">
        <f>'[37]Buxheti i Konsoliduar  (4)'!$D$67</f>
        <v>199.01</v>
      </c>
      <c r="GQ52" s="137"/>
    </row>
    <row r="53" spans="2:199">
      <c r="B53" s="26" t="s">
        <v>128</v>
      </c>
      <c r="C53" s="25" t="s">
        <v>72</v>
      </c>
      <c r="D53" s="34" t="s">
        <v>239</v>
      </c>
      <c r="E53" s="40">
        <v>1195</v>
      </c>
      <c r="F53" s="40">
        <v>3306</v>
      </c>
      <c r="G53" s="40">
        <v>5484</v>
      </c>
      <c r="H53" s="40">
        <v>7941</v>
      </c>
      <c r="I53" s="40">
        <v>10959</v>
      </c>
      <c r="J53" s="40">
        <v>14122</v>
      </c>
      <c r="K53" s="40">
        <v>16762</v>
      </c>
      <c r="L53" s="40">
        <v>19306</v>
      </c>
      <c r="M53" s="40">
        <v>21667</v>
      </c>
      <c r="N53" s="40">
        <v>23938</v>
      </c>
      <c r="O53" s="40">
        <v>26446</v>
      </c>
      <c r="P53" s="40">
        <v>30764</v>
      </c>
      <c r="Q53" s="40">
        <v>1304</v>
      </c>
      <c r="R53" s="40">
        <v>3308</v>
      </c>
      <c r="S53" s="40">
        <v>6578</v>
      </c>
      <c r="T53" s="40">
        <v>9790</v>
      </c>
      <c r="U53" s="40">
        <v>12302</v>
      </c>
      <c r="V53" s="40">
        <v>14686</v>
      </c>
      <c r="W53" s="40">
        <v>16927</v>
      </c>
      <c r="X53" s="40">
        <v>18730</v>
      </c>
      <c r="Y53" s="40">
        <v>20757</v>
      </c>
      <c r="Z53" s="40">
        <v>22819</v>
      </c>
      <c r="AA53" s="40">
        <v>25134</v>
      </c>
      <c r="AB53" s="40">
        <v>28119</v>
      </c>
      <c r="AC53" s="40">
        <v>1363</v>
      </c>
      <c r="AD53" s="40">
        <v>3238</v>
      </c>
      <c r="AE53" s="40">
        <v>5130</v>
      </c>
      <c r="AF53" s="40">
        <v>8101</v>
      </c>
      <c r="AG53" s="40">
        <v>10948</v>
      </c>
      <c r="AH53" s="40">
        <v>13084</v>
      </c>
      <c r="AI53" s="40">
        <v>15278</v>
      </c>
      <c r="AJ53" s="40">
        <v>17271</v>
      </c>
      <c r="AK53" s="40">
        <v>19389</v>
      </c>
      <c r="AL53" s="40">
        <v>21800</v>
      </c>
      <c r="AM53" s="40">
        <v>24639</v>
      </c>
      <c r="AN53" s="40">
        <v>27333</v>
      </c>
      <c r="AO53" s="40">
        <v>1282</v>
      </c>
      <c r="AP53" s="40">
        <v>3440</v>
      </c>
      <c r="AQ53" s="40">
        <v>6271</v>
      </c>
      <c r="AR53" s="40">
        <v>8969</v>
      </c>
      <c r="AS53" s="40">
        <v>12437</v>
      </c>
      <c r="AT53" s="40">
        <v>15327</v>
      </c>
      <c r="AU53" s="40">
        <v>17487</v>
      </c>
      <c r="AV53" s="40">
        <v>19351</v>
      </c>
      <c r="AW53" s="40">
        <v>21201</v>
      </c>
      <c r="AX53" s="40">
        <v>23640</v>
      </c>
      <c r="AY53" s="40">
        <v>26063</v>
      </c>
      <c r="AZ53" s="40">
        <v>29787</v>
      </c>
      <c r="BA53" s="40">
        <v>1214</v>
      </c>
      <c r="BB53" s="40">
        <v>3118</v>
      </c>
      <c r="BC53" s="40">
        <v>5233</v>
      </c>
      <c r="BD53" s="40">
        <v>7583</v>
      </c>
      <c r="BE53" s="40">
        <v>9927</v>
      </c>
      <c r="BF53" s="40">
        <v>12121</v>
      </c>
      <c r="BG53" s="40">
        <v>14837</v>
      </c>
      <c r="BH53" s="40">
        <v>17123</v>
      </c>
      <c r="BI53" s="40">
        <v>19917</v>
      </c>
      <c r="BJ53" s="40">
        <v>23240</v>
      </c>
      <c r="BK53" s="40">
        <v>26367</v>
      </c>
      <c r="BL53" s="40">
        <v>32985</v>
      </c>
      <c r="BM53" s="40">
        <v>1127</v>
      </c>
      <c r="BN53" s="40">
        <v>3239</v>
      </c>
      <c r="BO53" s="40">
        <v>5664</v>
      </c>
      <c r="BP53" s="40">
        <v>8722</v>
      </c>
      <c r="BQ53" s="40">
        <v>12467</v>
      </c>
      <c r="BR53" s="40">
        <v>16276</v>
      </c>
      <c r="BS53" s="40">
        <v>19066</v>
      </c>
      <c r="BT53" s="40">
        <v>21136</v>
      </c>
      <c r="BU53" s="40">
        <v>23246</v>
      </c>
      <c r="BV53" s="40">
        <v>25414</v>
      </c>
      <c r="BW53" s="40">
        <v>28460</v>
      </c>
      <c r="BX53" s="40">
        <v>34066</v>
      </c>
      <c r="BY53" s="40">
        <v>1399</v>
      </c>
      <c r="BZ53" s="40">
        <v>3366</v>
      </c>
      <c r="CA53" s="40">
        <v>5729</v>
      </c>
      <c r="CB53" s="40">
        <v>9122</v>
      </c>
      <c r="CC53" s="40">
        <v>11761</v>
      </c>
      <c r="CD53" s="40">
        <v>15366</v>
      </c>
      <c r="CE53" s="40">
        <v>19002</v>
      </c>
      <c r="CF53" s="40">
        <v>22694</v>
      </c>
      <c r="CG53" s="40">
        <v>26047</v>
      </c>
      <c r="CH53" s="40">
        <v>30235</v>
      </c>
      <c r="CI53" s="40">
        <v>34428</v>
      </c>
      <c r="CJ53" s="40">
        <v>43580</v>
      </c>
      <c r="CK53" s="40">
        <v>1789</v>
      </c>
      <c r="CL53" s="40">
        <v>4855</v>
      </c>
      <c r="CM53" s="40">
        <v>8914</v>
      </c>
      <c r="CN53" s="40">
        <v>13269</v>
      </c>
      <c r="CO53" s="40">
        <v>18818</v>
      </c>
      <c r="CP53" s="40">
        <v>23946</v>
      </c>
      <c r="CQ53" s="40">
        <v>28727</v>
      </c>
      <c r="CR53" s="46">
        <v>33508</v>
      </c>
      <c r="CS53" s="46">
        <v>37796</v>
      </c>
      <c r="CT53" s="46">
        <v>41691</v>
      </c>
      <c r="CU53" s="46">
        <v>45193</v>
      </c>
      <c r="CV53" s="46">
        <v>46487</v>
      </c>
      <c r="CW53" s="46">
        <v>2935</v>
      </c>
      <c r="CX53" s="46">
        <v>7948</v>
      </c>
      <c r="CY53" s="46">
        <v>12402</v>
      </c>
      <c r="CZ53" s="46">
        <v>17553</v>
      </c>
      <c r="DA53" s="46">
        <v>21808</v>
      </c>
      <c r="DB53" s="46">
        <v>25990</v>
      </c>
      <c r="DC53" s="46">
        <v>30353</v>
      </c>
      <c r="DD53" s="46">
        <v>34105</v>
      </c>
      <c r="DE53" s="46">
        <v>38147</v>
      </c>
      <c r="DF53" s="46">
        <v>42640</v>
      </c>
      <c r="DG53" s="53">
        <v>45454.89</v>
      </c>
      <c r="DH53" s="54">
        <v>49606</v>
      </c>
      <c r="DI53" s="46">
        <v>2701</v>
      </c>
      <c r="DJ53" s="46">
        <v>8096</v>
      </c>
      <c r="DK53" s="58">
        <v>12669.24</v>
      </c>
      <c r="DL53" s="58">
        <v>17966</v>
      </c>
      <c r="DM53" s="58">
        <v>24064</v>
      </c>
      <c r="DN53" s="59">
        <v>29156</v>
      </c>
      <c r="DO53" s="59">
        <v>34816</v>
      </c>
      <c r="DP53" s="73">
        <v>38463</v>
      </c>
      <c r="DQ53" s="73">
        <v>42432.2</v>
      </c>
      <c r="DR53" s="78">
        <v>47546.87</v>
      </c>
      <c r="DS53" s="80">
        <v>51790.02</v>
      </c>
      <c r="DT53" s="59">
        <v>56226.75</v>
      </c>
      <c r="DU53" s="90">
        <v>2498.84</v>
      </c>
      <c r="DV53" s="90">
        <v>6840.84</v>
      </c>
      <c r="DW53" s="91">
        <v>10674.07</v>
      </c>
      <c r="DX53" s="103">
        <v>13572.75</v>
      </c>
      <c r="DY53" s="102">
        <v>17200.12</v>
      </c>
      <c r="DZ53" s="103">
        <v>22363.15</v>
      </c>
      <c r="EA53" s="103">
        <v>29451.43</v>
      </c>
      <c r="EB53" s="110">
        <v>35214.480000000003</v>
      </c>
      <c r="EC53" s="112">
        <v>41219.46</v>
      </c>
      <c r="ED53" s="112">
        <v>46740.82</v>
      </c>
      <c r="EE53" s="112">
        <v>51663.76</v>
      </c>
      <c r="EF53" s="118">
        <v>51626</v>
      </c>
      <c r="EG53" s="118">
        <v>2466</v>
      </c>
      <c r="EH53" s="112">
        <v>6530.19</v>
      </c>
      <c r="EI53" s="112">
        <v>10762.45</v>
      </c>
      <c r="EJ53" s="112">
        <v>15436.32</v>
      </c>
      <c r="EK53" s="112">
        <v>19809.75</v>
      </c>
      <c r="EL53" s="112">
        <v>24333.18</v>
      </c>
      <c r="EM53" s="112">
        <v>28487.949999999997</v>
      </c>
      <c r="EN53" s="112">
        <v>32524.410000000003</v>
      </c>
      <c r="EO53" s="112">
        <v>36556.179999999993</v>
      </c>
      <c r="EP53" s="112">
        <v>41180.119999999995</v>
      </c>
      <c r="EQ53" s="112">
        <v>45471.920000000006</v>
      </c>
      <c r="ER53" s="112">
        <v>52582.86</v>
      </c>
      <c r="ES53" s="112">
        <v>2456.75</v>
      </c>
      <c r="ET53" s="112">
        <v>6764.13</v>
      </c>
      <c r="EU53" s="112">
        <v>11130.33</v>
      </c>
      <c r="EV53" s="130">
        <v>15671.24</v>
      </c>
      <c r="EW53" s="130">
        <v>20089.259999999998</v>
      </c>
      <c r="EX53" s="137">
        <v>24735.16</v>
      </c>
      <c r="EY53" s="57">
        <v>29420.979999999996</v>
      </c>
      <c r="EZ53" s="137">
        <v>33590.92</v>
      </c>
      <c r="FA53" s="137">
        <f>[1]Sheet1!$K$54</f>
        <v>38473.949999999997</v>
      </c>
      <c r="FB53" s="137">
        <v>43261.38</v>
      </c>
      <c r="FC53" s="137">
        <v>48732.89</v>
      </c>
      <c r="FD53" s="57">
        <f>'[2]Buxheti i Konsoliduar  (3)'!$N$62</f>
        <v>58693.599999999999</v>
      </c>
      <c r="FE53" s="137">
        <v>2696.04</v>
      </c>
      <c r="FF53" s="137">
        <v>7170.48</v>
      </c>
      <c r="FG53" s="137">
        <v>12528.39</v>
      </c>
      <c r="FH53" s="137">
        <v>17694.89</v>
      </c>
      <c r="FI53" s="130">
        <v>23776.339999999997</v>
      </c>
      <c r="FJ53" s="137">
        <f>'[3]Buxheti i Konsoliduar  (3)'!$H$62</f>
        <v>28957.030000000002</v>
      </c>
      <c r="FK53" s="137">
        <f>'[4]Buxheti i Konsoliduar  (3)'!$I$62</f>
        <v>34651.090000000004</v>
      </c>
      <c r="FL53" s="137">
        <f>'[5]Buxheti i Konsoliduar  (3)'!$J$62</f>
        <v>40356.559999999998</v>
      </c>
      <c r="FM53" s="137">
        <f>'[6]Buxheti i Konsoliduar  (3)'!$K$62</f>
        <v>45720.590000000004</v>
      </c>
      <c r="FN53" s="137">
        <f>'[7]Buxheti i Konsoliduar  (3)'!$L$65</f>
        <v>51891.399999999994</v>
      </c>
      <c r="FO53" s="137">
        <f>'[8]Buxheti i Konsoliduar  (3)'!$M$65</f>
        <v>57337.82</v>
      </c>
      <c r="FP53" s="137">
        <f>'[9]Buxheti i Konsoliduar  (3)'!$N$66</f>
        <v>68841.319999999992</v>
      </c>
      <c r="FQ53" s="137">
        <f>'[26]Buxheti i Konsoliduar  (3)'!$C$66</f>
        <v>3028.6</v>
      </c>
      <c r="FR53" s="137">
        <f>'[11]Buxheti i Konsoliduar  (5)'!$D$67</f>
        <v>7962.3</v>
      </c>
      <c r="FS53" s="137">
        <f>'[11]Buxheti i Konsoliduar  (5)'!$E$67</f>
        <v>13427.26</v>
      </c>
      <c r="FT53" s="137">
        <f>'[11]Buxheti i Konsoliduar  (5)'!$F$67</f>
        <v>18718.900000000001</v>
      </c>
      <c r="FU53" s="137">
        <f>'[28]Buxheti i Konsoliduar  (4)'!$G$66</f>
        <v>25113.050000000003</v>
      </c>
      <c r="FV53" s="137">
        <f>'[11]Buxheti i Konsoliduar  (5)'!$H$67</f>
        <v>31006.560000000001</v>
      </c>
      <c r="FW53" s="137">
        <f>'[29]Buxheti i Konsoliduar  (4)'!$I$66</f>
        <v>37181.19</v>
      </c>
      <c r="FX53" s="137">
        <f>'[11]Buxheti i Konsoliduar  (5)'!$J$67</f>
        <v>43155.17</v>
      </c>
      <c r="FY53" s="137">
        <f>'[12]Buxheti i Konsoliduar  (4)'!$K$67</f>
        <v>48836.37</v>
      </c>
      <c r="FZ53" s="137">
        <f>'[13]Buxheti i Konsoliduar  (4)'!$L$67</f>
        <v>55607.61</v>
      </c>
      <c r="GA53" s="137">
        <f>'[14]Buxheti i Konsoliduar  (4)'!$M$67</f>
        <v>61910.880000000005</v>
      </c>
      <c r="GB53" s="137">
        <f>'[15]Buxheti i Konsoliduar  (4)'!$N$68</f>
        <v>74406.510000000009</v>
      </c>
      <c r="GC53" s="137">
        <f>'[16]Buxheti i Konsoliduar  (4)'!$C$68</f>
        <v>3944.3</v>
      </c>
      <c r="GD53" s="137">
        <f>'[16]Buxheti i Konsoliduar  (4)'!$D$68</f>
        <v>9263.36</v>
      </c>
      <c r="GE53" s="137">
        <f>'[17]Buxheti i Konsoliduar  (4)'!$E$68</f>
        <v>15575.39</v>
      </c>
      <c r="GF53" s="137">
        <f>'[18]Buxheti i Konsoliduar  (4)'!$F$68</f>
        <v>22649.119999999999</v>
      </c>
      <c r="GG53" s="137">
        <f>'[18]Buxheti i Konsoliduar  (4)'!$G$68</f>
        <v>29251.94</v>
      </c>
      <c r="GH53" s="137">
        <f>'[18]Buxheti i Konsoliduar  (4)'!$H$68</f>
        <v>36546.6</v>
      </c>
      <c r="GI53" s="137">
        <f>'[19]Buxheti i Konsoliduar  (4)'!$I$68</f>
        <v>44194.5</v>
      </c>
      <c r="GJ53" s="137">
        <f>'[20]Buxheti i Konsoliduar  (4)'!$J$68</f>
        <v>51598.82</v>
      </c>
      <c r="GK53" s="137">
        <f>'[21]Buxheti i Konsoliduar  (5)'!$K$68</f>
        <v>58711.5</v>
      </c>
      <c r="GL53" s="137">
        <f>'[22]Buxheti i Konsoliduar  (4)'!$L$68</f>
        <v>66352.489999999991</v>
      </c>
      <c r="GM53" s="137">
        <f>'[22]Buxheti i Konsoliduar  (4)'!$M$68</f>
        <v>73341.58</v>
      </c>
      <c r="GN53" s="137">
        <f>'[23]Buxheti i Konsoliduar  (4)'!$N$68</f>
        <v>87793.44</v>
      </c>
      <c r="GO53" s="137">
        <f>'[24]Buxheti i Konsoliduar  (4)'!$C$68</f>
        <v>3996.82</v>
      </c>
      <c r="GP53" s="137">
        <f>'[37]Buxheti i Konsoliduar  (4)'!$D$68</f>
        <v>9596.130000000001</v>
      </c>
      <c r="GQ53" s="137"/>
    </row>
    <row r="54" spans="2:199">
      <c r="B54" s="26" t="s">
        <v>129</v>
      </c>
      <c r="C54" s="25" t="s">
        <v>73</v>
      </c>
      <c r="D54" s="34" t="s">
        <v>240</v>
      </c>
      <c r="E54" s="40">
        <v>1186</v>
      </c>
      <c r="F54" s="40">
        <v>2531</v>
      </c>
      <c r="G54" s="40">
        <v>4058</v>
      </c>
      <c r="H54" s="40">
        <v>5495</v>
      </c>
      <c r="I54" s="40">
        <v>6899</v>
      </c>
      <c r="J54" s="40">
        <v>8378</v>
      </c>
      <c r="K54" s="40">
        <v>9881</v>
      </c>
      <c r="L54" s="40">
        <v>11798</v>
      </c>
      <c r="M54" s="40">
        <v>12702</v>
      </c>
      <c r="N54" s="40">
        <v>14139</v>
      </c>
      <c r="O54" s="40">
        <v>16080</v>
      </c>
      <c r="P54" s="40">
        <v>18688</v>
      </c>
      <c r="Q54" s="40">
        <v>887</v>
      </c>
      <c r="R54" s="40">
        <v>2337</v>
      </c>
      <c r="S54" s="40">
        <v>4375</v>
      </c>
      <c r="T54" s="40">
        <v>6046</v>
      </c>
      <c r="U54" s="40">
        <v>7800</v>
      </c>
      <c r="V54" s="40">
        <v>9637</v>
      </c>
      <c r="W54" s="40">
        <v>11185</v>
      </c>
      <c r="X54" s="40">
        <v>12751</v>
      </c>
      <c r="Y54" s="40">
        <v>14186</v>
      </c>
      <c r="Z54" s="40">
        <v>15611</v>
      </c>
      <c r="AA54" s="40">
        <v>17049</v>
      </c>
      <c r="AB54" s="40">
        <v>18745</v>
      </c>
      <c r="AC54" s="40">
        <v>1927</v>
      </c>
      <c r="AD54" s="40">
        <v>3572</v>
      </c>
      <c r="AE54" s="40">
        <v>5281</v>
      </c>
      <c r="AF54" s="40">
        <v>7947</v>
      </c>
      <c r="AG54" s="40">
        <v>9462</v>
      </c>
      <c r="AH54" s="40">
        <v>11144</v>
      </c>
      <c r="AI54" s="40">
        <v>12723</v>
      </c>
      <c r="AJ54" s="40">
        <v>14154</v>
      </c>
      <c r="AK54" s="40">
        <v>15887</v>
      </c>
      <c r="AL54" s="40">
        <v>17334</v>
      </c>
      <c r="AM54" s="40">
        <v>18365</v>
      </c>
      <c r="AN54" s="40">
        <v>20694</v>
      </c>
      <c r="AO54" s="40">
        <v>3352</v>
      </c>
      <c r="AP54" s="40">
        <v>4658</v>
      </c>
      <c r="AQ54" s="40">
        <v>6758</v>
      </c>
      <c r="AR54" s="40">
        <v>9596</v>
      </c>
      <c r="AS54" s="40">
        <v>12252</v>
      </c>
      <c r="AT54" s="40">
        <v>14206</v>
      </c>
      <c r="AU54" s="40">
        <v>15832</v>
      </c>
      <c r="AV54" s="40">
        <v>17292</v>
      </c>
      <c r="AW54" s="40">
        <v>18772</v>
      </c>
      <c r="AX54" s="40">
        <v>19374</v>
      </c>
      <c r="AY54" s="40">
        <v>20824</v>
      </c>
      <c r="AZ54" s="40">
        <v>23161</v>
      </c>
      <c r="BA54" s="40">
        <v>2834</v>
      </c>
      <c r="BB54" s="40">
        <v>4882</v>
      </c>
      <c r="BC54" s="40">
        <v>6838</v>
      </c>
      <c r="BD54" s="40">
        <v>8684</v>
      </c>
      <c r="BE54" s="40">
        <v>10486</v>
      </c>
      <c r="BF54" s="40">
        <v>12083</v>
      </c>
      <c r="BG54" s="40">
        <v>13997</v>
      </c>
      <c r="BH54" s="40">
        <v>15551</v>
      </c>
      <c r="BI54" s="40">
        <v>17239</v>
      </c>
      <c r="BJ54" s="40">
        <v>18988</v>
      </c>
      <c r="BK54" s="40">
        <v>20448</v>
      </c>
      <c r="BL54" s="40">
        <v>25520</v>
      </c>
      <c r="BM54" s="40">
        <v>703</v>
      </c>
      <c r="BN54" s="40">
        <v>2167</v>
      </c>
      <c r="BO54" s="40">
        <v>4599</v>
      </c>
      <c r="BP54" s="40">
        <v>6368</v>
      </c>
      <c r="BQ54" s="40">
        <v>8317</v>
      </c>
      <c r="BR54" s="40">
        <v>9348</v>
      </c>
      <c r="BS54" s="40">
        <v>10639</v>
      </c>
      <c r="BT54" s="40">
        <v>12110</v>
      </c>
      <c r="BU54" s="40">
        <v>13948</v>
      </c>
      <c r="BV54" s="40">
        <v>15731</v>
      </c>
      <c r="BW54" s="40">
        <v>17273</v>
      </c>
      <c r="BX54" s="40">
        <v>20244</v>
      </c>
      <c r="BY54" s="40">
        <v>825</v>
      </c>
      <c r="BZ54" s="40">
        <v>2580</v>
      </c>
      <c r="CA54" s="40">
        <v>4449</v>
      </c>
      <c r="CB54" s="40">
        <v>6333</v>
      </c>
      <c r="CC54" s="40">
        <v>8232</v>
      </c>
      <c r="CD54" s="40">
        <v>9977</v>
      </c>
      <c r="CE54" s="40">
        <v>11922</v>
      </c>
      <c r="CF54" s="40">
        <v>13734</v>
      </c>
      <c r="CG54" s="40">
        <v>15487</v>
      </c>
      <c r="CH54" s="40">
        <v>17650</v>
      </c>
      <c r="CI54" s="40">
        <v>19516</v>
      </c>
      <c r="CJ54" s="40">
        <v>22696</v>
      </c>
      <c r="CK54" s="40">
        <v>1031</v>
      </c>
      <c r="CL54" s="40">
        <v>2856</v>
      </c>
      <c r="CM54" s="40">
        <v>5210</v>
      </c>
      <c r="CN54" s="40">
        <v>6982</v>
      </c>
      <c r="CO54" s="40">
        <v>8945</v>
      </c>
      <c r="CP54" s="40">
        <v>11041</v>
      </c>
      <c r="CQ54" s="40">
        <v>12852</v>
      </c>
      <c r="CR54" s="46">
        <v>14623</v>
      </c>
      <c r="CS54" s="46">
        <v>16234</v>
      </c>
      <c r="CT54" s="46">
        <v>18138</v>
      </c>
      <c r="CU54" s="46">
        <v>19887</v>
      </c>
      <c r="CV54" s="46">
        <v>23357</v>
      </c>
      <c r="CW54" s="46">
        <v>1006</v>
      </c>
      <c r="CX54" s="46">
        <v>2604</v>
      </c>
      <c r="CY54" s="46">
        <v>4581</v>
      </c>
      <c r="CZ54" s="46">
        <v>6319</v>
      </c>
      <c r="DA54" s="46">
        <v>8251</v>
      </c>
      <c r="DB54" s="46">
        <v>9767</v>
      </c>
      <c r="DC54" s="46">
        <v>11706</v>
      </c>
      <c r="DD54" s="46">
        <v>13457</v>
      </c>
      <c r="DE54" s="46">
        <v>15006</v>
      </c>
      <c r="DF54" s="46">
        <v>17078</v>
      </c>
      <c r="DG54" s="53">
        <v>18857.640000000003</v>
      </c>
      <c r="DH54" s="54">
        <v>22004</v>
      </c>
      <c r="DI54" s="46">
        <v>1327</v>
      </c>
      <c r="DJ54" s="46">
        <v>3354</v>
      </c>
      <c r="DK54" s="58">
        <v>5441.2400000000007</v>
      </c>
      <c r="DL54" s="58">
        <v>7565.8099999999995</v>
      </c>
      <c r="DM54" s="58">
        <v>9896.09</v>
      </c>
      <c r="DN54" s="58">
        <v>11817.76</v>
      </c>
      <c r="DO54" s="58">
        <v>13987.480000000001</v>
      </c>
      <c r="DP54" s="73">
        <v>16421.75</v>
      </c>
      <c r="DQ54" s="73">
        <v>18352.86</v>
      </c>
      <c r="DR54" s="78">
        <v>20459.080000000002</v>
      </c>
      <c r="DS54" s="80">
        <v>22608.33</v>
      </c>
      <c r="DT54" s="58">
        <v>24256.65</v>
      </c>
      <c r="DU54" s="90">
        <v>2995.14</v>
      </c>
      <c r="DV54" s="90">
        <v>5077.4599999999991</v>
      </c>
      <c r="DW54" s="91">
        <v>7252.4800000000005</v>
      </c>
      <c r="DX54" s="103">
        <v>14449.939999999999</v>
      </c>
      <c r="DY54" s="102">
        <v>12289.28</v>
      </c>
      <c r="DZ54" s="102">
        <v>14241.97</v>
      </c>
      <c r="EA54" s="102">
        <v>17056.080000000002</v>
      </c>
      <c r="EB54" s="110">
        <v>19254.170000000002</v>
      </c>
      <c r="EC54" s="112">
        <v>21521.59</v>
      </c>
      <c r="ED54" s="112">
        <v>23776.600000000002</v>
      </c>
      <c r="EE54" s="112">
        <v>25131.57</v>
      </c>
      <c r="EF54" s="118">
        <v>28703</v>
      </c>
      <c r="EG54" s="118">
        <v>1503</v>
      </c>
      <c r="EH54" s="112">
        <v>3802.69</v>
      </c>
      <c r="EI54" s="112">
        <v>6619.34</v>
      </c>
      <c r="EJ54" s="112">
        <v>9173.24</v>
      </c>
      <c r="EK54" s="112">
        <v>11701.31</v>
      </c>
      <c r="EL54" s="112">
        <v>14206.710000000001</v>
      </c>
      <c r="EM54" s="112">
        <v>16744.96</v>
      </c>
      <c r="EN54" s="112">
        <v>19043.32</v>
      </c>
      <c r="EO54" s="112">
        <v>21270.420000000002</v>
      </c>
      <c r="EP54" s="112">
        <v>23491.88</v>
      </c>
      <c r="EQ54" s="112">
        <v>25455.43</v>
      </c>
      <c r="ER54" s="112">
        <v>29148.68</v>
      </c>
      <c r="ES54" s="112">
        <v>1407.05</v>
      </c>
      <c r="ET54" s="112">
        <v>3473.23</v>
      </c>
      <c r="EU54" s="112">
        <v>5963.9900000000007</v>
      </c>
      <c r="EV54" s="130">
        <v>8554.68</v>
      </c>
      <c r="EW54" s="130">
        <v>11089.69</v>
      </c>
      <c r="EX54" s="137">
        <v>13651.279999999999</v>
      </c>
      <c r="EY54" s="57">
        <v>15902.22</v>
      </c>
      <c r="EZ54" s="137">
        <v>18184.11</v>
      </c>
      <c r="FA54" s="137">
        <f>[1]Sheet1!$K$55</f>
        <v>20581.400000000001</v>
      </c>
      <c r="FB54" s="137">
        <v>23062.489999999998</v>
      </c>
      <c r="FC54" s="137">
        <v>25464.75</v>
      </c>
      <c r="FD54" s="57">
        <f>'[2]Buxheti i Konsoliduar  (3)'!$N$74</f>
        <v>30305.930000000004</v>
      </c>
      <c r="FE54" s="137">
        <v>1626.6899999999998</v>
      </c>
      <c r="FF54" s="137">
        <v>4247.7199999999993</v>
      </c>
      <c r="FG54" s="137">
        <v>6685.41</v>
      </c>
      <c r="FH54" s="137">
        <v>9128.8700000000008</v>
      </c>
      <c r="FI54" s="130">
        <v>11632.07</v>
      </c>
      <c r="FJ54" s="137">
        <f>'[3]Buxheti i Konsoliduar  (3)'!$H$74</f>
        <v>14150.99</v>
      </c>
      <c r="FK54" s="137">
        <f>'[4]Buxheti i Konsoliduar  (3)'!$I$74</f>
        <v>16622.940000000002</v>
      </c>
      <c r="FL54" s="137">
        <f>'[5]Buxheti i Konsoliduar  (3)'!$J$74</f>
        <v>19213.239999999998</v>
      </c>
      <c r="FM54" s="137">
        <f>'[6]Buxheti i Konsoliduar  (3)'!$K$74</f>
        <v>21629.81</v>
      </c>
      <c r="FN54" s="137">
        <f>'[7]Buxheti i Konsoliduar  (3)'!$L$77</f>
        <v>24181.67</v>
      </c>
      <c r="FO54" s="137">
        <f>'[8]Buxheti i Konsoliduar  (3)'!$M$77</f>
        <v>26779.03</v>
      </c>
      <c r="FP54" s="137">
        <f>'[9]Buxheti i Konsoliduar  (3)'!$N$78</f>
        <v>30947.565999999999</v>
      </c>
      <c r="FQ54" s="137">
        <f>'[10]Buxheti i Konsoliduar  (3)'!$C$77</f>
        <v>1673.75</v>
      </c>
      <c r="FR54" s="137">
        <f>'[25]Buxheti i Konsoliduar  (3)'!$D$77</f>
        <v>3981.4400000000005</v>
      </c>
      <c r="FS54" s="137">
        <f>'[26]Buxheti i Konsoliduar  (3)'!$E$78</f>
        <v>6334.5099999999993</v>
      </c>
      <c r="FT54" s="137">
        <f>'[27]Buxheti i Konsoliduar  (4)'!$F$78</f>
        <v>8640.130000000001</v>
      </c>
      <c r="FU54" s="137">
        <f>'[28]Buxheti i Konsoliduar  (4)'!$G$78</f>
        <v>11019.080000000002</v>
      </c>
      <c r="FV54" s="137">
        <f>'[30]Buxheti i Konsoliduar  (4)'!$H$78</f>
        <v>13149.460000000001</v>
      </c>
      <c r="FW54" s="137">
        <f>'[29]Buxheti i Konsoliduar  (4)'!$I$78</f>
        <v>15776.97</v>
      </c>
      <c r="FX54" s="137">
        <f>'[11]Buxheti i Konsoliduar  (5)'!$J$79</f>
        <v>17946.54</v>
      </c>
      <c r="FY54" s="137">
        <f>'[12]Buxheti i Konsoliduar  (4)'!$K$79</f>
        <v>20179.93</v>
      </c>
      <c r="FZ54" s="137">
        <f>'[13]Buxheti i Konsoliduar  (4)'!$L$79</f>
        <v>22802.07</v>
      </c>
      <c r="GA54" s="137">
        <f>'[14]Buxheti i Konsoliduar  (4)'!$M$79</f>
        <v>25376.98</v>
      </c>
      <c r="GB54" s="137">
        <f>'[15]Buxheti i Konsoliduar  (4)'!$N$80</f>
        <v>30931.100000000002</v>
      </c>
      <c r="GC54" s="137">
        <f>'[16]Buxheti i Konsoliduar  (4)'!$C$81</f>
        <v>1435.76</v>
      </c>
      <c r="GD54" s="137">
        <f>'[16]Buxheti i Konsoliduar  (4)'!$D$81</f>
        <v>3313.93</v>
      </c>
      <c r="GE54" s="137">
        <f>'[17]Buxheti i Konsoliduar  (4)'!$E$81</f>
        <v>5512.4800000000005</v>
      </c>
      <c r="GF54" s="137">
        <f>'[18]Buxheti i Konsoliduar  (4)'!$F$81</f>
        <v>7617.1100000000006</v>
      </c>
      <c r="GG54" s="137">
        <f>'[18]Buxheti i Konsoliduar  (4)'!$G$81</f>
        <v>9766.3999999999978</v>
      </c>
      <c r="GH54" s="137">
        <f>'[18]Buxheti i Konsoliduar  (4)'!$H$81</f>
        <v>12095.96</v>
      </c>
      <c r="GI54" s="137">
        <f>'[19]Buxheti i Konsoliduar  (4)'!$I$81</f>
        <v>14267.46</v>
      </c>
      <c r="GJ54" s="137">
        <f>'[20]Buxheti i Konsoliduar  (4)'!$J$81</f>
        <v>16473.75</v>
      </c>
      <c r="GK54" s="137">
        <f>'[21]Buxheti i Konsoliduar  (5)'!$K$81</f>
        <v>18561.21</v>
      </c>
      <c r="GL54" s="137">
        <f>'[22]Buxheti i Konsoliduar  (4)'!$L$81</f>
        <v>20952.86</v>
      </c>
      <c r="GM54" s="137">
        <f>'[22]Buxheti i Konsoliduar  (4)'!$M$81</f>
        <v>23333.880000000005</v>
      </c>
      <c r="GN54" s="137">
        <f>'[23]Buxheti i Konsoliduar  (4)'!$N$81</f>
        <v>29045.640000000003</v>
      </c>
      <c r="GO54" s="137">
        <f>'[24]Buxheti i Konsoliduar  (4)'!$C$81</f>
        <v>1492.2599999999998</v>
      </c>
      <c r="GP54" s="137">
        <f>'[37]Buxheti i Konsoliduar  (4)'!$D$81</f>
        <v>3891.89</v>
      </c>
      <c r="GQ54" s="137"/>
    </row>
    <row r="55" spans="2:199" ht="30">
      <c r="B55" s="26" t="s">
        <v>130</v>
      </c>
      <c r="C55" s="24" t="s">
        <v>74</v>
      </c>
      <c r="D55" s="34" t="s">
        <v>241</v>
      </c>
      <c r="E55" s="40">
        <v>78</v>
      </c>
      <c r="F55" s="40">
        <v>158</v>
      </c>
      <c r="G55" s="40">
        <v>243</v>
      </c>
      <c r="H55" s="40">
        <v>330</v>
      </c>
      <c r="I55" s="40">
        <v>415</v>
      </c>
      <c r="J55" s="40">
        <v>501</v>
      </c>
      <c r="K55" s="40">
        <v>586</v>
      </c>
      <c r="L55" s="40">
        <v>876</v>
      </c>
      <c r="M55" s="40">
        <v>780</v>
      </c>
      <c r="N55" s="40">
        <v>861</v>
      </c>
      <c r="O55" s="40">
        <v>941</v>
      </c>
      <c r="P55" s="40">
        <v>982</v>
      </c>
      <c r="Q55" s="40">
        <v>81</v>
      </c>
      <c r="R55" s="40">
        <v>149</v>
      </c>
      <c r="S55" s="40">
        <v>225</v>
      </c>
      <c r="T55" s="40">
        <v>293</v>
      </c>
      <c r="U55" s="40">
        <v>358</v>
      </c>
      <c r="V55" s="40">
        <v>425</v>
      </c>
      <c r="W55" s="40">
        <v>488</v>
      </c>
      <c r="X55" s="40">
        <v>556</v>
      </c>
      <c r="Y55" s="40">
        <v>627</v>
      </c>
      <c r="Z55" s="40">
        <v>707</v>
      </c>
      <c r="AA55" s="40">
        <v>787</v>
      </c>
      <c r="AB55" s="40">
        <v>876</v>
      </c>
      <c r="AC55" s="40">
        <v>71</v>
      </c>
      <c r="AD55" s="40">
        <v>148</v>
      </c>
      <c r="AE55" s="40">
        <v>232</v>
      </c>
      <c r="AF55" s="40">
        <v>321</v>
      </c>
      <c r="AG55" s="40">
        <v>410</v>
      </c>
      <c r="AH55" s="40">
        <v>500</v>
      </c>
      <c r="AI55" s="40">
        <v>589</v>
      </c>
      <c r="AJ55" s="40">
        <v>675</v>
      </c>
      <c r="AK55" s="40">
        <v>757</v>
      </c>
      <c r="AL55" s="40">
        <v>828</v>
      </c>
      <c r="AM55" s="40">
        <v>910</v>
      </c>
      <c r="AN55" s="40">
        <v>984</v>
      </c>
      <c r="AO55" s="40">
        <v>75</v>
      </c>
      <c r="AP55" s="40">
        <v>143</v>
      </c>
      <c r="AQ55" s="40">
        <v>216</v>
      </c>
      <c r="AR55" s="40">
        <v>284</v>
      </c>
      <c r="AS55" s="40">
        <v>350</v>
      </c>
      <c r="AT55" s="40">
        <v>416</v>
      </c>
      <c r="AU55" s="40">
        <v>475</v>
      </c>
      <c r="AV55" s="40">
        <v>545</v>
      </c>
      <c r="AW55" s="40">
        <v>609</v>
      </c>
      <c r="AX55" s="40">
        <v>671</v>
      </c>
      <c r="AY55" s="40">
        <v>734</v>
      </c>
      <c r="AZ55" s="40">
        <v>800</v>
      </c>
      <c r="BA55" s="40">
        <v>112</v>
      </c>
      <c r="BB55" s="40">
        <v>198</v>
      </c>
      <c r="BC55" s="40">
        <v>294</v>
      </c>
      <c r="BD55" s="40">
        <v>387</v>
      </c>
      <c r="BE55" s="40">
        <v>454</v>
      </c>
      <c r="BF55" s="40">
        <v>522</v>
      </c>
      <c r="BG55" s="40">
        <v>591</v>
      </c>
      <c r="BH55" s="40">
        <v>652</v>
      </c>
      <c r="BI55" s="40">
        <v>715</v>
      </c>
      <c r="BJ55" s="40">
        <v>779</v>
      </c>
      <c r="BK55" s="40">
        <v>844</v>
      </c>
      <c r="BL55" s="40">
        <v>912</v>
      </c>
      <c r="BM55" s="40">
        <v>59</v>
      </c>
      <c r="BN55" s="40">
        <v>116</v>
      </c>
      <c r="BO55" s="40">
        <v>174</v>
      </c>
      <c r="BP55" s="40">
        <v>229</v>
      </c>
      <c r="BQ55" s="40">
        <v>280</v>
      </c>
      <c r="BR55" s="40">
        <v>330</v>
      </c>
      <c r="BS55" s="40">
        <v>378</v>
      </c>
      <c r="BT55" s="40">
        <v>426</v>
      </c>
      <c r="BU55" s="40">
        <v>474</v>
      </c>
      <c r="BV55" s="40">
        <v>522</v>
      </c>
      <c r="BW55" s="40">
        <v>566</v>
      </c>
      <c r="BX55" s="40">
        <v>615</v>
      </c>
      <c r="BY55" s="40">
        <v>41</v>
      </c>
      <c r="BZ55" s="40">
        <v>85</v>
      </c>
      <c r="CA55" s="40">
        <v>133</v>
      </c>
      <c r="CB55" s="40">
        <v>188</v>
      </c>
      <c r="CC55" s="40">
        <v>262</v>
      </c>
      <c r="CD55" s="40">
        <v>334</v>
      </c>
      <c r="CE55" s="40">
        <v>406</v>
      </c>
      <c r="CF55" s="40">
        <v>471</v>
      </c>
      <c r="CG55" s="40">
        <v>532</v>
      </c>
      <c r="CH55" s="40">
        <v>587</v>
      </c>
      <c r="CI55" s="40">
        <v>638</v>
      </c>
      <c r="CJ55" s="40">
        <v>691</v>
      </c>
      <c r="CK55" s="40">
        <v>41</v>
      </c>
      <c r="CL55" s="40">
        <v>74</v>
      </c>
      <c r="CM55" s="40">
        <v>108</v>
      </c>
      <c r="CN55" s="40">
        <v>140</v>
      </c>
      <c r="CO55" s="40">
        <v>168</v>
      </c>
      <c r="CP55" s="40">
        <v>195</v>
      </c>
      <c r="CQ55" s="40">
        <v>220</v>
      </c>
      <c r="CR55" s="46">
        <v>244</v>
      </c>
      <c r="CS55" s="46">
        <v>271</v>
      </c>
      <c r="CT55" s="46">
        <v>295</v>
      </c>
      <c r="CU55" s="46">
        <v>319</v>
      </c>
      <c r="CV55" s="46">
        <v>346</v>
      </c>
      <c r="CW55" s="46">
        <v>26</v>
      </c>
      <c r="CX55" s="46">
        <v>50</v>
      </c>
      <c r="CY55" s="46">
        <v>75</v>
      </c>
      <c r="CZ55" s="46">
        <v>102</v>
      </c>
      <c r="DA55" s="46">
        <v>128</v>
      </c>
      <c r="DB55" s="46">
        <v>157</v>
      </c>
      <c r="DC55" s="46">
        <v>185</v>
      </c>
      <c r="DD55" s="46">
        <v>215</v>
      </c>
      <c r="DE55" s="46">
        <v>244</v>
      </c>
      <c r="DF55" s="46">
        <v>273</v>
      </c>
      <c r="DG55" s="53">
        <v>302.38</v>
      </c>
      <c r="DH55" s="54">
        <v>336</v>
      </c>
      <c r="DI55" s="46">
        <v>33</v>
      </c>
      <c r="DJ55" s="46">
        <v>76</v>
      </c>
      <c r="DK55" s="58">
        <v>129.51</v>
      </c>
      <c r="DL55" s="58">
        <v>179.55</v>
      </c>
      <c r="DM55" s="58">
        <v>225.4</v>
      </c>
      <c r="DN55" s="58">
        <v>271.86</v>
      </c>
      <c r="DO55" s="58">
        <v>312.83</v>
      </c>
      <c r="DP55" s="73">
        <v>352.3</v>
      </c>
      <c r="DQ55" s="73">
        <v>389.09</v>
      </c>
      <c r="DR55" s="78">
        <v>425.2</v>
      </c>
      <c r="DS55" s="80">
        <v>463.94</v>
      </c>
      <c r="DT55" s="58">
        <v>504.99</v>
      </c>
      <c r="DU55" s="90">
        <v>42.81</v>
      </c>
      <c r="DV55" s="90">
        <v>87.44</v>
      </c>
      <c r="DW55" s="91">
        <v>135.05000000000001</v>
      </c>
      <c r="DX55" s="103">
        <v>4768.8</v>
      </c>
      <c r="DY55" s="102">
        <v>321.75</v>
      </c>
      <c r="DZ55" s="102">
        <v>390.28999999999905</v>
      </c>
      <c r="EA55" s="102">
        <v>429.61000000000058</v>
      </c>
      <c r="EB55" s="110">
        <v>513.6299999999992</v>
      </c>
      <c r="EC55" s="112">
        <v>612.92000000000007</v>
      </c>
      <c r="ED55" s="112">
        <v>712.08999999999833</v>
      </c>
      <c r="EE55" s="112">
        <v>802.66999999999825</v>
      </c>
      <c r="EF55" s="118">
        <v>888</v>
      </c>
      <c r="EG55" s="118">
        <v>84</v>
      </c>
      <c r="EH55" s="112">
        <v>174.70999999999998</v>
      </c>
      <c r="EI55" s="112">
        <v>280.8</v>
      </c>
      <c r="EJ55" s="112">
        <v>386.2700000000001</v>
      </c>
      <c r="EK55" s="112">
        <v>481.74000000000007</v>
      </c>
      <c r="EL55" s="112">
        <v>566.19999999999993</v>
      </c>
      <c r="EM55" s="112">
        <v>638.13</v>
      </c>
      <c r="EN55" s="112">
        <v>709.81999999999994</v>
      </c>
      <c r="EO55" s="112">
        <v>775.63000000000011</v>
      </c>
      <c r="EP55" s="112">
        <v>842.99</v>
      </c>
      <c r="EQ55" s="112">
        <v>895.38000000000011</v>
      </c>
      <c r="ER55" s="112">
        <v>951.98</v>
      </c>
      <c r="ES55" s="112">
        <v>45.07</v>
      </c>
      <c r="ET55" s="112">
        <v>109.28</v>
      </c>
      <c r="EU55" s="112">
        <v>174.55</v>
      </c>
      <c r="EV55" s="130">
        <v>233.34</v>
      </c>
      <c r="EW55" s="130">
        <v>297.49</v>
      </c>
      <c r="EX55" s="137">
        <v>361.21</v>
      </c>
      <c r="EY55" s="57">
        <v>420.32</v>
      </c>
      <c r="EZ55" s="137">
        <v>479.89</v>
      </c>
      <c r="FA55" s="137">
        <f>[1]Sheet1!$K$56</f>
        <v>552.29999999999995</v>
      </c>
      <c r="FB55" s="137">
        <v>616.12</v>
      </c>
      <c r="FC55" s="137">
        <v>673.63</v>
      </c>
      <c r="FD55" s="57">
        <f>'[2]Buxheti i Konsoliduar  (3)'!$N$75</f>
        <v>745.56</v>
      </c>
      <c r="FE55" s="137">
        <v>62.86</v>
      </c>
      <c r="FF55" s="137">
        <v>107.88</v>
      </c>
      <c r="FG55" s="137">
        <v>187.87</v>
      </c>
      <c r="FH55" s="137">
        <v>255.29</v>
      </c>
      <c r="FI55" s="130">
        <v>327.05</v>
      </c>
      <c r="FJ55" s="137">
        <f>'[3]Buxheti i Konsoliduar  (3)'!$H$75</f>
        <v>403.9</v>
      </c>
      <c r="FK55" s="137">
        <f>'[4]Buxheti i Konsoliduar  (3)'!$I$75</f>
        <v>474.97</v>
      </c>
      <c r="FL55" s="137">
        <f>'[5]Buxheti i Konsoliduar  (3)'!$J$75</f>
        <v>542.38</v>
      </c>
      <c r="FM55" s="137">
        <f>'[6]Buxheti i Konsoliduar  (3)'!$K$75</f>
        <v>635.95000000000005</v>
      </c>
      <c r="FN55" s="137">
        <f>'[7]Buxheti i Konsoliduar  (3)'!$L$78</f>
        <v>709.01</v>
      </c>
      <c r="FO55" s="137">
        <f>'[8]Buxheti i Konsoliduar  (3)'!$M$78</f>
        <v>775.39</v>
      </c>
      <c r="FP55" s="137">
        <f>'[9]Buxheti i Konsoliduar  (3)'!$N$79</f>
        <v>858.04</v>
      </c>
      <c r="FQ55" s="137">
        <f>'[10]Buxheti i Konsoliduar  (3)'!$C$78</f>
        <v>60.93</v>
      </c>
      <c r="FR55" s="137">
        <f>'[25]Buxheti i Konsoliduar  (3)'!$D$78</f>
        <v>134.05000000000001</v>
      </c>
      <c r="FS55" s="137">
        <f>'[26]Buxheti i Konsoliduar  (3)'!$E$79</f>
        <v>203.58</v>
      </c>
      <c r="FT55" s="137">
        <f>'[27]Buxheti i Konsoliduar  (4)'!$F$79</f>
        <v>276.87</v>
      </c>
      <c r="FU55" s="137">
        <f>'[28]Buxheti i Konsoliduar  (4)'!$G$79</f>
        <v>348.37</v>
      </c>
      <c r="FV55" s="137">
        <f>'[30]Buxheti i Konsoliduar  (4)'!$H$79</f>
        <v>420.87</v>
      </c>
      <c r="FW55" s="137">
        <f>'[29]Buxheti i Konsoliduar  (4)'!$I$79</f>
        <v>483.5</v>
      </c>
      <c r="FX55" s="137">
        <f>'[11]Buxheti i Konsoliduar  (5)'!$J$80</f>
        <v>557.16</v>
      </c>
      <c r="FY55" s="137">
        <f>'[12]Buxheti i Konsoliduar  (4)'!$K$80</f>
        <v>643.52</v>
      </c>
      <c r="FZ55" s="137">
        <f>'[13]Buxheti i Konsoliduar  (4)'!$L$80</f>
        <v>721.76</v>
      </c>
      <c r="GA55" s="137">
        <f>'[14]Buxheti i Konsoliduar  (4)'!$M$80</f>
        <v>775.77</v>
      </c>
      <c r="GB55" s="137">
        <f>'[15]Buxheti i Konsoliduar  (4)'!$N$81</f>
        <v>831.65</v>
      </c>
      <c r="GC55" s="137">
        <f>'[16]Buxheti i Konsoliduar  (4)'!$C$82</f>
        <v>54.73</v>
      </c>
      <c r="GD55" s="137">
        <f>'[16]Buxheti i Konsoliduar  (4)'!$D$82</f>
        <v>110.91</v>
      </c>
      <c r="GE55" s="137">
        <f>'[17]Buxheti i Konsoliduar  (4)'!$E$82</f>
        <v>168.42</v>
      </c>
      <c r="GF55" s="137">
        <f>'[18]Buxheti i Konsoliduar  (4)'!$F$82</f>
        <v>227.1</v>
      </c>
      <c r="GG55" s="137">
        <f>'[18]Buxheti i Konsoliduar  (4)'!$G$82</f>
        <v>278.8</v>
      </c>
      <c r="GH55" s="137">
        <f>'[18]Buxheti i Konsoliduar  (4)'!$H$82</f>
        <v>330.41</v>
      </c>
      <c r="GI55" s="137">
        <f>'[19]Buxheti i Konsoliduar  (4)'!$I$82</f>
        <v>381.89</v>
      </c>
      <c r="GJ55" s="137">
        <f>'[20]Buxheti i Konsoliduar  (4)'!$J$82</f>
        <v>433.23</v>
      </c>
      <c r="GK55" s="137">
        <f>'[21]Buxheti i Konsoliduar  (5)'!$K$82</f>
        <v>506.06</v>
      </c>
      <c r="GL55" s="137">
        <f>'[22]Buxheti i Konsoliduar  (4)'!$L$82</f>
        <v>576.39</v>
      </c>
      <c r="GM55" s="137">
        <f>'[22]Buxheti i Konsoliduar  (4)'!$M$82</f>
        <v>628.15</v>
      </c>
      <c r="GN55" s="137">
        <f>'[23]Buxheti i Konsoliduar  (4)'!$N$82</f>
        <v>692.45</v>
      </c>
      <c r="GO55" s="137">
        <f>'[24]Buxheti i Konsoliduar  (4)'!$C$82</f>
        <v>58.84</v>
      </c>
      <c r="GP55" s="137">
        <f>'[37]Buxheti i Konsoliduar  (4)'!$D$82</f>
        <v>126.37</v>
      </c>
      <c r="GQ55" s="137"/>
    </row>
    <row r="56" spans="2:199">
      <c r="B56" s="26" t="s">
        <v>131</v>
      </c>
      <c r="C56" s="24" t="s">
        <v>75</v>
      </c>
      <c r="D56" s="34" t="s">
        <v>242</v>
      </c>
      <c r="E56" s="40">
        <v>1108</v>
      </c>
      <c r="F56" s="40">
        <v>2374</v>
      </c>
      <c r="G56" s="40">
        <v>3815</v>
      </c>
      <c r="H56" s="40">
        <v>5166</v>
      </c>
      <c r="I56" s="40">
        <v>6484</v>
      </c>
      <c r="J56" s="40">
        <v>7877</v>
      </c>
      <c r="K56" s="40">
        <v>9295</v>
      </c>
      <c r="L56" s="40">
        <v>10421</v>
      </c>
      <c r="M56" s="40">
        <v>11922</v>
      </c>
      <c r="N56" s="40">
        <v>13278</v>
      </c>
      <c r="O56" s="40">
        <v>15139</v>
      </c>
      <c r="P56" s="40">
        <v>16706</v>
      </c>
      <c r="Q56" s="40">
        <v>806</v>
      </c>
      <c r="R56" s="40">
        <v>2188</v>
      </c>
      <c r="S56" s="40">
        <v>3750</v>
      </c>
      <c r="T56" s="40">
        <v>5353</v>
      </c>
      <c r="U56" s="40">
        <v>6542</v>
      </c>
      <c r="V56" s="40">
        <v>7812</v>
      </c>
      <c r="W56" s="40">
        <v>9297</v>
      </c>
      <c r="X56" s="40">
        <v>10795</v>
      </c>
      <c r="Y56" s="40">
        <v>12159</v>
      </c>
      <c r="Z56" s="40">
        <v>13504</v>
      </c>
      <c r="AA56" s="40">
        <v>14862</v>
      </c>
      <c r="AB56" s="40">
        <v>16369</v>
      </c>
      <c r="AC56" s="40">
        <v>1406</v>
      </c>
      <c r="AD56" s="40">
        <v>2924</v>
      </c>
      <c r="AE56" s="40">
        <v>4549</v>
      </c>
      <c r="AF56" s="40">
        <v>6126</v>
      </c>
      <c r="AG56" s="40">
        <v>7552</v>
      </c>
      <c r="AH56" s="40">
        <v>9144</v>
      </c>
      <c r="AI56" s="40">
        <v>10634</v>
      </c>
      <c r="AJ56" s="40">
        <v>11979</v>
      </c>
      <c r="AK56" s="40">
        <v>13430</v>
      </c>
      <c r="AL56" s="40">
        <v>14806</v>
      </c>
      <c r="AM56" s="40">
        <v>15755</v>
      </c>
      <c r="AN56" s="40">
        <v>18011</v>
      </c>
      <c r="AO56" s="40">
        <v>2977</v>
      </c>
      <c r="AP56" s="40">
        <v>4215</v>
      </c>
      <c r="AQ56" s="40">
        <v>6178</v>
      </c>
      <c r="AR56" s="40">
        <v>7866</v>
      </c>
      <c r="AS56" s="40">
        <v>9563</v>
      </c>
      <c r="AT56" s="40">
        <v>11258</v>
      </c>
      <c r="AU56" s="40">
        <v>12507</v>
      </c>
      <c r="AV56" s="40">
        <v>13857</v>
      </c>
      <c r="AW56" s="40">
        <v>15200</v>
      </c>
      <c r="AX56" s="40">
        <v>15712</v>
      </c>
      <c r="AY56" s="40">
        <v>17098</v>
      </c>
      <c r="AZ56" s="40">
        <v>19370</v>
      </c>
      <c r="BA56" s="40">
        <v>2721</v>
      </c>
      <c r="BB56" s="40">
        <v>4684</v>
      </c>
      <c r="BC56" s="40">
        <v>6544</v>
      </c>
      <c r="BD56" s="40">
        <v>8282</v>
      </c>
      <c r="BE56" s="40">
        <v>9970</v>
      </c>
      <c r="BF56" s="40">
        <v>11427</v>
      </c>
      <c r="BG56" s="40">
        <v>13167</v>
      </c>
      <c r="BH56" s="40">
        <v>14632</v>
      </c>
      <c r="BI56" s="40">
        <v>16233</v>
      </c>
      <c r="BJ56" s="40">
        <v>17908</v>
      </c>
      <c r="BK56" s="40">
        <v>19287</v>
      </c>
      <c r="BL56" s="40">
        <v>22849</v>
      </c>
      <c r="BM56" s="40">
        <v>655</v>
      </c>
      <c r="BN56" s="40">
        <v>2080</v>
      </c>
      <c r="BO56" s="40">
        <v>3714</v>
      </c>
      <c r="BP56" s="40">
        <v>5333</v>
      </c>
      <c r="BQ56" s="40">
        <v>7172</v>
      </c>
      <c r="BR56" s="40">
        <v>7629</v>
      </c>
      <c r="BS56" s="40">
        <v>8872</v>
      </c>
      <c r="BT56" s="40">
        <v>10172</v>
      </c>
      <c r="BU56" s="40">
        <v>11962</v>
      </c>
      <c r="BV56" s="40">
        <v>13697</v>
      </c>
      <c r="BW56" s="40">
        <v>15167</v>
      </c>
      <c r="BX56" s="40">
        <v>17662</v>
      </c>
      <c r="BY56" s="40">
        <v>792</v>
      </c>
      <c r="BZ56" s="40">
        <v>2226</v>
      </c>
      <c r="CA56" s="40">
        <v>4049</v>
      </c>
      <c r="CB56" s="40">
        <v>5849</v>
      </c>
      <c r="CC56" s="40">
        <v>7486</v>
      </c>
      <c r="CD56" s="40">
        <v>9129</v>
      </c>
      <c r="CE56" s="40">
        <v>10821</v>
      </c>
      <c r="CF56" s="40">
        <v>12385</v>
      </c>
      <c r="CG56" s="40">
        <v>14006</v>
      </c>
      <c r="CH56" s="40">
        <v>15668</v>
      </c>
      <c r="CI56" s="40">
        <v>17362</v>
      </c>
      <c r="CJ56" s="40">
        <v>20026</v>
      </c>
      <c r="CK56" s="40">
        <v>996</v>
      </c>
      <c r="CL56" s="40">
        <v>2531</v>
      </c>
      <c r="CM56" s="40">
        <v>4581</v>
      </c>
      <c r="CN56" s="40">
        <v>6185</v>
      </c>
      <c r="CO56" s="40">
        <v>7978</v>
      </c>
      <c r="CP56" s="40">
        <v>9651</v>
      </c>
      <c r="CQ56" s="40">
        <v>11356</v>
      </c>
      <c r="CR56" s="46">
        <v>13027</v>
      </c>
      <c r="CS56" s="46">
        <v>14564</v>
      </c>
      <c r="CT56" s="46">
        <v>16321</v>
      </c>
      <c r="CU56" s="46">
        <v>17880</v>
      </c>
      <c r="CV56" s="46">
        <v>20714</v>
      </c>
      <c r="CW56" s="46">
        <v>981</v>
      </c>
      <c r="CX56" s="46">
        <v>2517</v>
      </c>
      <c r="CY56" s="46">
        <v>4404</v>
      </c>
      <c r="CZ56" s="46">
        <v>6077</v>
      </c>
      <c r="DA56" s="46">
        <v>7903</v>
      </c>
      <c r="DB56" s="46">
        <v>9336</v>
      </c>
      <c r="DC56" s="46">
        <v>11194</v>
      </c>
      <c r="DD56" s="46">
        <v>12881</v>
      </c>
      <c r="DE56" s="46">
        <v>14360</v>
      </c>
      <c r="DF56" s="46">
        <v>16168</v>
      </c>
      <c r="DG56" s="53">
        <v>17878.02</v>
      </c>
      <c r="DH56" s="54">
        <v>20671</v>
      </c>
      <c r="DI56" s="46">
        <v>1121</v>
      </c>
      <c r="DJ56" s="46">
        <v>2801</v>
      </c>
      <c r="DK56" s="58">
        <v>4532</v>
      </c>
      <c r="DL56" s="58">
        <v>6397.44</v>
      </c>
      <c r="DM56" s="58">
        <v>8378.42</v>
      </c>
      <c r="DN56" s="58">
        <v>10025.24</v>
      </c>
      <c r="DO56" s="58">
        <v>11755.28</v>
      </c>
      <c r="DP56" s="73">
        <f>15111.66-DP58</f>
        <v>13681.66</v>
      </c>
      <c r="DQ56" s="73">
        <f>16971.94-DQ58</f>
        <v>15321.939999999999</v>
      </c>
      <c r="DR56" s="79">
        <v>17126.55</v>
      </c>
      <c r="DS56" s="80">
        <v>18866.810000000001</v>
      </c>
      <c r="DT56" s="58">
        <f>22552.91-DT58</f>
        <v>20188.91</v>
      </c>
      <c r="DU56" s="90">
        <v>2582.38</v>
      </c>
      <c r="DV56" s="90">
        <v>4180.04</v>
      </c>
      <c r="DW56" s="91">
        <v>6127.39</v>
      </c>
      <c r="DX56" s="103">
        <v>8557.39</v>
      </c>
      <c r="DY56" s="102">
        <v>10602.27</v>
      </c>
      <c r="DZ56" s="102">
        <v>12194.68</v>
      </c>
      <c r="EA56" s="102">
        <v>14543.2</v>
      </c>
      <c r="EB56" s="110">
        <v>16280.880000000001</v>
      </c>
      <c r="EC56" s="112">
        <v>18015.48</v>
      </c>
      <c r="ED56" s="112">
        <v>19839.88</v>
      </c>
      <c r="EE56" s="112">
        <v>20870.89</v>
      </c>
      <c r="EF56" s="118">
        <v>23996</v>
      </c>
      <c r="EG56" s="118">
        <v>1219</v>
      </c>
      <c r="EH56" s="112">
        <v>3176.14</v>
      </c>
      <c r="EI56" s="112">
        <v>5493.49</v>
      </c>
      <c r="EJ56" s="112">
        <v>7627.5</v>
      </c>
      <c r="EK56" s="112">
        <v>9700.41</v>
      </c>
      <c r="EL56" s="112">
        <v>11859.25</v>
      </c>
      <c r="EM56" s="112">
        <v>13940.06</v>
      </c>
      <c r="EN56" s="112">
        <v>15666.73</v>
      </c>
      <c r="EO56" s="112">
        <v>17419.7</v>
      </c>
      <c r="EP56" s="112">
        <v>19192.73</v>
      </c>
      <c r="EQ56" s="112">
        <v>20870.419999999998</v>
      </c>
      <c r="ER56" s="112">
        <v>23980.61</v>
      </c>
      <c r="ES56" s="112">
        <v>1162.33</v>
      </c>
      <c r="ET56" s="112">
        <v>2891.02</v>
      </c>
      <c r="EU56" s="112">
        <v>5016.51</v>
      </c>
      <c r="EV56" s="130">
        <v>7257.97</v>
      </c>
      <c r="EW56" s="130">
        <v>9462.83</v>
      </c>
      <c r="EX56" s="137">
        <v>11598.3</v>
      </c>
      <c r="EY56" s="57">
        <v>13491.67</v>
      </c>
      <c r="EZ56" s="137">
        <v>15313.990000000002</v>
      </c>
      <c r="FA56" s="137">
        <f>[1]Sheet1!$K$57</f>
        <v>17159.02</v>
      </c>
      <c r="FB56" s="137">
        <v>19111.52</v>
      </c>
      <c r="FC56" s="137">
        <v>21093.85</v>
      </c>
      <c r="FD56" s="57">
        <f>'[2]Buxheti i Konsoliduar  (3)'!$N$76</f>
        <v>25463.88</v>
      </c>
      <c r="FE56" s="137">
        <v>1263.83</v>
      </c>
      <c r="FF56" s="137">
        <v>3378.91</v>
      </c>
      <c r="FG56" s="137">
        <v>5454.49</v>
      </c>
      <c r="FH56" s="137">
        <v>7553.77</v>
      </c>
      <c r="FI56" s="130">
        <v>9613.98</v>
      </c>
      <c r="FJ56" s="137">
        <f>'[3]Buxheti i Konsoliduar  (3)'!$H$76</f>
        <v>11601.58</v>
      </c>
      <c r="FK56" s="137">
        <f>'[4]Buxheti i Konsoliduar  (3)'!$I$76</f>
        <v>13702.69</v>
      </c>
      <c r="FL56" s="137">
        <f>'[5]Buxheti i Konsoliduar  (3)'!$J$76</f>
        <v>15728.82</v>
      </c>
      <c r="FM56" s="137">
        <f>'[6]Buxheti i Konsoliduar  (3)'!$K$76</f>
        <v>17751.89</v>
      </c>
      <c r="FN56" s="137">
        <f>'[7]Buxheti i Konsoliduar  (3)'!$L$79</f>
        <v>19809.61</v>
      </c>
      <c r="FO56" s="137">
        <f>'[8]Buxheti i Konsoliduar  (3)'!$M$79</f>
        <v>21941.07</v>
      </c>
      <c r="FP56" s="137">
        <f>'[9]Buxheti i Konsoliduar  (3)'!$N$80</f>
        <v>25686.23</v>
      </c>
      <c r="FQ56" s="137">
        <f>'[10]Buxheti i Konsoliduar  (3)'!$C$79</f>
        <v>1512.82</v>
      </c>
      <c r="FR56" s="137">
        <f>'[11]Buxheti i Konsoliduar  (5)'!$D$81</f>
        <v>3507.45</v>
      </c>
      <c r="FS56" s="137">
        <f>'[26]Buxheti i Konsoliduar  (3)'!$E$80</f>
        <v>5504.2</v>
      </c>
      <c r="FT56" s="137">
        <f>'[27]Buxheti i Konsoliduar  (4)'!$F$80</f>
        <v>7516.76</v>
      </c>
      <c r="FU56" s="137">
        <f>'[28]Buxheti i Konsoliduar  (4)'!$G$80</f>
        <v>9544.2800000000007</v>
      </c>
      <c r="FV56" s="137">
        <f>'[30]Buxheti i Konsoliduar  (4)'!$H$80</f>
        <v>11398.42</v>
      </c>
      <c r="FW56" s="137">
        <f>'[29]Buxheti i Konsoliduar  (4)'!$I$80</f>
        <v>13570.96</v>
      </c>
      <c r="FX56" s="137">
        <f>'[11]Buxheti i Konsoliduar  (5)'!$J$81</f>
        <v>15489.3</v>
      </c>
      <c r="FY56" s="137">
        <f>'[12]Buxheti i Konsoliduar  (4)'!$K$81</f>
        <v>17433.05</v>
      </c>
      <c r="FZ56" s="137">
        <f>'[13]Buxheti i Konsoliduar  (4)'!$L$81</f>
        <v>19614.57</v>
      </c>
      <c r="GA56" s="137">
        <f>'[14]Buxheti i Konsoliduar  (4)'!$M$81</f>
        <v>21839.55</v>
      </c>
      <c r="GB56" s="137">
        <f>'[15]Buxheti i Konsoliduar  (4)'!$N$82</f>
        <v>26840.59</v>
      </c>
      <c r="GC56" s="137">
        <f>'[16]Buxheti i Konsoliduar  (4)'!$C$83</f>
        <v>1381.03</v>
      </c>
      <c r="GD56" s="137">
        <f>'[16]Buxheti i Konsoliduar  (4)'!$D$83</f>
        <v>3200.34</v>
      </c>
      <c r="GE56" s="137">
        <f>'[17]Buxheti i Konsoliduar  (4)'!$E$83</f>
        <v>5149.17</v>
      </c>
      <c r="GF56" s="137">
        <f>'[18]Buxheti i Konsoliduar  (4)'!$F$83</f>
        <v>7041.55</v>
      </c>
      <c r="GG56" s="137">
        <f>'[18]Buxheti i Konsoliduar  (4)'!$G$83</f>
        <v>8994.8799999999992</v>
      </c>
      <c r="GH56" s="137">
        <f>'[18]Buxheti i Konsoliduar  (4)'!$H$83</f>
        <v>10949.56</v>
      </c>
      <c r="GI56" s="137">
        <f>'[19]Buxheti i Konsoliduar  (4)'!$I$83</f>
        <v>12886.42</v>
      </c>
      <c r="GJ56" s="137">
        <f>'[20]Buxheti i Konsoliduar  (4)'!$J$83</f>
        <v>14746.16</v>
      </c>
      <c r="GK56" s="137">
        <f>'[21]Buxheti i Konsoliduar  (5)'!$K$83</f>
        <v>16560.259999999998</v>
      </c>
      <c r="GL56" s="137">
        <f>'[22]Buxheti i Konsoliduar  (4)'!$L$83</f>
        <v>18547.14</v>
      </c>
      <c r="GM56" s="137">
        <f>'[22]Buxheti i Konsoliduar  (4)'!$M$83</f>
        <v>20589.490000000002</v>
      </c>
      <c r="GN56" s="137">
        <f>'[23]Buxheti i Konsoliduar  (4)'!$N$83</f>
        <v>25471.43</v>
      </c>
      <c r="GO56" s="137">
        <f>'[24]Buxheti i Konsoliduar  (4)'!$C$83</f>
        <v>1433.35</v>
      </c>
      <c r="GP56" s="137">
        <f>'[37]Buxheti i Konsoliduar  (4)'!$D$83</f>
        <v>3365.11</v>
      </c>
      <c r="GQ56" s="137"/>
    </row>
    <row r="57" spans="2:199" ht="30">
      <c r="B57" s="26" t="s">
        <v>132</v>
      </c>
      <c r="C57" s="24" t="s">
        <v>76</v>
      </c>
      <c r="D57" s="34" t="s">
        <v>243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500</v>
      </c>
      <c r="M57" s="40"/>
      <c r="N57" s="40"/>
      <c r="O57" s="40"/>
      <c r="P57" s="40">
        <v>1000</v>
      </c>
      <c r="Q57" s="40">
        <v>0</v>
      </c>
      <c r="R57" s="40">
        <v>0</v>
      </c>
      <c r="S57" s="40">
        <v>400</v>
      </c>
      <c r="T57" s="40">
        <v>400</v>
      </c>
      <c r="U57" s="40">
        <v>900</v>
      </c>
      <c r="V57" s="40">
        <v>1400</v>
      </c>
      <c r="W57" s="40">
        <v>1400</v>
      </c>
      <c r="X57" s="40">
        <v>1400</v>
      </c>
      <c r="Y57" s="40">
        <v>1400</v>
      </c>
      <c r="Z57" s="40">
        <v>1400</v>
      </c>
      <c r="AA57" s="40">
        <v>1400</v>
      </c>
      <c r="AB57" s="40">
        <v>1500</v>
      </c>
      <c r="AC57" s="40">
        <v>450</v>
      </c>
      <c r="AD57" s="40">
        <v>500</v>
      </c>
      <c r="AE57" s="40">
        <v>500</v>
      </c>
      <c r="AF57" s="40">
        <v>1500</v>
      </c>
      <c r="AG57" s="40">
        <v>1500</v>
      </c>
      <c r="AH57" s="40">
        <v>1500</v>
      </c>
      <c r="AI57" s="40">
        <v>1500</v>
      </c>
      <c r="AJ57" s="40">
        <v>1500</v>
      </c>
      <c r="AK57" s="40">
        <v>1700</v>
      </c>
      <c r="AL57" s="40">
        <v>1700</v>
      </c>
      <c r="AM57" s="40">
        <v>1700</v>
      </c>
      <c r="AN57" s="40">
        <v>1699</v>
      </c>
      <c r="AO57" s="40">
        <v>300</v>
      </c>
      <c r="AP57" s="40">
        <v>300</v>
      </c>
      <c r="AQ57" s="40">
        <v>364</v>
      </c>
      <c r="AR57" s="40">
        <v>1446</v>
      </c>
      <c r="AS57" s="40">
        <v>2339</v>
      </c>
      <c r="AT57" s="40">
        <v>2532</v>
      </c>
      <c r="AU57" s="40">
        <v>2850</v>
      </c>
      <c r="AV57" s="40">
        <v>2890</v>
      </c>
      <c r="AW57" s="40">
        <v>2963</v>
      </c>
      <c r="AX57" s="40">
        <v>2991</v>
      </c>
      <c r="AY57" s="40">
        <v>2991</v>
      </c>
      <c r="AZ57" s="40">
        <v>2991</v>
      </c>
      <c r="BA57" s="40">
        <v>0</v>
      </c>
      <c r="BB57" s="40">
        <v>0</v>
      </c>
      <c r="BC57" s="40">
        <v>0</v>
      </c>
      <c r="BD57" s="40">
        <v>15</v>
      </c>
      <c r="BE57" s="40">
        <v>62</v>
      </c>
      <c r="BF57" s="40">
        <v>134</v>
      </c>
      <c r="BG57" s="40">
        <v>239</v>
      </c>
      <c r="BH57" s="40">
        <v>267</v>
      </c>
      <c r="BI57" s="40">
        <v>291</v>
      </c>
      <c r="BJ57" s="40">
        <v>301</v>
      </c>
      <c r="BK57" s="40">
        <v>317</v>
      </c>
      <c r="BL57" s="40">
        <v>1759</v>
      </c>
      <c r="BM57" s="40">
        <v>-11</v>
      </c>
      <c r="BN57" s="40">
        <v>-29</v>
      </c>
      <c r="BO57" s="40">
        <v>711</v>
      </c>
      <c r="BP57" s="40">
        <v>806</v>
      </c>
      <c r="BQ57" s="40">
        <v>865</v>
      </c>
      <c r="BR57" s="40">
        <v>1389</v>
      </c>
      <c r="BS57" s="40">
        <v>1389</v>
      </c>
      <c r="BT57" s="40">
        <v>1512</v>
      </c>
      <c r="BU57" s="40">
        <v>1512</v>
      </c>
      <c r="BV57" s="40">
        <v>1512</v>
      </c>
      <c r="BW57" s="40">
        <v>1540</v>
      </c>
      <c r="BX57" s="40">
        <v>1967</v>
      </c>
      <c r="BY57" s="40">
        <v>-8</v>
      </c>
      <c r="BZ57" s="40">
        <v>269</v>
      </c>
      <c r="CA57" s="40">
        <v>267</v>
      </c>
      <c r="CB57" s="40">
        <v>296</v>
      </c>
      <c r="CC57" s="40">
        <v>484</v>
      </c>
      <c r="CD57" s="40">
        <v>514</v>
      </c>
      <c r="CE57" s="40">
        <v>695</v>
      </c>
      <c r="CF57" s="40">
        <v>878</v>
      </c>
      <c r="CG57" s="40">
        <v>949</v>
      </c>
      <c r="CH57" s="40">
        <v>1395</v>
      </c>
      <c r="CI57" s="40">
        <v>1516</v>
      </c>
      <c r="CJ57" s="40">
        <v>1979</v>
      </c>
      <c r="CK57" s="40">
        <v>-6</v>
      </c>
      <c r="CL57" s="40">
        <v>251</v>
      </c>
      <c r="CM57" s="40">
        <v>521</v>
      </c>
      <c r="CN57" s="40">
        <v>657</v>
      </c>
      <c r="CO57" s="40">
        <v>799</v>
      </c>
      <c r="CP57" s="40">
        <v>1195</v>
      </c>
      <c r="CQ57" s="40">
        <v>1276</v>
      </c>
      <c r="CR57" s="46">
        <v>1352</v>
      </c>
      <c r="CS57" s="46">
        <v>1399</v>
      </c>
      <c r="CT57" s="46">
        <v>1522</v>
      </c>
      <c r="CU57" s="46">
        <v>1688</v>
      </c>
      <c r="CV57" s="46">
        <v>2298</v>
      </c>
      <c r="CW57" s="46">
        <v>-1</v>
      </c>
      <c r="CX57" s="46">
        <v>38</v>
      </c>
      <c r="CY57" s="46">
        <v>102</v>
      </c>
      <c r="CZ57" s="46">
        <v>139</v>
      </c>
      <c r="DA57" s="46">
        <v>220</v>
      </c>
      <c r="DB57" s="46">
        <v>274</v>
      </c>
      <c r="DC57" s="46">
        <v>327</v>
      </c>
      <c r="DD57" s="46">
        <v>361</v>
      </c>
      <c r="DE57" s="46">
        <v>402</v>
      </c>
      <c r="DF57" s="46">
        <v>638</v>
      </c>
      <c r="DG57" s="53">
        <v>677.24</v>
      </c>
      <c r="DH57" s="54">
        <v>997</v>
      </c>
      <c r="DI57" s="46">
        <v>23</v>
      </c>
      <c r="DJ57" s="46">
        <v>177</v>
      </c>
      <c r="DK57" s="58">
        <v>329.96</v>
      </c>
      <c r="DL57" s="58">
        <v>388.82</v>
      </c>
      <c r="DM57" s="58">
        <v>543</v>
      </c>
      <c r="DN57" s="58">
        <v>610.66</v>
      </c>
      <c r="DO57" s="58">
        <v>809.37</v>
      </c>
      <c r="DP57" s="73">
        <v>957.79</v>
      </c>
      <c r="DQ57" s="73">
        <v>991.83</v>
      </c>
      <c r="DR57" s="79">
        <v>997.33</v>
      </c>
      <c r="DS57" s="80">
        <v>1153.83</v>
      </c>
      <c r="DT57" s="58">
        <v>1198.75</v>
      </c>
      <c r="DU57" s="90">
        <v>0</v>
      </c>
      <c r="DV57" s="90">
        <v>240</v>
      </c>
      <c r="DW57" s="91">
        <v>320.04000000000002</v>
      </c>
      <c r="DX57" s="103">
        <v>403.75</v>
      </c>
      <c r="DY57" s="102">
        <v>445.26</v>
      </c>
      <c r="DZ57" s="102">
        <v>537</v>
      </c>
      <c r="EA57" s="102">
        <v>613.27</v>
      </c>
      <c r="EB57" s="110">
        <v>689.66</v>
      </c>
      <c r="EC57" s="112">
        <v>823.19</v>
      </c>
      <c r="ED57" s="112">
        <v>904.43</v>
      </c>
      <c r="EE57" s="112">
        <v>937.72</v>
      </c>
      <c r="EF57" s="118">
        <v>1000</v>
      </c>
      <c r="EG57" s="118">
        <v>0</v>
      </c>
      <c r="EH57" s="112">
        <v>51.84</v>
      </c>
      <c r="EI57" s="112">
        <v>145.05000000000001</v>
      </c>
      <c r="EJ57" s="112">
        <v>259.47000000000003</v>
      </c>
      <c r="EK57" s="112">
        <v>319.16000000000003</v>
      </c>
      <c r="EL57" s="112">
        <v>381.26</v>
      </c>
      <c r="EM57" s="112">
        <v>466.77</v>
      </c>
      <c r="EN57" s="112">
        <v>466.77</v>
      </c>
      <c r="EO57" s="112">
        <v>575.09</v>
      </c>
      <c r="EP57" s="112">
        <v>656.16</v>
      </c>
      <c r="EQ57" s="112">
        <v>689.63</v>
      </c>
      <c r="ER57" s="112">
        <v>913.09</v>
      </c>
      <c r="ES57" s="112">
        <v>0</v>
      </c>
      <c r="ET57" s="112">
        <v>72.930000000000007</v>
      </c>
      <c r="EU57" s="112">
        <v>72.930000000000007</v>
      </c>
      <c r="EV57" s="130">
        <v>163.37</v>
      </c>
      <c r="EW57" s="130">
        <v>229.37</v>
      </c>
      <c r="EX57" s="137">
        <v>291.77</v>
      </c>
      <c r="EY57" s="57">
        <v>390.23</v>
      </c>
      <c r="EZ57" s="137">
        <v>390.23</v>
      </c>
      <c r="FA57" s="137">
        <f>[1]Sheet1!$K$58</f>
        <v>570.08000000000004</v>
      </c>
      <c r="FB57" s="137">
        <v>734.85</v>
      </c>
      <c r="FC57" s="137">
        <v>897.27</v>
      </c>
      <c r="FD57" s="57">
        <f>'[2]Buxheti i Konsoliduar  (3)'!$N$77</f>
        <v>996.49</v>
      </c>
      <c r="FE57" s="137">
        <v>0</v>
      </c>
      <c r="FF57" s="137">
        <v>260.93</v>
      </c>
      <c r="FG57" s="137">
        <v>343.05</v>
      </c>
      <c r="FH57" s="137">
        <v>419.81</v>
      </c>
      <c r="FI57" s="130">
        <v>491.04</v>
      </c>
      <c r="FJ57" s="137">
        <f>'[3]Buxheti i Konsoliduar  (3)'!$H$77</f>
        <v>745.51</v>
      </c>
      <c r="FK57" s="137">
        <f>'[4]Buxheti i Konsoliduar  (3)'!$I$77</f>
        <v>745.28</v>
      </c>
      <c r="FL57" s="137">
        <f>'[5]Buxheti i Konsoliduar  (3)'!$J$77</f>
        <v>842.04</v>
      </c>
      <c r="FM57" s="137">
        <f>'[6]Buxheti i Konsoliduar  (3)'!$K$77</f>
        <v>841.97</v>
      </c>
      <c r="FN57" s="137">
        <f>'[7]Buxheti i Konsoliduar  (3)'!$L$80</f>
        <v>963.05</v>
      </c>
      <c r="FO57" s="137">
        <f>'[8]Buxheti i Konsoliduar  (3)'!$M$80</f>
        <v>1062.57</v>
      </c>
      <c r="FP57" s="137">
        <f>'[9]Buxheti i Konsoliduar  (3)'!$N$81</f>
        <v>1097.78</v>
      </c>
      <c r="FQ57" s="137">
        <f>'[10]Buxheti i Konsoliduar  (3)'!$C$80</f>
        <v>0</v>
      </c>
      <c r="FR57" s="137">
        <f>'[25]Buxheti i Konsoliduar  (3)'!$D$80</f>
        <v>39.840000000000003</v>
      </c>
      <c r="FS57" s="137">
        <f>'[26]Buxheti i Konsoliduar  (3)'!$E$81</f>
        <v>126.73</v>
      </c>
      <c r="FT57" s="137">
        <f>'[27]Buxheti i Konsoliduar  (4)'!$F$81</f>
        <v>246.5</v>
      </c>
      <c r="FU57" s="137">
        <f>'[28]Buxheti i Konsoliduar  (4)'!$G$81</f>
        <v>326.43</v>
      </c>
      <c r="FV57" s="137">
        <f>'[30]Buxheti i Konsoliduar  (4)'!$H$81</f>
        <v>430.17</v>
      </c>
      <c r="FW57" s="137">
        <f>'[29]Buxheti i Konsoliduar  (4)'!$I$81</f>
        <v>622.51</v>
      </c>
      <c r="FX57" s="137">
        <f>'[11]Buxheti i Konsoliduar  (5)'!$J$82</f>
        <v>700.08</v>
      </c>
      <c r="FY57" s="137">
        <f>'[12]Buxheti i Konsoliduar  (4)'!$K$82</f>
        <v>703.36</v>
      </c>
      <c r="FZ57" s="137">
        <f>'[13]Buxheti i Konsoliduar  (4)'!$L$82</f>
        <v>865.74</v>
      </c>
      <c r="GA57" s="137">
        <f>'[14]Buxheti i Konsoliduar  (4)'!$M$82</f>
        <v>961.66</v>
      </c>
      <c r="GB57" s="137">
        <f>'[15]Buxheti i Konsoliduar  (4)'!$N$84</f>
        <v>1058.8599999999999</v>
      </c>
      <c r="GC57" s="137">
        <f>'[16]Buxheti i Konsoliduar  (4)'!$C$85</f>
        <v>0</v>
      </c>
      <c r="GD57" s="137">
        <f>'[16]Buxheti i Konsoliduar  (4)'!$D$85</f>
        <v>2.68</v>
      </c>
      <c r="GE57" s="137">
        <f>'[17]Buxheti i Konsoliduar  (4)'!$E$85</f>
        <v>94.89</v>
      </c>
      <c r="GF57" s="137">
        <f>'[18]Buxheti i Konsoliduar  (4)'!$F$85</f>
        <v>148.46</v>
      </c>
      <c r="GG57" s="137">
        <f>'[18]Buxheti i Konsoliduar  (4)'!$G$85</f>
        <v>192.72</v>
      </c>
      <c r="GH57" s="137">
        <f>'[18]Buxheti i Konsoliduar  (4)'!$H$85</f>
        <v>315.99</v>
      </c>
      <c r="GI57" s="137">
        <f>'[19]Buxheti i Konsoliduar  (4)'!$I$85</f>
        <v>399.15</v>
      </c>
      <c r="GJ57" s="137">
        <f>'[20]Buxheti i Konsoliduar  (4)'!$J$85</f>
        <v>494.36</v>
      </c>
      <c r="GK57" s="137">
        <f>'[21]Buxheti i Konsoliduar  (5)'!$K$85</f>
        <v>594.89</v>
      </c>
      <c r="GL57" s="137">
        <f>'[22]Buxheti i Konsoliduar  (4)'!$L$85</f>
        <v>729.33</v>
      </c>
      <c r="GM57" s="137">
        <f>'[22]Buxheti i Konsoliduar  (4)'!$M$85</f>
        <v>916.24</v>
      </c>
      <c r="GN57" s="137">
        <f>'[23]Buxheti i Konsoliduar  (4)'!$N$85</f>
        <v>1399.4</v>
      </c>
      <c r="GO57" s="137">
        <f>'[24]Buxheti i Konsoliduar  (4)'!$C$85</f>
        <v>7.0000000000000007E-2</v>
      </c>
      <c r="GP57" s="137">
        <f>'[37]Buxheti i Konsoliduar  (4)'!$D$85</f>
        <v>200.41</v>
      </c>
      <c r="GQ57" s="137"/>
    </row>
    <row r="58" spans="2:199" ht="30">
      <c r="B58" s="26" t="s">
        <v>133</v>
      </c>
      <c r="C58" s="158" t="s">
        <v>435</v>
      </c>
      <c r="D58" s="34" t="s">
        <v>244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0</v>
      </c>
      <c r="Z58" s="40">
        <v>0</v>
      </c>
      <c r="AA58" s="40">
        <v>0</v>
      </c>
      <c r="AB58" s="40">
        <v>0</v>
      </c>
      <c r="AC58" s="40">
        <v>0</v>
      </c>
      <c r="AD58" s="40">
        <v>0</v>
      </c>
      <c r="AE58" s="40">
        <v>0</v>
      </c>
      <c r="AF58" s="40">
        <v>0</v>
      </c>
      <c r="AG58" s="40">
        <v>0</v>
      </c>
      <c r="AH58" s="40">
        <v>0</v>
      </c>
      <c r="AI58" s="40">
        <v>0</v>
      </c>
      <c r="AJ58" s="40">
        <v>0</v>
      </c>
      <c r="AK58" s="40">
        <v>0</v>
      </c>
      <c r="AL58" s="40">
        <v>0</v>
      </c>
      <c r="AM58" s="40">
        <v>0</v>
      </c>
      <c r="AN58" s="40">
        <v>0</v>
      </c>
      <c r="AO58" s="40">
        <v>0</v>
      </c>
      <c r="AP58" s="40">
        <v>0</v>
      </c>
      <c r="AQ58" s="40">
        <v>0</v>
      </c>
      <c r="AR58" s="40">
        <v>0</v>
      </c>
      <c r="AS58" s="40">
        <v>0</v>
      </c>
      <c r="AT58" s="40">
        <v>0</v>
      </c>
      <c r="AU58" s="40">
        <v>0</v>
      </c>
      <c r="AV58" s="40">
        <v>0</v>
      </c>
      <c r="AW58" s="40">
        <v>0</v>
      </c>
      <c r="AX58" s="40">
        <v>0</v>
      </c>
      <c r="AY58" s="40">
        <v>0</v>
      </c>
      <c r="AZ58" s="40">
        <v>0</v>
      </c>
      <c r="BA58" s="40">
        <v>0</v>
      </c>
      <c r="BB58" s="40">
        <v>0</v>
      </c>
      <c r="BC58" s="40">
        <v>0</v>
      </c>
      <c r="BD58" s="40">
        <v>0</v>
      </c>
      <c r="BE58" s="40">
        <v>0</v>
      </c>
      <c r="BF58" s="40">
        <v>0</v>
      </c>
      <c r="BG58" s="40">
        <v>0</v>
      </c>
      <c r="BH58" s="40">
        <v>0</v>
      </c>
      <c r="BI58" s="40">
        <v>0</v>
      </c>
      <c r="BJ58" s="40">
        <v>0</v>
      </c>
      <c r="BK58" s="40">
        <v>0</v>
      </c>
      <c r="BL58" s="40">
        <v>0</v>
      </c>
      <c r="BM58" s="40">
        <v>0</v>
      </c>
      <c r="BN58" s="40">
        <v>0</v>
      </c>
      <c r="BO58" s="40">
        <v>0</v>
      </c>
      <c r="BP58" s="40">
        <v>0</v>
      </c>
      <c r="BQ58" s="40">
        <v>0</v>
      </c>
      <c r="BR58" s="40">
        <v>0</v>
      </c>
      <c r="BS58" s="40">
        <v>0</v>
      </c>
      <c r="BT58" s="40">
        <v>0</v>
      </c>
      <c r="BU58" s="40">
        <v>0</v>
      </c>
      <c r="BV58" s="40">
        <v>0</v>
      </c>
      <c r="BW58" s="40">
        <v>0</v>
      </c>
      <c r="BX58" s="40">
        <v>0</v>
      </c>
      <c r="BY58" s="40">
        <v>0</v>
      </c>
      <c r="BZ58" s="40">
        <v>0</v>
      </c>
      <c r="CA58" s="40">
        <v>0</v>
      </c>
      <c r="CB58" s="40">
        <v>0</v>
      </c>
      <c r="CC58" s="40">
        <v>0</v>
      </c>
      <c r="CD58" s="40">
        <v>0</v>
      </c>
      <c r="CE58" s="40">
        <v>0</v>
      </c>
      <c r="CF58" s="40">
        <v>0</v>
      </c>
      <c r="CG58" s="40">
        <v>0</v>
      </c>
      <c r="CH58" s="40">
        <v>0</v>
      </c>
      <c r="CI58" s="40">
        <v>0</v>
      </c>
      <c r="CJ58" s="40">
        <v>0</v>
      </c>
      <c r="CK58" s="40"/>
      <c r="CL58" s="40"/>
      <c r="CM58" s="40"/>
      <c r="CN58" s="40"/>
      <c r="CO58" s="40"/>
      <c r="CQ58" s="40"/>
      <c r="CR58" s="46"/>
      <c r="CS58" s="48"/>
      <c r="CT58" s="46"/>
      <c r="CV58" s="46">
        <v>0</v>
      </c>
      <c r="CW58" s="46">
        <v>0</v>
      </c>
      <c r="CX58" s="46">
        <v>0</v>
      </c>
      <c r="CY58" s="46">
        <v>0</v>
      </c>
      <c r="CZ58" s="46">
        <v>0</v>
      </c>
      <c r="DA58" s="46">
        <v>0</v>
      </c>
      <c r="DB58" s="46">
        <v>0</v>
      </c>
      <c r="DC58" s="46">
        <v>0</v>
      </c>
      <c r="DD58" s="46">
        <v>0</v>
      </c>
      <c r="DE58" s="46">
        <v>0</v>
      </c>
      <c r="DF58" s="46">
        <v>0</v>
      </c>
      <c r="DG58" s="53">
        <v>0</v>
      </c>
      <c r="DH58" s="54">
        <v>0</v>
      </c>
      <c r="DI58" s="62">
        <v>150</v>
      </c>
      <c r="DJ58" s="66">
        <v>300</v>
      </c>
      <c r="DK58" s="67">
        <v>450</v>
      </c>
      <c r="DL58" s="58">
        <v>600</v>
      </c>
      <c r="DM58" s="61">
        <v>750</v>
      </c>
      <c r="DN58" s="58">
        <v>910</v>
      </c>
      <c r="DO58" s="58">
        <v>1110</v>
      </c>
      <c r="DP58" s="73">
        <v>1430</v>
      </c>
      <c r="DQ58" s="73">
        <v>1650</v>
      </c>
      <c r="DR58" s="78">
        <v>1910</v>
      </c>
      <c r="DS58" s="80">
        <v>2123.75</v>
      </c>
      <c r="DT58" s="58">
        <v>2364</v>
      </c>
      <c r="DU58" s="90">
        <v>370</v>
      </c>
      <c r="DV58" s="90">
        <v>570</v>
      </c>
      <c r="DW58" s="94">
        <v>670</v>
      </c>
      <c r="DX58" s="103">
        <v>720</v>
      </c>
      <c r="DY58" s="106">
        <v>920</v>
      </c>
      <c r="DZ58" s="102">
        <v>1120</v>
      </c>
      <c r="EA58" s="102">
        <v>1470</v>
      </c>
      <c r="EB58" s="110">
        <v>1770</v>
      </c>
      <c r="EC58" s="112">
        <v>2070</v>
      </c>
      <c r="ED58" s="112">
        <v>2320.1999999999998</v>
      </c>
      <c r="EE58" s="112">
        <v>2520.29</v>
      </c>
      <c r="EF58" s="118">
        <v>2820</v>
      </c>
      <c r="EG58" s="118">
        <v>200</v>
      </c>
      <c r="EH58" s="112">
        <v>400</v>
      </c>
      <c r="EI58" s="112">
        <v>700</v>
      </c>
      <c r="EJ58" s="112">
        <v>900</v>
      </c>
      <c r="EK58" s="112">
        <v>1200</v>
      </c>
      <c r="EL58" s="112">
        <v>1400</v>
      </c>
      <c r="EM58" s="112">
        <v>1700</v>
      </c>
      <c r="EN58" s="112">
        <v>2200</v>
      </c>
      <c r="EO58" s="112">
        <v>2500</v>
      </c>
      <c r="EP58" s="112">
        <v>2800</v>
      </c>
      <c r="EQ58" s="112">
        <v>3000</v>
      </c>
      <c r="ER58" s="112">
        <v>3303</v>
      </c>
      <c r="ES58" s="112">
        <v>200</v>
      </c>
      <c r="ET58" s="112">
        <v>400</v>
      </c>
      <c r="EU58" s="112">
        <v>700</v>
      </c>
      <c r="EV58" s="130">
        <v>900</v>
      </c>
      <c r="EW58" s="130">
        <v>1100</v>
      </c>
      <c r="EX58" s="137">
        <v>1400</v>
      </c>
      <c r="EY58" s="57">
        <v>1600</v>
      </c>
      <c r="EZ58" s="137">
        <v>2000</v>
      </c>
      <c r="FA58" s="137">
        <f>[1]Sheet1!$K$59</f>
        <v>2300</v>
      </c>
      <c r="FB58" s="137">
        <v>2600</v>
      </c>
      <c r="FC58" s="137">
        <v>2800</v>
      </c>
      <c r="FD58" s="57">
        <f>'[2]Buxheti i Konsoliduar  (3)'!$N$78</f>
        <v>3100</v>
      </c>
      <c r="FE58" s="137">
        <v>300</v>
      </c>
      <c r="FF58" s="137">
        <v>500</v>
      </c>
      <c r="FG58" s="137">
        <v>700</v>
      </c>
      <c r="FH58" s="137">
        <v>900</v>
      </c>
      <c r="FI58" s="130">
        <v>1200</v>
      </c>
      <c r="FJ58" s="137">
        <f>'[3]Buxheti i Konsoliduar  (3)'!$H$78</f>
        <v>1400</v>
      </c>
      <c r="FK58" s="137">
        <f>'[4]Buxheti i Konsoliduar  (3)'!$I$78</f>
        <v>1700</v>
      </c>
      <c r="FL58" s="137">
        <f>'[5]Buxheti i Konsoliduar  (3)'!$J$78</f>
        <v>2100</v>
      </c>
      <c r="FM58" s="137">
        <f>'[6]Buxheti i Konsoliduar  (3)'!$K$78</f>
        <v>2400</v>
      </c>
      <c r="FN58" s="137">
        <f>'[7]Buxheti i Konsoliduar  (3)'!$L$81</f>
        <v>2700</v>
      </c>
      <c r="FO58" s="137">
        <f>'[8]Buxheti i Konsoliduar  (3)'!$M$81</f>
        <v>3000</v>
      </c>
      <c r="FP58" s="137">
        <f>'[9]Buxheti i Konsoliduar  (3)'!$N$82</f>
        <v>3305.5160000000001</v>
      </c>
      <c r="FQ58" s="137">
        <f>'[10]Buxheti i Konsoliduar  (3)'!$C$81</f>
        <v>100</v>
      </c>
      <c r="FR58" s="137">
        <f>'[25]Buxheti i Konsoliduar  (3)'!$D$81</f>
        <v>300</v>
      </c>
      <c r="FS58" s="137">
        <f>'[26]Buxheti i Konsoliduar  (3)'!$E$82</f>
        <v>500</v>
      </c>
      <c r="FT58" s="137">
        <f>'[27]Buxheti i Konsoliduar  (4)'!$F$82</f>
        <v>600</v>
      </c>
      <c r="FU58" s="137">
        <f>'[31]Buxheti i Konsoliduar  (4)'!$G$82</f>
        <v>800</v>
      </c>
      <c r="FV58" s="137">
        <f>'[30]Buxheti i Konsoliduar  (4)'!$H$82</f>
        <v>900</v>
      </c>
      <c r="FW58" s="137">
        <f>'[29]Buxheti i Konsoliduar  (4)'!$I$82</f>
        <v>1100</v>
      </c>
      <c r="FX58" s="137">
        <f>'[11]Buxheti i Konsoliduar  (5)'!$J$83</f>
        <v>1200</v>
      </c>
      <c r="FY58" s="137">
        <f>'[12]Buxheti i Konsoliduar  (4)'!$K$83</f>
        <v>1400</v>
      </c>
      <c r="FZ58" s="137">
        <f>'[13]Buxheti i Konsoliduar  (4)'!$L$83</f>
        <v>1600</v>
      </c>
      <c r="GA58" s="137">
        <f>'[14]Buxheti i Konsoliduar  (4)'!$M$83</f>
        <v>1800</v>
      </c>
      <c r="GB58" s="137">
        <f>'[15]Buxheti i Konsoliduar  (4)'!$N$85</f>
        <v>2200</v>
      </c>
      <c r="GC58" s="137">
        <f>'[16]Buxheti i Konsoliduar  (4)'!$C$86</f>
        <v>0</v>
      </c>
      <c r="GD58" s="137">
        <f>'[16]Buxheti i Konsoliduar  (4)'!$D$86</f>
        <v>0</v>
      </c>
      <c r="GE58" s="137">
        <f>'[17]Buxheti i Konsoliduar  (4)'!$E$86</f>
        <v>100</v>
      </c>
      <c r="GF58" s="137">
        <f>'[18]Buxheti i Konsoliduar  (4)'!$F$86</f>
        <v>200</v>
      </c>
      <c r="GG58" s="137">
        <f>'[18]Buxheti i Konsoliduar  (4)'!$G$86</f>
        <v>300</v>
      </c>
      <c r="GH58" s="137">
        <f>'[18]Buxheti i Konsoliduar  (4)'!$H$86</f>
        <v>500</v>
      </c>
      <c r="GI58" s="137">
        <f>'[19]Buxheti i Konsoliduar  (4)'!$I$86</f>
        <v>600</v>
      </c>
      <c r="GJ58" s="137">
        <f>'[20]Buxheti i Konsoliduar  (4)'!$J$86</f>
        <v>800</v>
      </c>
      <c r="GK58" s="137">
        <f>'[21]Buxheti i Konsoliduar  (5)'!$K$86</f>
        <v>900</v>
      </c>
      <c r="GL58" s="137">
        <f>'[22]Buxheti i Konsoliduar  (4)'!$L$86</f>
        <v>1100</v>
      </c>
      <c r="GM58" s="137">
        <f>'[22]Buxheti i Konsoliduar  (4)'!$M$86</f>
        <v>1200</v>
      </c>
      <c r="GN58" s="137">
        <f>'[23]Buxheti i Konsoliduar  (4)'!$N$86</f>
        <v>1482.36</v>
      </c>
      <c r="GO58" s="137">
        <f>'[24]Buxheti i Konsoliduar  (4)'!$C$86</f>
        <v>0</v>
      </c>
      <c r="GP58" s="137">
        <f>'[37]Buxheti i Konsoliduar  (4)'!$D$86</f>
        <v>200</v>
      </c>
      <c r="GQ58" s="137"/>
    </row>
    <row r="59" spans="2:199" ht="15.75">
      <c r="B59" s="26" t="s">
        <v>134</v>
      </c>
      <c r="C59" s="25" t="s">
        <v>77</v>
      </c>
      <c r="D59" s="34" t="s">
        <v>245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  <c r="W59" s="40">
        <v>0</v>
      </c>
      <c r="X59" s="40">
        <v>0</v>
      </c>
      <c r="Y59" s="40">
        <v>0</v>
      </c>
      <c r="Z59" s="40">
        <v>0</v>
      </c>
      <c r="AA59" s="40">
        <v>0</v>
      </c>
      <c r="AB59" s="40">
        <v>0</v>
      </c>
      <c r="AC59" s="40">
        <v>0</v>
      </c>
      <c r="AD59" s="40">
        <v>0</v>
      </c>
      <c r="AE59" s="40">
        <v>0</v>
      </c>
      <c r="AF59" s="40">
        <v>0</v>
      </c>
      <c r="AG59" s="40">
        <v>0</v>
      </c>
      <c r="AH59" s="40">
        <v>0</v>
      </c>
      <c r="AI59" s="40">
        <v>0</v>
      </c>
      <c r="AJ59" s="40">
        <v>0</v>
      </c>
      <c r="AK59" s="40">
        <v>0</v>
      </c>
      <c r="AL59" s="40">
        <v>0</v>
      </c>
      <c r="AM59" s="40">
        <v>0</v>
      </c>
      <c r="AN59" s="40">
        <v>0</v>
      </c>
      <c r="AO59" s="40">
        <v>0</v>
      </c>
      <c r="AP59" s="40">
        <v>0</v>
      </c>
      <c r="AQ59" s="40">
        <v>0</v>
      </c>
      <c r="AR59" s="40">
        <v>0</v>
      </c>
      <c r="AS59" s="40">
        <v>0</v>
      </c>
      <c r="AT59" s="40">
        <v>0</v>
      </c>
      <c r="AU59" s="40">
        <v>0</v>
      </c>
      <c r="AV59" s="40">
        <v>0</v>
      </c>
      <c r="AW59" s="40">
        <v>0</v>
      </c>
      <c r="AX59" s="40">
        <v>0</v>
      </c>
      <c r="AY59" s="40">
        <v>0</v>
      </c>
      <c r="AZ59" s="40">
        <v>0</v>
      </c>
      <c r="BA59" s="40">
        <v>0</v>
      </c>
      <c r="BB59" s="40">
        <v>0</v>
      </c>
      <c r="BC59" s="40">
        <v>0</v>
      </c>
      <c r="BD59" s="40">
        <v>0</v>
      </c>
      <c r="BE59" s="40">
        <v>0</v>
      </c>
      <c r="BF59" s="40">
        <v>0</v>
      </c>
      <c r="BG59" s="40">
        <v>0</v>
      </c>
      <c r="BH59" s="40">
        <v>0</v>
      </c>
      <c r="BI59" s="40">
        <v>0</v>
      </c>
      <c r="BJ59" s="40">
        <v>0</v>
      </c>
      <c r="BK59" s="40">
        <v>0</v>
      </c>
      <c r="BL59" s="40">
        <v>1500</v>
      </c>
      <c r="BM59" s="40">
        <v>0</v>
      </c>
      <c r="BN59" s="40">
        <v>0</v>
      </c>
      <c r="BO59" s="40">
        <v>0</v>
      </c>
      <c r="BP59" s="40">
        <v>0</v>
      </c>
      <c r="BQ59" s="40">
        <v>0</v>
      </c>
      <c r="BR59" s="40">
        <v>0</v>
      </c>
      <c r="BS59" s="40">
        <v>0</v>
      </c>
      <c r="BT59" s="40">
        <v>0</v>
      </c>
      <c r="BU59" s="40">
        <v>0</v>
      </c>
      <c r="BV59" s="40">
        <v>0</v>
      </c>
      <c r="BW59" s="40">
        <v>0</v>
      </c>
      <c r="BX59" s="40">
        <v>0</v>
      </c>
      <c r="BY59" s="40">
        <v>0</v>
      </c>
      <c r="BZ59" s="40">
        <v>0</v>
      </c>
      <c r="CA59" s="40">
        <v>0</v>
      </c>
      <c r="CB59" s="40">
        <v>0</v>
      </c>
      <c r="CC59" s="40">
        <v>0</v>
      </c>
      <c r="CD59" s="40">
        <v>0</v>
      </c>
      <c r="CE59" s="40">
        <v>0</v>
      </c>
      <c r="CF59" s="40">
        <v>0</v>
      </c>
      <c r="CG59" s="40">
        <v>0</v>
      </c>
      <c r="CH59" s="40">
        <v>0</v>
      </c>
      <c r="CI59" s="40">
        <v>0</v>
      </c>
      <c r="CJ59" s="40">
        <v>0</v>
      </c>
      <c r="CK59" s="40">
        <v>0</v>
      </c>
      <c r="CL59" s="40">
        <v>0</v>
      </c>
      <c r="CM59" s="40">
        <v>0</v>
      </c>
      <c r="CN59" s="40">
        <v>0</v>
      </c>
      <c r="CO59" s="40">
        <v>0</v>
      </c>
      <c r="CP59" s="40">
        <v>0</v>
      </c>
      <c r="CQ59" s="40">
        <v>0</v>
      </c>
      <c r="CR59" s="46">
        <v>0</v>
      </c>
      <c r="CS59" s="46">
        <v>0</v>
      </c>
      <c r="CT59" s="46">
        <v>0</v>
      </c>
      <c r="CU59" s="46">
        <v>0</v>
      </c>
      <c r="CV59" s="46">
        <v>0</v>
      </c>
      <c r="CW59" s="46">
        <v>0</v>
      </c>
      <c r="CX59" s="46">
        <v>0</v>
      </c>
      <c r="CY59" s="46">
        <v>0</v>
      </c>
      <c r="CZ59" s="46">
        <v>0</v>
      </c>
      <c r="DA59" s="46">
        <v>0</v>
      </c>
      <c r="DB59" s="46">
        <v>0</v>
      </c>
      <c r="DC59" s="46">
        <v>0</v>
      </c>
      <c r="DD59" s="46">
        <v>0</v>
      </c>
      <c r="DE59" s="46">
        <v>0</v>
      </c>
      <c r="DF59" s="46">
        <v>0</v>
      </c>
      <c r="DG59" s="53">
        <v>0</v>
      </c>
      <c r="DH59" s="54">
        <v>0</v>
      </c>
      <c r="DI59" s="62">
        <v>0</v>
      </c>
      <c r="DJ59" s="66">
        <v>0</v>
      </c>
      <c r="DK59" s="67">
        <v>0</v>
      </c>
      <c r="DL59" s="58">
        <v>0</v>
      </c>
      <c r="DM59" s="58">
        <v>0</v>
      </c>
      <c r="DN59" s="58">
        <v>0</v>
      </c>
      <c r="DO59" s="58">
        <v>0</v>
      </c>
      <c r="DP59" s="73">
        <v>0</v>
      </c>
      <c r="DQ59" s="73">
        <v>0</v>
      </c>
      <c r="DR59" s="81">
        <v>0</v>
      </c>
      <c r="DS59" s="81">
        <v>0</v>
      </c>
      <c r="DT59" s="58">
        <v>0</v>
      </c>
      <c r="DU59" s="90">
        <v>0</v>
      </c>
      <c r="DV59" s="90">
        <v>0</v>
      </c>
      <c r="DW59" s="91">
        <v>0</v>
      </c>
      <c r="DX59" s="103">
        <v>4555</v>
      </c>
      <c r="DY59" s="103">
        <v>7678</v>
      </c>
      <c r="DZ59" s="103">
        <v>11572</v>
      </c>
      <c r="EA59" s="103">
        <v>11742</v>
      </c>
      <c r="EB59" s="110">
        <v>11793.67</v>
      </c>
      <c r="EC59" s="112">
        <v>11931.15</v>
      </c>
      <c r="ED59" s="112">
        <v>11952.380000000001</v>
      </c>
      <c r="EE59" s="112">
        <v>12039.310000000001</v>
      </c>
      <c r="EF59" s="118">
        <v>12052</v>
      </c>
      <c r="EG59" s="118">
        <v>92</v>
      </c>
      <c r="EH59" s="112">
        <v>136.56</v>
      </c>
      <c r="EI59" s="112">
        <v>188.57</v>
      </c>
      <c r="EJ59" s="112">
        <v>240.42</v>
      </c>
      <c r="EK59" s="112">
        <v>287.58999999999997</v>
      </c>
      <c r="EL59" s="112">
        <v>336.73</v>
      </c>
      <c r="EM59" s="112">
        <v>384.14</v>
      </c>
      <c r="EN59" s="112">
        <v>431.55</v>
      </c>
      <c r="EO59" s="112">
        <v>431.55</v>
      </c>
      <c r="EP59" s="112">
        <v>461.29</v>
      </c>
      <c r="EQ59" s="112">
        <v>461.29</v>
      </c>
      <c r="ER59" s="112">
        <v>461.29</v>
      </c>
      <c r="ES59" s="112">
        <v>0</v>
      </c>
      <c r="ET59" s="112">
        <v>0</v>
      </c>
      <c r="EU59" s="112">
        <v>0</v>
      </c>
      <c r="EV59" s="130">
        <v>0</v>
      </c>
      <c r="EW59" s="130">
        <v>0</v>
      </c>
      <c r="EX59" s="112">
        <v>0</v>
      </c>
      <c r="EY59" s="57">
        <v>0</v>
      </c>
      <c r="EZ59">
        <v>0</v>
      </c>
      <c r="FA59">
        <v>0</v>
      </c>
      <c r="FB59">
        <v>0</v>
      </c>
      <c r="FC59">
        <v>0</v>
      </c>
      <c r="FD59" s="57">
        <v>0</v>
      </c>
      <c r="FE59">
        <v>0</v>
      </c>
      <c r="FF59" s="137">
        <v>0</v>
      </c>
      <c r="FG59">
        <v>0</v>
      </c>
      <c r="FH59" s="137">
        <v>0</v>
      </c>
      <c r="FI59" s="130">
        <v>0</v>
      </c>
      <c r="FJ59">
        <v>0</v>
      </c>
      <c r="FM59" s="156" t="s">
        <v>433</v>
      </c>
      <c r="FN59" s="156" t="s">
        <v>433</v>
      </c>
      <c r="FO59" s="156" t="s">
        <v>433</v>
      </c>
      <c r="FP59" s="156" t="s">
        <v>433</v>
      </c>
      <c r="FQ59" s="156" t="s">
        <v>433</v>
      </c>
      <c r="FR59" s="156" t="s">
        <v>433</v>
      </c>
      <c r="FS59" s="156" t="s">
        <v>433</v>
      </c>
      <c r="FT59" s="156" t="s">
        <v>433</v>
      </c>
      <c r="FU59" s="156" t="s">
        <v>433</v>
      </c>
      <c r="FV59" s="156" t="s">
        <v>433</v>
      </c>
      <c r="FW59" s="156" t="s">
        <v>433</v>
      </c>
      <c r="FX59" s="156" t="s">
        <v>433</v>
      </c>
      <c r="FY59" s="156" t="s">
        <v>433</v>
      </c>
      <c r="FZ59" s="156" t="s">
        <v>433</v>
      </c>
      <c r="GA59" s="156" t="s">
        <v>433</v>
      </c>
      <c r="GB59" s="156" t="s">
        <v>433</v>
      </c>
      <c r="GC59" s="156" t="s">
        <v>433</v>
      </c>
      <c r="GD59" s="156" t="s">
        <v>433</v>
      </c>
      <c r="GE59" s="156" t="s">
        <v>433</v>
      </c>
      <c r="GF59" s="156" t="s">
        <v>433</v>
      </c>
      <c r="GG59" s="156" t="s">
        <v>433</v>
      </c>
      <c r="GH59" s="156" t="s">
        <v>433</v>
      </c>
      <c r="GI59" s="156" t="s">
        <v>433</v>
      </c>
      <c r="GJ59" s="156" t="s">
        <v>433</v>
      </c>
      <c r="GK59" s="156" t="s">
        <v>433</v>
      </c>
      <c r="GL59" s="156" t="s">
        <v>433</v>
      </c>
      <c r="GM59" s="156" t="s">
        <v>433</v>
      </c>
      <c r="GN59" s="156" t="s">
        <v>433</v>
      </c>
      <c r="GO59" s="156" t="s">
        <v>433</v>
      </c>
      <c r="GP59" s="156" t="s">
        <v>433</v>
      </c>
      <c r="GQ59" s="156"/>
    </row>
    <row r="60" spans="2:199">
      <c r="B60" s="26" t="s">
        <v>135</v>
      </c>
      <c r="C60" s="25" t="s">
        <v>78</v>
      </c>
      <c r="D60" s="34" t="s">
        <v>246</v>
      </c>
      <c r="E60" s="40">
        <v>4277</v>
      </c>
      <c r="F60" s="40">
        <v>5806</v>
      </c>
      <c r="G60" s="40">
        <v>14034</v>
      </c>
      <c r="H60" s="40">
        <v>19992</v>
      </c>
      <c r="I60" s="40">
        <v>25684</v>
      </c>
      <c r="J60" s="40">
        <v>32261</v>
      </c>
      <c r="K60" s="40">
        <v>37229</v>
      </c>
      <c r="L60" s="40">
        <v>40241</v>
      </c>
      <c r="M60" s="40">
        <v>47999</v>
      </c>
      <c r="N60" s="40">
        <v>51164</v>
      </c>
      <c r="O60" s="40">
        <v>54532</v>
      </c>
      <c r="P60" s="40">
        <v>67492</v>
      </c>
      <c r="Q60" s="40">
        <v>6210</v>
      </c>
      <c r="R60" s="40">
        <v>14377</v>
      </c>
      <c r="S60" s="40">
        <v>19843</v>
      </c>
      <c r="T60" s="40">
        <v>24988</v>
      </c>
      <c r="U60" s="40">
        <v>28419</v>
      </c>
      <c r="V60" s="40">
        <v>33052</v>
      </c>
      <c r="W60" s="40">
        <v>38514</v>
      </c>
      <c r="X60" s="40">
        <v>42493</v>
      </c>
      <c r="Y60" s="40">
        <v>47263</v>
      </c>
      <c r="Z60" s="40">
        <v>52827</v>
      </c>
      <c r="AA60" s="40">
        <v>58916</v>
      </c>
      <c r="AB60" s="40">
        <v>70679</v>
      </c>
      <c r="AC60" s="40">
        <v>1664</v>
      </c>
      <c r="AD60" s="40">
        <v>6843</v>
      </c>
      <c r="AE60" s="40">
        <v>14327</v>
      </c>
      <c r="AF60" s="40">
        <v>17841</v>
      </c>
      <c r="AG60" s="40">
        <v>23500</v>
      </c>
      <c r="AH60" s="40">
        <v>28934</v>
      </c>
      <c r="AI60" s="40">
        <v>31873</v>
      </c>
      <c r="AJ60" s="40">
        <v>36012</v>
      </c>
      <c r="AK60" s="40">
        <v>40750</v>
      </c>
      <c r="AL60" s="40">
        <v>44740</v>
      </c>
      <c r="AM60" s="40">
        <v>53118</v>
      </c>
      <c r="AN60" s="40">
        <v>61656</v>
      </c>
      <c r="AO60" s="40">
        <v>3908</v>
      </c>
      <c r="AP60" s="40">
        <v>9336</v>
      </c>
      <c r="AQ60" s="40">
        <v>14360</v>
      </c>
      <c r="AR60" s="40">
        <v>26541</v>
      </c>
      <c r="AS60" s="40">
        <v>34540</v>
      </c>
      <c r="AT60" s="40">
        <v>41421</v>
      </c>
      <c r="AU60" s="40">
        <v>44884</v>
      </c>
      <c r="AV60" s="40">
        <v>48226</v>
      </c>
      <c r="AW60" s="40">
        <v>52565</v>
      </c>
      <c r="AX60" s="40">
        <v>54561</v>
      </c>
      <c r="AY60" s="40">
        <v>57349</v>
      </c>
      <c r="AZ60" s="40">
        <v>65477</v>
      </c>
      <c r="BA60" s="40">
        <v>678</v>
      </c>
      <c r="BB60" s="40">
        <v>2819</v>
      </c>
      <c r="BC60" s="40">
        <v>7357</v>
      </c>
      <c r="BD60" s="40">
        <v>11493</v>
      </c>
      <c r="BE60" s="40">
        <v>13962</v>
      </c>
      <c r="BF60" s="40">
        <v>19817</v>
      </c>
      <c r="BG60" s="40">
        <v>23935</v>
      </c>
      <c r="BH60" s="40">
        <v>26906</v>
      </c>
      <c r="BI60" s="40">
        <v>29887</v>
      </c>
      <c r="BJ60" s="40">
        <v>36613</v>
      </c>
      <c r="BK60" s="40">
        <v>43504</v>
      </c>
      <c r="BL60" s="40">
        <v>60749</v>
      </c>
      <c r="BM60" s="40">
        <v>1584</v>
      </c>
      <c r="BN60" s="40">
        <v>3569</v>
      </c>
      <c r="BO60" s="40">
        <v>8830</v>
      </c>
      <c r="BP60" s="40">
        <v>14215</v>
      </c>
      <c r="BQ60" s="40">
        <v>17953</v>
      </c>
      <c r="BR60" s="40">
        <v>20894</v>
      </c>
      <c r="BS60" s="40">
        <v>25457</v>
      </c>
      <c r="BT60" s="40">
        <v>28619</v>
      </c>
      <c r="BU60" s="40">
        <v>34028</v>
      </c>
      <c r="BV60" s="40">
        <v>38745</v>
      </c>
      <c r="BW60" s="40">
        <v>43910</v>
      </c>
      <c r="BX60" s="40">
        <v>63059</v>
      </c>
      <c r="BY60" s="40">
        <v>976</v>
      </c>
      <c r="BZ60" s="40">
        <v>2439</v>
      </c>
      <c r="CA60" s="40">
        <v>7265</v>
      </c>
      <c r="CB60" s="40">
        <v>10600</v>
      </c>
      <c r="CC60" s="40">
        <v>12906</v>
      </c>
      <c r="CD60" s="40">
        <v>16939</v>
      </c>
      <c r="CE60" s="40">
        <v>19916</v>
      </c>
      <c r="CF60" s="40">
        <v>26322</v>
      </c>
      <c r="CG60" s="40">
        <v>30602</v>
      </c>
      <c r="CH60" s="40">
        <v>33657</v>
      </c>
      <c r="CI60" s="40">
        <v>39389</v>
      </c>
      <c r="CJ60" s="40">
        <v>59478</v>
      </c>
      <c r="CK60" s="40">
        <v>1041</v>
      </c>
      <c r="CL60" s="40">
        <v>3127</v>
      </c>
      <c r="CM60" s="40">
        <v>10300</v>
      </c>
      <c r="CN60" s="40">
        <v>15224</v>
      </c>
      <c r="CO60" s="40">
        <v>22266</v>
      </c>
      <c r="CP60" s="40">
        <v>26846</v>
      </c>
      <c r="CQ60" s="40">
        <v>30796</v>
      </c>
      <c r="CR60" s="46">
        <v>35126</v>
      </c>
      <c r="CS60" s="46">
        <v>41336</v>
      </c>
      <c r="CT60" s="46">
        <v>46510</v>
      </c>
      <c r="CU60" s="46">
        <v>51366</v>
      </c>
      <c r="CV60" s="46">
        <v>68455</v>
      </c>
      <c r="CW60" s="46">
        <v>3564</v>
      </c>
      <c r="CX60" s="46">
        <v>6454</v>
      </c>
      <c r="CY60" s="46">
        <v>10532</v>
      </c>
      <c r="CZ60" s="46">
        <v>18322</v>
      </c>
      <c r="DA60" s="46">
        <v>27087</v>
      </c>
      <c r="DB60" s="46">
        <v>30488</v>
      </c>
      <c r="DC60" s="46">
        <v>35534</v>
      </c>
      <c r="DD60" s="46">
        <v>39589</v>
      </c>
      <c r="DE60" s="46">
        <v>44517</v>
      </c>
      <c r="DF60" s="46">
        <v>49979</v>
      </c>
      <c r="DG60" s="53">
        <v>57511.75</v>
      </c>
      <c r="DH60" s="54">
        <v>78433</v>
      </c>
      <c r="DI60" s="46">
        <v>3474</v>
      </c>
      <c r="DJ60" s="46">
        <v>5788</v>
      </c>
      <c r="DK60" s="58">
        <v>9247</v>
      </c>
      <c r="DL60" s="58">
        <v>16259</v>
      </c>
      <c r="DM60" s="58">
        <v>22197</v>
      </c>
      <c r="DN60" s="58">
        <v>29423</v>
      </c>
      <c r="DO60" s="58">
        <v>34834</v>
      </c>
      <c r="DP60" s="73">
        <v>38200.42</v>
      </c>
      <c r="DQ60" s="73">
        <v>42677.36</v>
      </c>
      <c r="DR60" s="78">
        <v>48123.96</v>
      </c>
      <c r="DS60" s="80">
        <v>55984.240000000005</v>
      </c>
      <c r="DT60" s="58">
        <v>74992.61</v>
      </c>
      <c r="DU60" s="90">
        <v>566.46</v>
      </c>
      <c r="DV60" s="90">
        <v>2631.6099999999997</v>
      </c>
      <c r="DW60" s="91">
        <v>11457.929999999998</v>
      </c>
      <c r="DX60" s="103">
        <v>16636.84</v>
      </c>
      <c r="DY60" s="102">
        <v>21096.53</v>
      </c>
      <c r="DZ60" s="102">
        <v>28361.559999999998</v>
      </c>
      <c r="EA60" s="102">
        <v>35894.399999999994</v>
      </c>
      <c r="EB60" s="110">
        <v>41827.980000000003</v>
      </c>
      <c r="EC60" s="112">
        <v>48963.83</v>
      </c>
      <c r="ED60" s="112">
        <v>57110.889999999992</v>
      </c>
      <c r="EE60" s="112">
        <v>63908.06</v>
      </c>
      <c r="EF60" s="118">
        <v>85081</v>
      </c>
      <c r="EG60" s="118">
        <v>1983</v>
      </c>
      <c r="EH60" s="112">
        <v>5761.1</v>
      </c>
      <c r="EI60" s="112">
        <v>13391.11</v>
      </c>
      <c r="EJ60" s="112">
        <v>20704.75</v>
      </c>
      <c r="EK60" s="112">
        <v>27448.949999999997</v>
      </c>
      <c r="EL60" s="112">
        <v>35851.259999999995</v>
      </c>
      <c r="EM60" s="112">
        <v>39916.750000000007</v>
      </c>
      <c r="EN60" s="112">
        <v>44861.740000000005</v>
      </c>
      <c r="EO60" s="112">
        <v>51964.76</v>
      </c>
      <c r="EP60" s="112">
        <v>58293.159999999996</v>
      </c>
      <c r="EQ60" s="112">
        <v>63043.06</v>
      </c>
      <c r="ER60" s="112">
        <v>98523.51</v>
      </c>
      <c r="ES60" s="112">
        <v>703.29</v>
      </c>
      <c r="ET60" s="112">
        <v>1595.5</v>
      </c>
      <c r="EU60" s="112">
        <v>7985.78</v>
      </c>
      <c r="EV60" s="130">
        <v>16161</v>
      </c>
      <c r="EW60" s="133">
        <v>22959</v>
      </c>
      <c r="EX60" s="137">
        <v>29973.489999999998</v>
      </c>
      <c r="EY60" s="57">
        <v>38720.26</v>
      </c>
      <c r="EZ60" s="137">
        <v>43051.14</v>
      </c>
      <c r="FA60" s="137">
        <f>[1]Sheet1!$K$63</f>
        <v>51015.009999999995</v>
      </c>
      <c r="FB60" s="137">
        <v>56359.649999999994</v>
      </c>
      <c r="FC60" s="137">
        <v>62952.13</v>
      </c>
      <c r="FD60" s="57">
        <f>'[2]Buxheti i Konsoliduar  (3)'!$N$84</f>
        <v>112118.95</v>
      </c>
      <c r="FE60" s="137">
        <v>618.41</v>
      </c>
      <c r="FF60" s="137">
        <v>1323.5100000000002</v>
      </c>
      <c r="FG60" s="137">
        <v>12733.990000000002</v>
      </c>
      <c r="FH60" s="137">
        <v>17988.63</v>
      </c>
      <c r="FI60" s="130">
        <v>24045.07</v>
      </c>
      <c r="FJ60" s="137">
        <f>'[3]Buxheti i Konsoliduar  (3)'!$H$84</f>
        <v>30834.699999999997</v>
      </c>
      <c r="FK60" s="137">
        <f>'[4]Buxheti i Konsoliduar  (3)'!$I$84</f>
        <v>36887.99</v>
      </c>
      <c r="FL60" s="137">
        <f>'[5]Buxheti i Konsoliduar  (3)'!$J$84</f>
        <v>42065.11</v>
      </c>
      <c r="FM60" s="137">
        <f>'[6]Buxheti i Konsoliduar  (3)'!$K$84</f>
        <v>46358.03</v>
      </c>
      <c r="FN60" s="137">
        <f>'[7]Buxheti i Konsoliduar  (3)'!$L$87</f>
        <v>54667.270000000004</v>
      </c>
      <c r="FO60" s="137">
        <f>'[8]Buxheti i Konsoliduar  (3)'!$M$87</f>
        <v>73583.02</v>
      </c>
      <c r="FP60" s="137">
        <f>'[9]Buxheti i Konsoliduar  (3)'!$N$88</f>
        <v>119052.5</v>
      </c>
      <c r="FQ60" s="137">
        <f>'[10]Buxheti i Konsoliduar  (3)'!$C$87</f>
        <v>513.79</v>
      </c>
      <c r="FR60" s="137">
        <f>'[11]Buxheti i Konsoliduar  (5)'!$D$89</f>
        <v>1229.82</v>
      </c>
      <c r="FS60" s="137">
        <f>'[11]Buxheti i Konsoliduar  (5)'!$E$89</f>
        <v>6295.06</v>
      </c>
      <c r="FT60" s="137">
        <f>'[11]Buxheti i Konsoliduar  (5)'!$F$89</f>
        <v>15703.84</v>
      </c>
      <c r="FU60" s="137">
        <f>'[11]Buxheti i Konsoliduar  (5)'!$G$89</f>
        <v>20787.999999999996</v>
      </c>
      <c r="FV60" s="137">
        <f>'[11]Buxheti i Konsoliduar  (5)'!$H$89</f>
        <v>26464.410000000003</v>
      </c>
      <c r="FW60" s="137">
        <f>'[11]Buxheti i Konsoliduar  (5)'!$I$89</f>
        <v>33537.22</v>
      </c>
      <c r="FX60" s="137">
        <f>'[11]Buxheti i Konsoliduar  (5)'!$J$89</f>
        <v>42110.869999999995</v>
      </c>
      <c r="FY60" s="137">
        <f>'[12]Buxheti i Konsoliduar  (4)'!$K$89</f>
        <v>48306.340000000011</v>
      </c>
      <c r="FZ60" s="137">
        <f>'[13]Buxheti i Konsoliduar  (4)'!$L$89</f>
        <v>55954.770000000004</v>
      </c>
      <c r="GA60" s="137">
        <f>'[14]Buxheti i Konsoliduar  (4)'!$M$89</f>
        <v>63780.439999999995</v>
      </c>
      <c r="GB60" s="137">
        <f>'[15]Buxheti i Konsoliduar  (4)'!$N$92</f>
        <v>115432.69</v>
      </c>
      <c r="GC60" s="137">
        <f>'[16]Buxheti i Konsoliduar  (4)'!$C$94</f>
        <v>1905.97</v>
      </c>
      <c r="GD60" s="137">
        <f>'[16]Buxheti i Konsoliduar  (4)'!$D$94</f>
        <v>3158.9500000000003</v>
      </c>
      <c r="GE60" s="137">
        <f>'[17]Buxheti i Konsoliduar  (4)'!$E$94</f>
        <v>8248.4499999999989</v>
      </c>
      <c r="GF60" s="137">
        <f>'[18]Buxheti i Konsoliduar  (4)'!$F$94</f>
        <v>14874.46</v>
      </c>
      <c r="GG60" s="137">
        <f>'[18]Buxheti i Konsoliduar  (4)'!$G$94</f>
        <v>22782.37</v>
      </c>
      <c r="GH60" s="137">
        <f>'[18]Buxheti i Konsoliduar  (4)'!$H$94</f>
        <v>32483.09</v>
      </c>
      <c r="GI60" s="137">
        <f>'[19]Buxheti i Konsoliduar  (4)'!$I$94</f>
        <v>43720.639999999999</v>
      </c>
      <c r="GJ60" s="137">
        <f>'[20]Buxheti i Konsoliduar  (4)'!$J$94</f>
        <v>49391.810000000005</v>
      </c>
      <c r="GK60" s="137">
        <f>'[21]Buxheti i Konsoliduar  (5)'!$K$94</f>
        <v>58532.4</v>
      </c>
      <c r="GL60" s="137">
        <f>'[22]Buxheti i Konsoliduar  (4)'!$L$94</f>
        <v>66940.11</v>
      </c>
      <c r="GM60" s="137">
        <f>'[23]Buxheti i Konsoliduar  (4)'!$M$94</f>
        <v>57677.05</v>
      </c>
      <c r="GN60" s="137">
        <f>'[23]Buxheti i Konsoliduar  (4)'!$N$94</f>
        <v>107258.23999999999</v>
      </c>
      <c r="GO60" s="137">
        <f>'[24]Buxheti i Konsoliduar  (4)'!$C$94</f>
        <v>727.55</v>
      </c>
      <c r="GP60" s="137">
        <f>'[37]Buxheti i Konsoliduar  (4)'!$D$94</f>
        <v>1753.7800000000002</v>
      </c>
      <c r="GQ60" s="137"/>
    </row>
    <row r="61" spans="2:199">
      <c r="B61" s="26" t="s">
        <v>136</v>
      </c>
      <c r="C61" s="24" t="s">
        <v>79</v>
      </c>
      <c r="D61" s="34" t="s">
        <v>247</v>
      </c>
      <c r="E61" s="40">
        <v>3867</v>
      </c>
      <c r="F61" s="40">
        <v>5268</v>
      </c>
      <c r="G61" s="40">
        <v>12039</v>
      </c>
      <c r="H61" s="40">
        <v>16444</v>
      </c>
      <c r="I61" s="40">
        <v>20838</v>
      </c>
      <c r="J61" s="40">
        <v>24583</v>
      </c>
      <c r="K61" s="40">
        <v>28728</v>
      </c>
      <c r="L61" s="40">
        <v>30258</v>
      </c>
      <c r="M61" s="40">
        <v>35165</v>
      </c>
      <c r="N61" s="40">
        <v>36859</v>
      </c>
      <c r="O61" s="40">
        <v>38641</v>
      </c>
      <c r="P61" s="40">
        <v>46642</v>
      </c>
      <c r="Q61" s="40">
        <v>5989</v>
      </c>
      <c r="R61" s="40">
        <v>12791</v>
      </c>
      <c r="S61" s="40">
        <v>16804</v>
      </c>
      <c r="T61" s="40">
        <v>20824</v>
      </c>
      <c r="U61" s="40">
        <v>22679</v>
      </c>
      <c r="V61" s="40">
        <v>24174</v>
      </c>
      <c r="W61" s="40">
        <v>27527</v>
      </c>
      <c r="X61" s="40">
        <v>29015</v>
      </c>
      <c r="Y61" s="40">
        <v>31941</v>
      </c>
      <c r="Z61" s="40">
        <v>34000</v>
      </c>
      <c r="AA61" s="40">
        <v>36822</v>
      </c>
      <c r="AB61" s="40">
        <v>41097</v>
      </c>
      <c r="AC61" s="40">
        <v>445</v>
      </c>
      <c r="AD61" s="40">
        <v>3800</v>
      </c>
      <c r="AE61" s="40">
        <v>8895</v>
      </c>
      <c r="AF61" s="40">
        <v>11501</v>
      </c>
      <c r="AG61" s="40">
        <v>13710</v>
      </c>
      <c r="AH61" s="40">
        <v>15599</v>
      </c>
      <c r="AI61" s="40">
        <v>17234</v>
      </c>
      <c r="AJ61" s="40">
        <v>18152</v>
      </c>
      <c r="AK61" s="40">
        <v>19979</v>
      </c>
      <c r="AL61" s="40">
        <v>21865</v>
      </c>
      <c r="AM61" s="40">
        <v>23939</v>
      </c>
      <c r="AN61" s="40">
        <v>27398</v>
      </c>
      <c r="AO61" s="40">
        <v>1289</v>
      </c>
      <c r="AP61" s="40">
        <v>4540</v>
      </c>
      <c r="AQ61" s="40">
        <v>6866</v>
      </c>
      <c r="AR61" s="40">
        <v>16945</v>
      </c>
      <c r="AS61" s="40">
        <v>20356</v>
      </c>
      <c r="AT61" s="40">
        <v>23249</v>
      </c>
      <c r="AU61" s="40">
        <v>24952</v>
      </c>
      <c r="AV61" s="40">
        <v>27041</v>
      </c>
      <c r="AW61" s="40">
        <v>29265</v>
      </c>
      <c r="AX61" s="40">
        <v>30168</v>
      </c>
      <c r="AY61" s="40">
        <v>30918</v>
      </c>
      <c r="AZ61" s="40">
        <v>36701</v>
      </c>
      <c r="BA61" s="40">
        <v>0</v>
      </c>
      <c r="BB61" s="40">
        <v>642</v>
      </c>
      <c r="BC61" s="40">
        <v>1310</v>
      </c>
      <c r="BD61" s="40">
        <v>4052</v>
      </c>
      <c r="BE61" s="40">
        <v>4616</v>
      </c>
      <c r="BF61" s="40">
        <v>7109</v>
      </c>
      <c r="BG61" s="40">
        <v>8893</v>
      </c>
      <c r="BH61" s="40">
        <v>10225</v>
      </c>
      <c r="BI61" s="40">
        <v>11560</v>
      </c>
      <c r="BJ61" s="40">
        <v>15760</v>
      </c>
      <c r="BK61" s="40">
        <v>20662</v>
      </c>
      <c r="BL61" s="40">
        <v>33964</v>
      </c>
      <c r="BM61" s="40">
        <v>102</v>
      </c>
      <c r="BN61" s="40">
        <v>925</v>
      </c>
      <c r="BO61" s="40">
        <v>4568</v>
      </c>
      <c r="BP61" s="40">
        <v>8275</v>
      </c>
      <c r="BQ61" s="40">
        <v>10508</v>
      </c>
      <c r="BR61" s="40">
        <v>12528</v>
      </c>
      <c r="BS61" s="40">
        <v>14299</v>
      </c>
      <c r="BT61" s="40">
        <v>15771</v>
      </c>
      <c r="BU61" s="40">
        <v>19124</v>
      </c>
      <c r="BV61" s="40">
        <v>21497</v>
      </c>
      <c r="BW61" s="40">
        <v>24655</v>
      </c>
      <c r="BX61" s="40">
        <v>38133</v>
      </c>
      <c r="BY61" s="40">
        <v>46</v>
      </c>
      <c r="BZ61" s="40">
        <v>474</v>
      </c>
      <c r="CA61" s="40">
        <v>4020</v>
      </c>
      <c r="CB61" s="40">
        <v>6263</v>
      </c>
      <c r="CC61" s="40">
        <v>7841</v>
      </c>
      <c r="CD61" s="40">
        <v>10765</v>
      </c>
      <c r="CE61" s="40">
        <v>12707</v>
      </c>
      <c r="CF61" s="40">
        <v>16705</v>
      </c>
      <c r="CG61" s="40">
        <v>19441</v>
      </c>
      <c r="CH61" s="40">
        <v>21406</v>
      </c>
      <c r="CI61" s="40">
        <v>24405</v>
      </c>
      <c r="CJ61" s="40">
        <v>39118</v>
      </c>
      <c r="CK61" s="40">
        <v>118</v>
      </c>
      <c r="CL61" s="40">
        <v>1246</v>
      </c>
      <c r="CM61" s="40">
        <v>7086</v>
      </c>
      <c r="CN61" s="40">
        <v>10898</v>
      </c>
      <c r="CO61" s="40">
        <v>14169</v>
      </c>
      <c r="CP61" s="40">
        <v>16601</v>
      </c>
      <c r="CQ61" s="40">
        <v>18714</v>
      </c>
      <c r="CR61" s="46">
        <v>21028</v>
      </c>
      <c r="CS61" s="46">
        <v>25103</v>
      </c>
      <c r="CT61" s="46">
        <v>28801</v>
      </c>
      <c r="CU61" s="46">
        <v>31636</v>
      </c>
      <c r="CV61" s="46">
        <v>45589</v>
      </c>
      <c r="CW61" s="46">
        <v>0</v>
      </c>
      <c r="CX61" s="46">
        <v>1490</v>
      </c>
      <c r="CY61" s="46">
        <v>4862</v>
      </c>
      <c r="CZ61" s="46">
        <v>11626</v>
      </c>
      <c r="DA61" s="46">
        <v>16941</v>
      </c>
      <c r="DB61" s="46">
        <v>18876</v>
      </c>
      <c r="DC61" s="46">
        <v>22289</v>
      </c>
      <c r="DD61" s="46">
        <v>23879</v>
      </c>
      <c r="DE61" s="46">
        <v>26821</v>
      </c>
      <c r="DF61" s="46">
        <v>30642</v>
      </c>
      <c r="DG61" s="53">
        <v>35297.03</v>
      </c>
      <c r="DH61" s="54">
        <v>51552</v>
      </c>
      <c r="DI61" s="46">
        <v>2583</v>
      </c>
      <c r="DJ61" s="46">
        <v>3237</v>
      </c>
      <c r="DK61" s="58">
        <v>6027</v>
      </c>
      <c r="DL61" s="58">
        <v>11249</v>
      </c>
      <c r="DM61" s="58">
        <v>15949</v>
      </c>
      <c r="DN61" s="58">
        <v>21124.739999999998</v>
      </c>
      <c r="DO61" s="58">
        <v>24117.77</v>
      </c>
      <c r="DP61" s="73">
        <v>26851</v>
      </c>
      <c r="DQ61" s="73">
        <v>29211</v>
      </c>
      <c r="DR61" s="78">
        <v>32828.799999999996</v>
      </c>
      <c r="DS61" s="80">
        <v>37065.83</v>
      </c>
      <c r="DT61" s="58">
        <v>50641</v>
      </c>
      <c r="DU61" s="90">
        <v>-1.1499999999999999</v>
      </c>
      <c r="DV61" s="90">
        <v>645.77</v>
      </c>
      <c r="DW61" s="91">
        <v>8037.9599999999991</v>
      </c>
      <c r="DX61" s="103">
        <v>10440.23</v>
      </c>
      <c r="DY61" s="102">
        <v>13838.87</v>
      </c>
      <c r="DZ61" s="102">
        <v>18140.199999999997</v>
      </c>
      <c r="EA61" s="102">
        <v>23724.26</v>
      </c>
      <c r="EB61" s="110">
        <v>27460.820000000003</v>
      </c>
      <c r="EC61" s="112">
        <v>31356.41</v>
      </c>
      <c r="ED61" s="112">
        <v>36814.57</v>
      </c>
      <c r="EE61" s="112">
        <v>42109.56</v>
      </c>
      <c r="EF61" s="118">
        <v>59547</v>
      </c>
      <c r="EG61" s="118">
        <v>0</v>
      </c>
      <c r="EH61" s="112">
        <v>2755.8900000000003</v>
      </c>
      <c r="EI61" s="112">
        <v>7656.49</v>
      </c>
      <c r="EJ61" s="112">
        <v>13373.33</v>
      </c>
      <c r="EK61" s="112">
        <v>18856.27</v>
      </c>
      <c r="EL61" s="112">
        <v>24117.21</v>
      </c>
      <c r="EM61" s="112">
        <v>26939.24</v>
      </c>
      <c r="EN61" s="112">
        <v>29440.89</v>
      </c>
      <c r="EO61" s="112">
        <v>33989.200000000004</v>
      </c>
      <c r="EP61" s="112">
        <v>37604.819999999992</v>
      </c>
      <c r="EQ61" s="112">
        <v>40511.74</v>
      </c>
      <c r="ER61" s="112">
        <v>72116.14</v>
      </c>
      <c r="ES61" s="112">
        <v>0</v>
      </c>
      <c r="ET61" s="112">
        <v>174.6</v>
      </c>
      <c r="EU61" s="112">
        <v>2653.1200000000003</v>
      </c>
      <c r="EV61" s="130">
        <v>5620.3000000000011</v>
      </c>
      <c r="EW61" s="130">
        <v>8213.0800000000017</v>
      </c>
      <c r="EX61" s="137">
        <v>11941.77</v>
      </c>
      <c r="EY61" s="57">
        <v>18015.189999999999</v>
      </c>
      <c r="EZ61" s="137">
        <v>20290.150000000001</v>
      </c>
      <c r="FA61" s="137">
        <f>[1]Sheet1!$K$64</f>
        <v>25132.030000000002</v>
      </c>
      <c r="FB61" s="137">
        <v>28116.719999999998</v>
      </c>
      <c r="FC61" s="137">
        <v>32927.590000000004</v>
      </c>
      <c r="FD61" s="57">
        <f>'[2]Buxheti i Konsoliduar  (3)'!$N$85</f>
        <v>63674.87</v>
      </c>
      <c r="FE61" s="137">
        <v>0</v>
      </c>
      <c r="FF61" s="137">
        <v>286.04000000000002</v>
      </c>
      <c r="FG61" s="137">
        <v>9564.0300000000007</v>
      </c>
      <c r="FH61" s="137">
        <v>13065.210000000001</v>
      </c>
      <c r="FI61" s="130">
        <v>17442.059999999998</v>
      </c>
      <c r="FJ61" s="137">
        <f>'[3]Buxheti i Konsoliduar  (3)'!$H$85</f>
        <v>22400.14</v>
      </c>
      <c r="FK61" s="137">
        <f>'[4]Buxheti i Konsoliduar  (3)'!$I$85</f>
        <v>26557.599999999999</v>
      </c>
      <c r="FL61" s="137">
        <f>'[5]Buxheti i Konsoliduar  (3)'!$J$85</f>
        <v>29706.86</v>
      </c>
      <c r="FM61" s="137">
        <f>'[6]Buxheti i Konsoliduar  (3)'!$K$85</f>
        <v>33024.58</v>
      </c>
      <c r="FN61" s="137">
        <f>'[7]Buxheti i Konsoliduar  (3)'!$L$88</f>
        <v>39734.400000000001</v>
      </c>
      <c r="FO61" s="137">
        <f>'[8]Buxheti i Konsoliduar  (3)'!$M$88</f>
        <v>57419.27</v>
      </c>
      <c r="FP61" s="137">
        <f>'[9]Buxheti i Konsoliduar  (3)'!$N$89</f>
        <v>88488.61</v>
      </c>
      <c r="FQ61" s="137">
        <f>'[10]Buxheti i Konsoliduar  (3)'!$C$88</f>
        <v>0.15</v>
      </c>
      <c r="FR61" s="137">
        <f>'[26]Buxheti i Konsoliduar  (3)'!$D$89</f>
        <v>94.72999999999999</v>
      </c>
      <c r="FS61" s="137">
        <f>'[11]Buxheti i Konsoliduar  (5)'!$E$90</f>
        <v>2647.26</v>
      </c>
      <c r="FT61" s="137">
        <f>'[27]Buxheti i Konsoliduar  (4)'!$F$89</f>
        <v>10526.460000000001</v>
      </c>
      <c r="FU61" s="137">
        <f>'[11]Buxheti i Konsoliduar  (5)'!$G$90</f>
        <v>13679.71</v>
      </c>
      <c r="FV61" s="137">
        <f>'[11]Buxheti i Konsoliduar  (5)'!$H$90</f>
        <v>17646.650000000001</v>
      </c>
      <c r="FW61" s="137">
        <f>'[29]Buxheti i Konsoliduar  (4)'!$I$89</f>
        <v>21249.13</v>
      </c>
      <c r="FX61" s="137">
        <f>'[11]Buxheti i Konsoliduar  (5)'!$J$90</f>
        <v>27449.75</v>
      </c>
      <c r="FY61" s="137">
        <f>'[12]Buxheti i Konsoliduar  (4)'!$K$90</f>
        <v>31766.720000000001</v>
      </c>
      <c r="FZ61" s="137">
        <f>'[13]Buxheti i Konsoliduar  (4)'!$L$90</f>
        <v>36691.43</v>
      </c>
      <c r="GA61" s="137">
        <f>'[14]Buxheti i Konsoliduar  (4)'!$M$90</f>
        <v>42140.94</v>
      </c>
      <c r="GB61" s="137">
        <f>'[15]Buxheti i Konsoliduar  (4)'!$N$93</f>
        <v>88902.53</v>
      </c>
      <c r="GC61" s="137">
        <f>'[16]Buxheti i Konsoliduar  (4)'!$C$95</f>
        <v>-0.27</v>
      </c>
      <c r="GD61" s="137">
        <f>'[16]Buxheti i Konsoliduar  (4)'!$D$95</f>
        <v>202.1</v>
      </c>
      <c r="GE61" s="137">
        <f>'[17]Buxheti i Konsoliduar  (4)'!$E$95</f>
        <v>3937.39</v>
      </c>
      <c r="GF61" s="137">
        <f>'[18]Buxheti i Konsoliduar  (4)'!$F$95</f>
        <v>9183.1299999999992</v>
      </c>
      <c r="GG61" s="137">
        <f>'[18]Buxheti i Konsoliduar  (4)'!$G$95</f>
        <v>15053.9</v>
      </c>
      <c r="GH61" s="137">
        <f>'[18]Buxheti i Konsoliduar  (4)'!$H$95</f>
        <v>22930.77</v>
      </c>
      <c r="GI61" s="137">
        <f>'[19]Buxheti i Konsoliduar  (4)'!$I$95</f>
        <v>30694.92</v>
      </c>
      <c r="GJ61" s="137">
        <f>'[20]Buxheti i Konsoliduar  (4)'!$J$95</f>
        <v>34548.86</v>
      </c>
      <c r="GK61" s="137">
        <f>'[21]Buxheti i Konsoliduar  (5)'!$K$95</f>
        <v>41141.19</v>
      </c>
      <c r="GL61" s="137">
        <f>'[22]Buxheti i Konsoliduar  (4)'!$L$95</f>
        <v>48330.22</v>
      </c>
      <c r="GM61" s="137">
        <f>'[22]Buxheti i Konsoliduar  (4)'!$M$95</f>
        <v>56574.080000000002</v>
      </c>
      <c r="GN61" s="137">
        <f>'[23]Buxheti i Konsoliduar  (4)'!$N$95</f>
        <v>1169.4599999999991</v>
      </c>
      <c r="GO61" s="137">
        <f>'[24]Buxheti i Konsoliduar  (4)'!$C$95</f>
        <v>0</v>
      </c>
      <c r="GP61" s="137">
        <f>'[37]Buxheti i Konsoliduar  (4)'!$D$95</f>
        <v>5.6499999999999995</v>
      </c>
      <c r="GQ61" s="137"/>
    </row>
    <row r="62" spans="2:199" ht="30">
      <c r="B62" s="26" t="s">
        <v>137</v>
      </c>
      <c r="C62" s="24" t="s">
        <v>375</v>
      </c>
      <c r="D62" s="34" t="s">
        <v>376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53"/>
      <c r="DH62" s="54"/>
      <c r="DI62" s="46">
        <v>5</v>
      </c>
      <c r="DJ62" s="46">
        <v>49</v>
      </c>
      <c r="DK62" s="58">
        <v>69</v>
      </c>
      <c r="DL62" s="58">
        <v>156.21</v>
      </c>
      <c r="DM62" s="58">
        <v>298.61</v>
      </c>
      <c r="DN62" s="58">
        <v>390.33</v>
      </c>
      <c r="DO62" s="58">
        <v>483</v>
      </c>
      <c r="DP62" s="74">
        <v>503.85</v>
      </c>
      <c r="DQ62" s="74">
        <v>527.67999999999995</v>
      </c>
      <c r="DR62" s="78">
        <v>657.44</v>
      </c>
      <c r="DS62" s="80">
        <v>722.17</v>
      </c>
      <c r="DT62" s="58">
        <v>890.37</v>
      </c>
      <c r="DU62" s="90">
        <v>0</v>
      </c>
      <c r="DV62" s="90">
        <v>84.74</v>
      </c>
      <c r="DW62" s="91">
        <v>165.35</v>
      </c>
      <c r="DX62" s="103">
        <v>217</v>
      </c>
      <c r="DY62" s="102">
        <v>375.05</v>
      </c>
      <c r="DZ62" s="102">
        <v>468.08</v>
      </c>
      <c r="EA62" s="102">
        <v>506.49</v>
      </c>
      <c r="EB62" s="110">
        <v>688.76</v>
      </c>
      <c r="EC62" s="112">
        <v>699.73</v>
      </c>
      <c r="ED62" s="112">
        <v>734.63</v>
      </c>
      <c r="EE62" s="112">
        <v>900.07</v>
      </c>
      <c r="EF62" s="118">
        <v>1040</v>
      </c>
      <c r="EG62" s="118">
        <v>0</v>
      </c>
      <c r="EH62" s="112">
        <v>39.369999999999997</v>
      </c>
      <c r="EI62" s="112">
        <v>64.34</v>
      </c>
      <c r="EJ62" s="112">
        <v>167.28</v>
      </c>
      <c r="EK62" s="112">
        <v>224.42</v>
      </c>
      <c r="EL62" s="112">
        <v>348.59</v>
      </c>
      <c r="EM62" s="112">
        <v>391.01</v>
      </c>
      <c r="EN62" s="112">
        <v>443.66</v>
      </c>
      <c r="EO62" s="112">
        <v>548.39</v>
      </c>
      <c r="EP62" s="112">
        <v>570.41</v>
      </c>
      <c r="EQ62" s="112">
        <v>629.25</v>
      </c>
      <c r="ER62" s="112">
        <v>708.25</v>
      </c>
      <c r="ES62" s="112">
        <v>1</v>
      </c>
      <c r="ET62" s="112">
        <v>25.99</v>
      </c>
      <c r="EU62" s="112">
        <v>96.97</v>
      </c>
      <c r="EV62" s="130">
        <v>172.78</v>
      </c>
      <c r="EW62" s="130">
        <v>261.70999999999998</v>
      </c>
      <c r="EX62" s="137">
        <v>354.48</v>
      </c>
      <c r="EY62" s="57">
        <v>474.06</v>
      </c>
      <c r="EZ62" s="137">
        <v>495.2</v>
      </c>
      <c r="FA62" s="137">
        <f>[1]Sheet1!$K$65</f>
        <v>538.14</v>
      </c>
      <c r="FB62" s="137">
        <v>576.48</v>
      </c>
      <c r="FC62" s="137">
        <v>611.34</v>
      </c>
      <c r="FD62" s="57">
        <f>'[2]Buxheti i Konsoliduar  (3)'!$N$87</f>
        <v>891.51</v>
      </c>
      <c r="FE62" s="137">
        <v>0</v>
      </c>
      <c r="FF62" s="137">
        <v>17.399999999999999</v>
      </c>
      <c r="FG62" s="137">
        <v>45.86</v>
      </c>
      <c r="FH62" s="137">
        <v>202.97</v>
      </c>
      <c r="FI62" s="130">
        <v>267.2</v>
      </c>
      <c r="FJ62" s="137">
        <f>'[3]Buxheti i Konsoliduar  (3)'!$H$87</f>
        <v>330.52</v>
      </c>
      <c r="FK62" s="137">
        <f>'[4]Buxheti i Konsoliduar  (3)'!$I$87</f>
        <v>345.14</v>
      </c>
      <c r="FL62" s="137">
        <f>'[5]Buxheti i Konsoliduar  (3)'!$J$87</f>
        <v>363.89</v>
      </c>
      <c r="FM62" s="137">
        <f>'[6]Buxheti i Konsoliduar  (3)'!$K$87</f>
        <v>403.93</v>
      </c>
      <c r="FN62" s="137">
        <f>'[7]Buxheti i Konsoliduar  (3)'!$L$90</f>
        <v>433.18</v>
      </c>
      <c r="FO62" s="137">
        <f>'[8]Buxheti i Konsoliduar  (3)'!$M$90</f>
        <v>451.41</v>
      </c>
      <c r="FP62" s="137">
        <f>'[9]Buxheti i Konsoliduar  (3)'!$N$91</f>
        <v>601.84</v>
      </c>
      <c r="FQ62" s="137">
        <f>'[10]Buxheti i Konsoliduar  (3)'!$C$90</f>
        <v>0.15</v>
      </c>
      <c r="FR62" s="137">
        <f>'[26]Buxheti i Konsoliduar  (3)'!$D$91</f>
        <v>17.760000000000002</v>
      </c>
      <c r="FS62" s="137">
        <f>'[26]Buxheti i Konsoliduar  (3)'!$E$91</f>
        <v>58.97</v>
      </c>
      <c r="FT62" s="137">
        <f>'[27]Buxheti i Konsoliduar  (4)'!$F$91</f>
        <v>160.58000000000001</v>
      </c>
      <c r="FU62" s="137">
        <f>'[28]Buxheti i Konsoliduar  (4)'!$G$91</f>
        <v>211.17</v>
      </c>
      <c r="FV62" s="137">
        <f>'[30]Buxheti i Konsoliduar  (4)'!$H$91</f>
        <v>269.79000000000002</v>
      </c>
      <c r="FW62" s="137">
        <f>'[29]Buxheti i Konsoliduar  (4)'!$I$91</f>
        <v>415.6</v>
      </c>
      <c r="FX62" s="137">
        <f>'[11]Buxheti i Konsoliduar  (5)'!$J$92</f>
        <v>495.59</v>
      </c>
      <c r="FY62" s="137">
        <f>'[12]Buxheti i Konsoliduar  (4)'!$K$92</f>
        <v>588.98</v>
      </c>
      <c r="FZ62" s="137">
        <f>'[13]Buxheti i Konsoliduar  (4)'!$L$92</f>
        <v>690.79</v>
      </c>
      <c r="GA62" s="137">
        <f>'[14]Buxheti i Konsoliduar  (4)'!$M$92</f>
        <v>703.28</v>
      </c>
      <c r="GB62" s="137">
        <f>'[15]Buxheti i Konsoliduar  (4)'!$N$95</f>
        <v>832.2</v>
      </c>
      <c r="GC62" s="137">
        <f>'[16]Buxheti i Konsoliduar  (4)'!$C$97</f>
        <v>0</v>
      </c>
      <c r="GD62" s="137">
        <f>'[16]Buxheti i Konsoliduar  (4)'!$D$97</f>
        <v>30.57</v>
      </c>
      <c r="GE62" s="137">
        <f>'[17]Buxheti i Konsoliduar  (4)'!$E$97</f>
        <v>100.48</v>
      </c>
      <c r="GF62" s="137">
        <f>'[18]Buxheti i Konsoliduar  (4)'!$F$97</f>
        <v>102.86</v>
      </c>
      <c r="GG62" s="137">
        <f>'[18]Buxheti i Konsoliduar  (4)'!$G$97</f>
        <v>160.07</v>
      </c>
      <c r="GH62" s="137">
        <f>'[18]Buxheti i Konsoliduar  (4)'!$H$97</f>
        <v>210.42</v>
      </c>
      <c r="GI62" s="137">
        <f>'[19]Buxheti i Konsoliduar  (4)'!$I$97</f>
        <v>293.77</v>
      </c>
      <c r="GJ62" s="137">
        <f>'[20]Buxheti i Konsoliduar  (4)'!$J$97</f>
        <v>400.76</v>
      </c>
      <c r="GK62" s="137">
        <f>'[21]Buxheti i Konsoliduar  (5)'!$K$97</f>
        <v>522.39</v>
      </c>
      <c r="GL62" s="137">
        <f>'[22]Buxheti i Konsoliduar  (4)'!$L$98</f>
        <v>617.6</v>
      </c>
      <c r="GM62" s="137">
        <f>'[22]Buxheti i Konsoliduar  (4)'!$M$98</f>
        <v>648.17999999999995</v>
      </c>
      <c r="GN62" s="137">
        <f>'[23]Buxheti i Konsoliduar  (4)'!$N$98</f>
        <v>865.3</v>
      </c>
      <c r="GO62" s="137">
        <f>'[24]Buxheti i Konsoliduar  (4)'!$C$98</f>
        <v>0</v>
      </c>
      <c r="GP62" s="137">
        <f>'[37]Buxheti i Konsoliduar  (4)'!$D$99</f>
        <v>1.95</v>
      </c>
      <c r="GQ62" s="137"/>
    </row>
    <row r="63" spans="2:199">
      <c r="B63" s="26" t="s">
        <v>374</v>
      </c>
      <c r="C63" s="24" t="s">
        <v>80</v>
      </c>
      <c r="D63" s="34" t="s">
        <v>248</v>
      </c>
      <c r="E63" s="40">
        <v>410</v>
      </c>
      <c r="F63" s="40">
        <v>538</v>
      </c>
      <c r="G63" s="40">
        <v>1995</v>
      </c>
      <c r="H63" s="40">
        <v>3548</v>
      </c>
      <c r="I63" s="40">
        <v>4847</v>
      </c>
      <c r="J63" s="40">
        <v>7677</v>
      </c>
      <c r="K63" s="40">
        <v>8501</v>
      </c>
      <c r="L63" s="40">
        <v>9983</v>
      </c>
      <c r="M63" s="40">
        <v>12834</v>
      </c>
      <c r="N63" s="40">
        <v>14305</v>
      </c>
      <c r="O63" s="40">
        <v>15891</v>
      </c>
      <c r="P63" s="40">
        <v>20850</v>
      </c>
      <c r="Q63" s="40">
        <v>21</v>
      </c>
      <c r="R63" s="40">
        <v>1386</v>
      </c>
      <c r="S63" s="40">
        <v>2839</v>
      </c>
      <c r="T63" s="40">
        <v>3964</v>
      </c>
      <c r="U63" s="40">
        <v>5540</v>
      </c>
      <c r="V63" s="40">
        <v>8678</v>
      </c>
      <c r="W63" s="40">
        <v>10787</v>
      </c>
      <c r="X63" s="40">
        <v>13278</v>
      </c>
      <c r="Y63" s="40">
        <v>15122</v>
      </c>
      <c r="Z63" s="40">
        <v>18627</v>
      </c>
      <c r="AA63" s="40">
        <v>21894</v>
      </c>
      <c r="AB63" s="40">
        <v>27982</v>
      </c>
      <c r="AC63" s="40">
        <v>1219</v>
      </c>
      <c r="AD63" s="40">
        <v>3043</v>
      </c>
      <c r="AE63" s="40">
        <v>5432</v>
      </c>
      <c r="AF63" s="40">
        <v>6340</v>
      </c>
      <c r="AG63" s="40">
        <v>9790</v>
      </c>
      <c r="AH63" s="40">
        <v>13335</v>
      </c>
      <c r="AI63" s="40">
        <v>14639</v>
      </c>
      <c r="AJ63" s="40">
        <v>17860</v>
      </c>
      <c r="AK63" s="40">
        <v>20771</v>
      </c>
      <c r="AL63" s="40">
        <v>22875</v>
      </c>
      <c r="AM63" s="40">
        <v>29179</v>
      </c>
      <c r="AN63" s="40">
        <v>34257</v>
      </c>
      <c r="AO63" s="40">
        <v>2619</v>
      </c>
      <c r="AP63" s="40">
        <v>4796</v>
      </c>
      <c r="AQ63" s="40">
        <v>7494</v>
      </c>
      <c r="AR63" s="40">
        <v>9596</v>
      </c>
      <c r="AS63" s="40">
        <v>14184</v>
      </c>
      <c r="AT63" s="40">
        <v>18172</v>
      </c>
      <c r="AU63" s="40">
        <v>19932</v>
      </c>
      <c r="AV63" s="40">
        <v>21185</v>
      </c>
      <c r="AW63" s="40">
        <v>23300</v>
      </c>
      <c r="AX63" s="40">
        <v>24393</v>
      </c>
      <c r="AY63" s="40">
        <v>26431</v>
      </c>
      <c r="AZ63" s="40">
        <v>28776</v>
      </c>
      <c r="BA63" s="40">
        <v>678</v>
      </c>
      <c r="BB63" s="40">
        <v>2177</v>
      </c>
      <c r="BC63" s="40">
        <v>6047</v>
      </c>
      <c r="BD63" s="40">
        <v>7441</v>
      </c>
      <c r="BE63" s="40">
        <v>9346</v>
      </c>
      <c r="BF63" s="40">
        <v>12708</v>
      </c>
      <c r="BG63" s="40">
        <v>15042</v>
      </c>
      <c r="BH63" s="40">
        <v>16681</v>
      </c>
      <c r="BI63" s="40">
        <v>18327</v>
      </c>
      <c r="BJ63" s="40">
        <v>20853</v>
      </c>
      <c r="BK63" s="40">
        <v>22842</v>
      </c>
      <c r="BL63" s="40">
        <v>26785</v>
      </c>
      <c r="BM63" s="40">
        <v>1482</v>
      </c>
      <c r="BN63" s="40">
        <v>2644</v>
      </c>
      <c r="BO63" s="40">
        <v>4262</v>
      </c>
      <c r="BP63" s="40">
        <v>5940</v>
      </c>
      <c r="BQ63" s="40">
        <v>7445</v>
      </c>
      <c r="BR63" s="40">
        <v>8366</v>
      </c>
      <c r="BS63" s="40">
        <v>11158</v>
      </c>
      <c r="BT63" s="40">
        <v>12848</v>
      </c>
      <c r="BU63" s="40">
        <v>14904</v>
      </c>
      <c r="BV63" s="40">
        <v>17248</v>
      </c>
      <c r="BW63" s="40">
        <v>19255</v>
      </c>
      <c r="BX63" s="40">
        <v>24926</v>
      </c>
      <c r="BY63" s="40">
        <v>930</v>
      </c>
      <c r="BZ63" s="40">
        <v>1965</v>
      </c>
      <c r="CA63" s="40">
        <v>3245</v>
      </c>
      <c r="CB63" s="40">
        <v>4337</v>
      </c>
      <c r="CC63" s="40">
        <v>5065</v>
      </c>
      <c r="CD63" s="40">
        <v>6174</v>
      </c>
      <c r="CE63" s="40">
        <v>7209</v>
      </c>
      <c r="CF63" s="40">
        <v>9617</v>
      </c>
      <c r="CG63" s="40">
        <v>11161</v>
      </c>
      <c r="CH63" s="40">
        <v>12251</v>
      </c>
      <c r="CI63" s="40">
        <v>14984</v>
      </c>
      <c r="CJ63" s="40">
        <v>20360</v>
      </c>
      <c r="CK63" s="40">
        <v>923</v>
      </c>
      <c r="CL63" s="40">
        <v>1881</v>
      </c>
      <c r="CM63" s="40">
        <v>3214</v>
      </c>
      <c r="CN63" s="40">
        <v>4326</v>
      </c>
      <c r="CO63" s="40">
        <v>8097</v>
      </c>
      <c r="CP63" s="40">
        <v>9951</v>
      </c>
      <c r="CQ63" s="40">
        <v>11709</v>
      </c>
      <c r="CR63" s="46">
        <v>13694</v>
      </c>
      <c r="CS63" s="46">
        <v>15817</v>
      </c>
      <c r="CT63" s="46">
        <v>17264</v>
      </c>
      <c r="CU63" s="46">
        <v>19254</v>
      </c>
      <c r="CV63" s="46">
        <v>22278</v>
      </c>
      <c r="CW63" s="46">
        <v>3554</v>
      </c>
      <c r="CX63" s="46">
        <v>4909</v>
      </c>
      <c r="CY63" s="46">
        <v>5531</v>
      </c>
      <c r="CZ63" s="46">
        <v>6507</v>
      </c>
      <c r="DA63" s="46">
        <v>9837</v>
      </c>
      <c r="DB63" s="46">
        <v>11292</v>
      </c>
      <c r="DC63" s="46">
        <v>12907</v>
      </c>
      <c r="DD63" s="46">
        <v>15333</v>
      </c>
      <c r="DE63" s="46">
        <v>17267</v>
      </c>
      <c r="DF63" s="46">
        <v>18792</v>
      </c>
      <c r="DG63" s="53">
        <v>21622.36</v>
      </c>
      <c r="DH63" s="54">
        <v>26209</v>
      </c>
      <c r="DI63" s="46">
        <v>886</v>
      </c>
      <c r="DJ63" s="46">
        <v>2502</v>
      </c>
      <c r="DK63" s="58">
        <v>3151</v>
      </c>
      <c r="DL63" s="58">
        <v>4853</v>
      </c>
      <c r="DM63" s="58">
        <v>5949</v>
      </c>
      <c r="DN63" s="58">
        <v>7909.08</v>
      </c>
      <c r="DO63" s="58">
        <v>9784</v>
      </c>
      <c r="DP63" s="73">
        <v>10845.33</v>
      </c>
      <c r="DQ63" s="73">
        <v>12938.61</v>
      </c>
      <c r="DR63" s="78">
        <v>14637.72</v>
      </c>
      <c r="DS63" s="80">
        <v>18196.240000000002</v>
      </c>
      <c r="DT63" s="58">
        <v>23461.63</v>
      </c>
      <c r="DU63" s="90">
        <v>567.61</v>
      </c>
      <c r="DV63" s="90">
        <v>1901.1</v>
      </c>
      <c r="DW63" s="91">
        <v>3254.62</v>
      </c>
      <c r="DX63" s="103">
        <v>5979.61</v>
      </c>
      <c r="DY63" s="102">
        <v>6882.61</v>
      </c>
      <c r="DZ63" s="102">
        <v>9753.2800000000007</v>
      </c>
      <c r="EA63" s="102">
        <v>11663.65</v>
      </c>
      <c r="EB63" s="110">
        <v>13678.4</v>
      </c>
      <c r="EC63" s="112">
        <v>16907.689999999999</v>
      </c>
      <c r="ED63" s="112">
        <v>19561.689999999999</v>
      </c>
      <c r="EE63" s="112">
        <v>20898.43</v>
      </c>
      <c r="EF63" s="118">
        <v>24494</v>
      </c>
      <c r="EG63" s="118">
        <v>1983</v>
      </c>
      <c r="EH63" s="112">
        <v>2965.84</v>
      </c>
      <c r="EI63" s="112">
        <v>5670.28</v>
      </c>
      <c r="EJ63" s="112">
        <v>7164.14</v>
      </c>
      <c r="EK63" s="112">
        <v>8368.26</v>
      </c>
      <c r="EL63" s="112">
        <v>11385.46</v>
      </c>
      <c r="EM63" s="112">
        <v>12586.5</v>
      </c>
      <c r="EN63" s="112">
        <v>14977.19</v>
      </c>
      <c r="EO63" s="112">
        <v>17427.169999999998</v>
      </c>
      <c r="EP63" s="112">
        <v>20117.93</v>
      </c>
      <c r="EQ63" s="112">
        <v>21902.07</v>
      </c>
      <c r="ER63" s="112">
        <v>25699.119999999999</v>
      </c>
      <c r="ES63" s="112">
        <v>702.68</v>
      </c>
      <c r="ET63" s="112">
        <v>1394.91</v>
      </c>
      <c r="EU63" s="112">
        <v>4042.5</v>
      </c>
      <c r="EV63" s="130">
        <v>5090.04</v>
      </c>
      <c r="EW63" s="130">
        <v>6989.43</v>
      </c>
      <c r="EX63" s="137">
        <v>8179.94</v>
      </c>
      <c r="EY63" s="57">
        <v>9501.7000000000007</v>
      </c>
      <c r="EZ63" s="137">
        <v>10388.799999999999</v>
      </c>
      <c r="FA63" s="137">
        <f>[1]Sheet1!$K$66</f>
        <v>11668.5</v>
      </c>
      <c r="FB63" s="137">
        <v>13067.4</v>
      </c>
      <c r="FC63" s="137">
        <v>14262.31</v>
      </c>
      <c r="FD63" s="57">
        <f>'[2]Buxheti i Konsoliduar  (3)'!$N$88</f>
        <v>18676.05</v>
      </c>
      <c r="FE63" s="137">
        <v>618</v>
      </c>
      <c r="FF63" s="137">
        <v>969.65</v>
      </c>
      <c r="FG63" s="137">
        <v>2247.96</v>
      </c>
      <c r="FH63" s="137">
        <v>2953.52</v>
      </c>
      <c r="FI63" s="130">
        <v>3662.08</v>
      </c>
      <c r="FJ63" s="137">
        <f>'[3]Buxheti i Konsoliduar  (3)'!$H$88</f>
        <v>4629.53</v>
      </c>
      <c r="FK63" s="137">
        <f>'[4]Buxheti i Konsoliduar  (3)'!$I$88</f>
        <v>5693.94</v>
      </c>
      <c r="FL63" s="137">
        <f>'[5]Buxheti i Konsoliduar  (3)'!$J$88</f>
        <v>7428.55</v>
      </c>
      <c r="FM63" s="137">
        <f>'[6]Buxheti i Konsoliduar  (3)'!$K$88</f>
        <v>7917.95</v>
      </c>
      <c r="FN63" s="137">
        <f>'[7]Buxheti i Konsoliduar  (3)'!$L$91</f>
        <v>9140.36</v>
      </c>
      <c r="FO63" s="137">
        <f>'[8]Buxheti i Konsoliduar  (3)'!$M$91</f>
        <v>9821.49</v>
      </c>
      <c r="FP63" s="137">
        <f>'[9]Buxheti i Konsoliduar  (3)'!$N$92</f>
        <v>13761.11</v>
      </c>
      <c r="FQ63" s="137">
        <f>'[10]Buxheti i Konsoliduar  (3)'!$C$91</f>
        <v>513.49</v>
      </c>
      <c r="FR63" s="137">
        <f>'[11]Buxheti i Konsoliduar  (5)'!$D$93</f>
        <v>965.88</v>
      </c>
      <c r="FS63" s="137">
        <f>'[11]Buxheti i Konsoliduar  (5)'!$E$93</f>
        <v>3280.57</v>
      </c>
      <c r="FT63" s="137">
        <f>'[11]Buxheti i Konsoliduar  (5)'!$F$93</f>
        <v>3969.11</v>
      </c>
      <c r="FU63" s="137">
        <f>'[11]Buxheti i Konsoliduar  (5)'!$G$93</f>
        <v>5068.66</v>
      </c>
      <c r="FV63" s="137">
        <f>'[11]Buxheti i Konsoliduar  (5)'!$H$93</f>
        <v>6177.72</v>
      </c>
      <c r="FW63" s="137">
        <f>'[11]Buxheti i Konsoliduar  (5)'!$I$93</f>
        <v>7938.22</v>
      </c>
      <c r="FX63" s="137">
        <f>'[11]Buxheti i Konsoliduar  (5)'!$J$93</f>
        <v>9542.7000000000007</v>
      </c>
      <c r="FY63" s="137">
        <f>'[12]Buxheti i Konsoliduar  (4)'!$K$93</f>
        <v>10972.19</v>
      </c>
      <c r="FZ63" s="137">
        <f>'[13]Buxheti i Konsoliduar  (4)'!$L$93</f>
        <v>12996.01</v>
      </c>
      <c r="GA63" s="137">
        <f>'[14]Buxheti i Konsoliduar  (4)'!$M$93</f>
        <v>14371.7</v>
      </c>
      <c r="GB63" s="137">
        <f>'[15]Buxheti i Konsoliduar  (4)'!$N$96</f>
        <v>17426.53</v>
      </c>
      <c r="GC63" s="137">
        <f>'[16]Buxheti i Konsoliduar  (4)'!$C$98</f>
        <v>1906.24</v>
      </c>
      <c r="GD63" s="137">
        <f>'[16]Buxheti i Konsoliduar  (4)'!$D$98</f>
        <v>2924.71</v>
      </c>
      <c r="GE63" s="137">
        <f>'[17]Buxheti i Konsoliduar  (4)'!$E$98</f>
        <v>4027.51</v>
      </c>
      <c r="GF63" s="137">
        <f>'[18]Buxheti i Konsoliduar  (4)'!$F$98</f>
        <v>5241.2</v>
      </c>
      <c r="GG63" s="137">
        <f>'[18]Buxheti i Konsoliduar  (4)'!$G$98</f>
        <v>7025.38</v>
      </c>
      <c r="GH63" s="137">
        <f>'[18]Buxheti i Konsoliduar  (4)'!$H$98</f>
        <v>8152.47</v>
      </c>
      <c r="GI63" s="137">
        <f>'[19]Buxheti i Konsoliduar  (4)'!$I$98</f>
        <v>11176.65</v>
      </c>
      <c r="GJ63" s="137">
        <f>'[20]Buxheti i Konsoliduar  (4)'!$J$98</f>
        <v>12527.58</v>
      </c>
      <c r="GK63" s="137">
        <f>'[21]Buxheti i Konsoliduar  (5)'!$K$98</f>
        <v>14773.06</v>
      </c>
      <c r="GL63" s="137">
        <f>'[22]Buxheti i Konsoliduar  (4)'!$L$99</f>
        <v>15648.94</v>
      </c>
      <c r="GM63" s="137">
        <f>'[22]Buxheti i Konsoliduar  (4)'!$M$99</f>
        <v>17334.72</v>
      </c>
      <c r="GN63" s="137">
        <f>'[23]Buxheti i Konsoliduar  (4)'!$N$99</f>
        <v>20297.47</v>
      </c>
      <c r="GO63" s="137">
        <f>'[24]Buxheti i Konsoliduar  (4)'!$C$99</f>
        <v>727.55</v>
      </c>
      <c r="GP63" s="137">
        <f>'[37]Buxheti i Konsoliduar  (4)'!$D$100</f>
        <v>1694.55</v>
      </c>
      <c r="GQ63" s="137"/>
    </row>
    <row r="64" spans="2:199" ht="30">
      <c r="B64" s="26" t="s">
        <v>138</v>
      </c>
      <c r="C64" s="24" t="s">
        <v>372</v>
      </c>
      <c r="D64" s="34" t="s">
        <v>249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  <c r="W64" s="40">
        <v>0</v>
      </c>
      <c r="X64" s="40">
        <v>0</v>
      </c>
      <c r="Y64" s="40">
        <v>0</v>
      </c>
      <c r="Z64" s="40">
        <v>0</v>
      </c>
      <c r="AA64" s="40">
        <v>0</v>
      </c>
      <c r="AB64" s="40">
        <v>0</v>
      </c>
      <c r="AC64" s="40">
        <v>0</v>
      </c>
      <c r="AD64" s="40">
        <v>0</v>
      </c>
      <c r="AE64" s="40">
        <v>0</v>
      </c>
      <c r="AF64" s="40">
        <v>0</v>
      </c>
      <c r="AG64" s="40">
        <v>0</v>
      </c>
      <c r="AH64" s="40">
        <v>0</v>
      </c>
      <c r="AI64" s="40">
        <v>0</v>
      </c>
      <c r="AJ64" s="40">
        <v>0</v>
      </c>
      <c r="AK64" s="40">
        <v>0</v>
      </c>
      <c r="AL64" s="40">
        <v>0</v>
      </c>
      <c r="AM64" s="40">
        <v>0</v>
      </c>
      <c r="AN64" s="40">
        <v>0</v>
      </c>
      <c r="AO64" s="40">
        <v>0</v>
      </c>
      <c r="AP64" s="40">
        <v>0</v>
      </c>
      <c r="AQ64" s="40">
        <v>0</v>
      </c>
      <c r="AR64" s="40">
        <v>0</v>
      </c>
      <c r="AS64" s="40">
        <v>0</v>
      </c>
      <c r="AT64" s="40">
        <v>0</v>
      </c>
      <c r="AU64" s="40">
        <v>0</v>
      </c>
      <c r="AV64" s="40">
        <v>0</v>
      </c>
      <c r="AW64" s="40">
        <v>0</v>
      </c>
      <c r="AX64" s="40">
        <v>0</v>
      </c>
      <c r="AY64" s="40">
        <v>0</v>
      </c>
      <c r="AZ64" s="40">
        <v>0</v>
      </c>
      <c r="BA64" s="40">
        <v>0</v>
      </c>
      <c r="BB64" s="40">
        <v>0</v>
      </c>
      <c r="BC64" s="40">
        <v>0</v>
      </c>
      <c r="BD64" s="40">
        <v>0</v>
      </c>
      <c r="BE64" s="40">
        <v>0</v>
      </c>
      <c r="BF64" s="40">
        <v>0</v>
      </c>
      <c r="BG64" s="40">
        <v>0</v>
      </c>
      <c r="BH64" s="40">
        <v>0</v>
      </c>
      <c r="BI64" s="40">
        <v>0</v>
      </c>
      <c r="BJ64" s="40">
        <v>0</v>
      </c>
      <c r="BK64" s="40">
        <v>0</v>
      </c>
      <c r="BL64" s="40">
        <v>0</v>
      </c>
      <c r="BM64" s="40">
        <v>0</v>
      </c>
      <c r="BN64" s="40">
        <v>0</v>
      </c>
      <c r="BO64" s="40">
        <v>0</v>
      </c>
      <c r="BP64" s="40">
        <v>0</v>
      </c>
      <c r="BQ64" s="40">
        <v>0</v>
      </c>
      <c r="BR64" s="40">
        <v>0</v>
      </c>
      <c r="BS64" s="40">
        <v>0</v>
      </c>
      <c r="BT64" s="40">
        <v>0</v>
      </c>
      <c r="BU64" s="40">
        <v>0</v>
      </c>
      <c r="BV64" s="40">
        <v>0</v>
      </c>
      <c r="BW64" s="40">
        <v>0</v>
      </c>
      <c r="BX64" s="40">
        <v>0</v>
      </c>
      <c r="BY64" s="40">
        <v>0</v>
      </c>
      <c r="BZ64" s="40">
        <v>0</v>
      </c>
      <c r="CA64" s="40">
        <v>0</v>
      </c>
      <c r="CB64" s="40">
        <v>0</v>
      </c>
      <c r="CC64" s="40">
        <v>0</v>
      </c>
      <c r="CD64" s="40">
        <v>0</v>
      </c>
      <c r="CE64" s="40">
        <v>0</v>
      </c>
      <c r="CF64" s="40">
        <v>0</v>
      </c>
      <c r="CG64" s="40">
        <v>0</v>
      </c>
      <c r="CH64" s="40">
        <v>0</v>
      </c>
      <c r="CI64" s="40">
        <v>0</v>
      </c>
      <c r="CJ64" s="40">
        <v>0</v>
      </c>
      <c r="CK64" s="40">
        <v>0</v>
      </c>
      <c r="CL64" s="40">
        <v>0</v>
      </c>
      <c r="CM64" s="40">
        <v>0</v>
      </c>
      <c r="CN64" s="40">
        <v>0</v>
      </c>
      <c r="CO64" s="40">
        <v>0</v>
      </c>
      <c r="CP64" s="40">
        <v>0</v>
      </c>
      <c r="CQ64" s="40">
        <v>0</v>
      </c>
      <c r="CR64" s="46">
        <v>0</v>
      </c>
      <c r="CS64" s="46">
        <v>0</v>
      </c>
      <c r="CT64" s="46">
        <v>0</v>
      </c>
      <c r="CU64" s="46">
        <v>0</v>
      </c>
      <c r="CV64" s="46">
        <v>0</v>
      </c>
      <c r="CW64" s="46">
        <v>0</v>
      </c>
      <c r="CX64" s="46">
        <v>0</v>
      </c>
      <c r="CY64" s="46">
        <v>0</v>
      </c>
      <c r="CZ64" s="46">
        <v>0</v>
      </c>
      <c r="DA64" s="46">
        <v>0</v>
      </c>
      <c r="DB64" s="46">
        <v>0</v>
      </c>
      <c r="DC64" s="46">
        <v>0</v>
      </c>
      <c r="DD64" s="46">
        <v>0</v>
      </c>
      <c r="DE64" s="46">
        <v>0</v>
      </c>
      <c r="DF64" s="46">
        <v>0</v>
      </c>
      <c r="DG64" s="53">
        <v>0</v>
      </c>
      <c r="DH64" s="54">
        <v>0</v>
      </c>
      <c r="DI64" s="46">
        <v>0</v>
      </c>
      <c r="DJ64" s="46">
        <v>0</v>
      </c>
      <c r="DK64" s="55">
        <v>0</v>
      </c>
      <c r="DL64" s="58">
        <v>0</v>
      </c>
      <c r="DM64" s="58">
        <v>0</v>
      </c>
      <c r="DN64" s="58">
        <v>0</v>
      </c>
      <c r="DO64" s="58">
        <v>0</v>
      </c>
      <c r="DP64" s="73">
        <v>0</v>
      </c>
      <c r="DQ64" s="73">
        <v>0</v>
      </c>
      <c r="DR64" s="81">
        <v>0</v>
      </c>
      <c r="DS64" s="81">
        <v>0</v>
      </c>
      <c r="DT64" s="58">
        <v>0</v>
      </c>
      <c r="DU64" s="90">
        <v>0</v>
      </c>
      <c r="DV64" s="90">
        <v>0</v>
      </c>
      <c r="DW64" s="91">
        <v>0</v>
      </c>
      <c r="DX64" s="103">
        <v>0</v>
      </c>
      <c r="DY64" s="103">
        <v>0</v>
      </c>
      <c r="DZ64" s="103">
        <v>0</v>
      </c>
      <c r="EA64" s="103">
        <v>0</v>
      </c>
      <c r="EB64" s="111">
        <v>0</v>
      </c>
      <c r="EC64" s="111">
        <v>0</v>
      </c>
      <c r="ED64" s="111">
        <v>0</v>
      </c>
      <c r="EE64" s="111">
        <v>0</v>
      </c>
      <c r="EF64" s="118">
        <v>0</v>
      </c>
      <c r="EG64" s="118">
        <v>0</v>
      </c>
      <c r="EH64" s="117">
        <v>0</v>
      </c>
      <c r="EI64" s="117">
        <v>0</v>
      </c>
      <c r="EJ64" s="112">
        <v>0</v>
      </c>
      <c r="EK64" s="112">
        <v>0</v>
      </c>
      <c r="EL64" s="112">
        <v>0</v>
      </c>
      <c r="EM64" s="112">
        <v>0</v>
      </c>
      <c r="EN64" s="112">
        <v>0</v>
      </c>
      <c r="EO64" s="112">
        <v>0</v>
      </c>
      <c r="EP64" s="121">
        <v>0</v>
      </c>
      <c r="EQ64" s="112">
        <v>0</v>
      </c>
      <c r="ER64" s="112">
        <v>0</v>
      </c>
      <c r="ES64" s="112">
        <v>0</v>
      </c>
      <c r="ET64" s="112">
        <v>0</v>
      </c>
      <c r="EU64" s="112">
        <v>0</v>
      </c>
      <c r="EV64" s="130">
        <v>0</v>
      </c>
      <c r="EW64" s="130">
        <v>0</v>
      </c>
      <c r="EX64" s="112">
        <v>0</v>
      </c>
      <c r="EY64" s="57">
        <v>0</v>
      </c>
      <c r="EZ64">
        <v>0</v>
      </c>
      <c r="FA64">
        <v>0</v>
      </c>
      <c r="FB64">
        <v>0</v>
      </c>
      <c r="FC64">
        <v>0</v>
      </c>
      <c r="FD64" s="57">
        <v>11000</v>
      </c>
      <c r="FE64">
        <v>0</v>
      </c>
      <c r="FF64">
        <v>0</v>
      </c>
      <c r="FG64">
        <v>0</v>
      </c>
      <c r="FH64">
        <v>0</v>
      </c>
      <c r="FI64" s="130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 s="137">
        <f>'[9]Buxheti i Konsoliduar  (3)'!$N$83</f>
        <v>766.05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  <c r="GL64">
        <v>0</v>
      </c>
      <c r="GM64">
        <v>0</v>
      </c>
      <c r="GN64">
        <v>0</v>
      </c>
      <c r="GO64">
        <v>0</v>
      </c>
      <c r="GP64">
        <v>0</v>
      </c>
    </row>
    <row r="65" spans="2:199" s="2" customFormat="1">
      <c r="B65" s="68" t="s">
        <v>139</v>
      </c>
      <c r="C65" s="69" t="s">
        <v>81</v>
      </c>
      <c r="D65" s="70" t="s">
        <v>250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  <c r="R65" s="71">
        <v>0</v>
      </c>
      <c r="S65" s="71">
        <v>0</v>
      </c>
      <c r="T65" s="71">
        <v>0</v>
      </c>
      <c r="U65" s="71">
        <v>0</v>
      </c>
      <c r="V65" s="71">
        <v>0</v>
      </c>
      <c r="W65" s="71">
        <v>0</v>
      </c>
      <c r="X65" s="71">
        <v>0</v>
      </c>
      <c r="Y65" s="71">
        <v>0</v>
      </c>
      <c r="Z65" s="71">
        <v>0</v>
      </c>
      <c r="AA65" s="71">
        <v>0</v>
      </c>
      <c r="AB65" s="71">
        <v>0</v>
      </c>
      <c r="AC65" s="71">
        <v>0</v>
      </c>
      <c r="AD65" s="71">
        <v>0</v>
      </c>
      <c r="AE65" s="71">
        <v>0</v>
      </c>
      <c r="AF65" s="71">
        <v>0</v>
      </c>
      <c r="AG65" s="71">
        <v>0</v>
      </c>
      <c r="AH65" s="71">
        <v>0</v>
      </c>
      <c r="AI65" s="71">
        <v>0</v>
      </c>
      <c r="AJ65" s="71">
        <v>0</v>
      </c>
      <c r="AK65" s="71">
        <v>0</v>
      </c>
      <c r="AL65" s="71">
        <v>0</v>
      </c>
      <c r="AM65" s="71">
        <v>0</v>
      </c>
      <c r="AN65" s="71">
        <v>0</v>
      </c>
      <c r="AO65" s="71">
        <v>0</v>
      </c>
      <c r="AP65" s="71">
        <v>0</v>
      </c>
      <c r="AQ65" s="71">
        <v>0</v>
      </c>
      <c r="AR65" s="71">
        <v>0</v>
      </c>
      <c r="AS65" s="71">
        <v>0</v>
      </c>
      <c r="AT65" s="71">
        <v>0</v>
      </c>
      <c r="AU65" s="71">
        <v>0</v>
      </c>
      <c r="AV65" s="71">
        <v>0</v>
      </c>
      <c r="AW65" s="71">
        <v>0</v>
      </c>
      <c r="AX65" s="71">
        <v>0</v>
      </c>
      <c r="AY65" s="71">
        <v>0</v>
      </c>
      <c r="AZ65" s="71">
        <v>0</v>
      </c>
      <c r="BA65" s="71">
        <v>0</v>
      </c>
      <c r="BB65" s="71">
        <v>0</v>
      </c>
      <c r="BC65" s="71">
        <v>1032</v>
      </c>
      <c r="BD65" s="71">
        <v>7752</v>
      </c>
      <c r="BE65" s="71">
        <v>11425</v>
      </c>
      <c r="BF65" s="71">
        <v>19092</v>
      </c>
      <c r="BG65" s="71">
        <v>25749</v>
      </c>
      <c r="BH65" s="71">
        <v>25873</v>
      </c>
      <c r="BI65" s="71">
        <v>25910</v>
      </c>
      <c r="BJ65" s="71">
        <v>26168</v>
      </c>
      <c r="BK65" s="71">
        <v>26544</v>
      </c>
      <c r="BL65" s="71">
        <v>33919</v>
      </c>
      <c r="BM65" s="71">
        <v>231</v>
      </c>
      <c r="BN65" s="71">
        <v>7254</v>
      </c>
      <c r="BO65" s="71">
        <v>7411</v>
      </c>
      <c r="BP65" s="71">
        <v>7591</v>
      </c>
      <c r="BQ65" s="71">
        <v>12120</v>
      </c>
      <c r="BR65" s="71">
        <v>12561</v>
      </c>
      <c r="BS65" s="71">
        <v>13790</v>
      </c>
      <c r="BT65" s="71">
        <v>14462</v>
      </c>
      <c r="BU65" s="71">
        <v>15099</v>
      </c>
      <c r="BV65" s="71">
        <v>15813</v>
      </c>
      <c r="BW65" s="71">
        <v>16918</v>
      </c>
      <c r="BX65" s="71">
        <v>17597</v>
      </c>
      <c r="BY65" s="71">
        <v>0</v>
      </c>
      <c r="BZ65" s="71">
        <v>0</v>
      </c>
      <c r="CA65" s="71">
        <v>0</v>
      </c>
      <c r="CB65" s="71">
        <v>0</v>
      </c>
      <c r="CC65" s="71">
        <v>0</v>
      </c>
      <c r="CD65" s="71">
        <v>0</v>
      </c>
      <c r="CE65" s="71">
        <v>0</v>
      </c>
      <c r="CF65" s="71">
        <v>0</v>
      </c>
      <c r="CG65" s="71">
        <v>0</v>
      </c>
      <c r="CH65" s="40">
        <v>0</v>
      </c>
      <c r="CI65" s="40">
        <v>0</v>
      </c>
      <c r="CJ65" s="40">
        <v>0</v>
      </c>
      <c r="CK65" s="40">
        <v>0</v>
      </c>
      <c r="CL65" s="40">
        <v>0</v>
      </c>
      <c r="CM65" s="40">
        <v>0</v>
      </c>
      <c r="CN65" s="40">
        <v>0</v>
      </c>
      <c r="CO65" s="40">
        <v>0</v>
      </c>
      <c r="CP65" s="40">
        <v>0</v>
      </c>
      <c r="CQ65" s="40">
        <v>0</v>
      </c>
      <c r="CR65" s="46">
        <v>0</v>
      </c>
      <c r="CS65" s="46">
        <v>0</v>
      </c>
      <c r="CT65" s="46">
        <v>0</v>
      </c>
      <c r="CU65" s="46">
        <v>0</v>
      </c>
      <c r="CV65" s="46">
        <v>0</v>
      </c>
      <c r="CW65" s="46">
        <v>0</v>
      </c>
      <c r="CX65" s="46">
        <v>0</v>
      </c>
      <c r="CY65" s="46">
        <v>0</v>
      </c>
      <c r="CZ65" s="46">
        <v>0</v>
      </c>
      <c r="DA65" s="46">
        <v>0</v>
      </c>
      <c r="DB65" s="46">
        <v>0</v>
      </c>
      <c r="DC65" s="46">
        <v>0</v>
      </c>
      <c r="DD65" s="46">
        <v>0</v>
      </c>
      <c r="DE65" s="46">
        <v>0</v>
      </c>
      <c r="DF65" s="46">
        <v>0</v>
      </c>
      <c r="DG65" s="53">
        <v>0</v>
      </c>
      <c r="DH65" s="54">
        <v>0</v>
      </c>
      <c r="DI65" s="46">
        <f>DI68+DI66</f>
        <v>15790</v>
      </c>
      <c r="DJ65" s="46">
        <f t="shared" ref="DJ65:DO65" si="0">DJ68+DJ66</f>
        <v>15676</v>
      </c>
      <c r="DK65" s="46">
        <f t="shared" si="0"/>
        <v>15297</v>
      </c>
      <c r="DL65" s="46">
        <f t="shared" si="0"/>
        <v>14778</v>
      </c>
      <c r="DM65" s="46">
        <f t="shared" si="0"/>
        <v>14447</v>
      </c>
      <c r="DN65" s="46">
        <f t="shared" si="0"/>
        <v>14222</v>
      </c>
      <c r="DO65" s="46">
        <f t="shared" si="0"/>
        <v>14165</v>
      </c>
      <c r="DP65" s="82">
        <f>DP66+DP68</f>
        <v>14183</v>
      </c>
      <c r="DQ65" s="82">
        <f>DQ66+DQ68</f>
        <v>14188</v>
      </c>
      <c r="DR65" s="82">
        <f t="shared" ref="DR65:EE65" si="1">DR66+DR68</f>
        <v>14079</v>
      </c>
      <c r="DS65" s="82">
        <f t="shared" si="1"/>
        <v>14353</v>
      </c>
      <c r="DT65" s="82">
        <f t="shared" si="1"/>
        <v>15175</v>
      </c>
      <c r="DU65" s="96">
        <f t="shared" si="1"/>
        <v>16790.8</v>
      </c>
      <c r="DV65" s="96">
        <f t="shared" si="1"/>
        <v>16575</v>
      </c>
      <c r="DW65" s="96">
        <f t="shared" si="1"/>
        <v>16349.49</v>
      </c>
      <c r="DX65" s="101">
        <f t="shared" si="1"/>
        <v>16214</v>
      </c>
      <c r="DY65" s="101">
        <f t="shared" si="1"/>
        <v>17188</v>
      </c>
      <c r="DZ65" s="101">
        <f t="shared" si="1"/>
        <v>14089</v>
      </c>
      <c r="EA65" s="101">
        <f t="shared" si="1"/>
        <v>13592</v>
      </c>
      <c r="EB65" s="101">
        <f t="shared" si="1"/>
        <v>11911.9</v>
      </c>
      <c r="EC65" s="101">
        <f t="shared" si="1"/>
        <v>11368</v>
      </c>
      <c r="ED65" s="101">
        <f t="shared" si="1"/>
        <v>12022.9</v>
      </c>
      <c r="EE65" s="101">
        <f t="shared" si="1"/>
        <v>13079</v>
      </c>
      <c r="EF65" s="118">
        <v>14052</v>
      </c>
      <c r="EG65" s="118">
        <v>15372</v>
      </c>
      <c r="EH65" s="117">
        <f>EH66+EH67+EH68</f>
        <v>15057</v>
      </c>
      <c r="EI65" s="117">
        <f>EI66+EI67+EI68</f>
        <v>15097</v>
      </c>
      <c r="EJ65" s="117">
        <f>EJ66+EJ67+EJ68</f>
        <v>14496</v>
      </c>
      <c r="EK65" s="117">
        <f t="shared" ref="EK65:EN65" si="2">EK66+EK67+EK68</f>
        <v>14182</v>
      </c>
      <c r="EL65" s="117">
        <f t="shared" si="2"/>
        <v>16674</v>
      </c>
      <c r="EM65" s="117">
        <f t="shared" si="2"/>
        <v>16930</v>
      </c>
      <c r="EN65" s="117">
        <f t="shared" si="2"/>
        <v>16523</v>
      </c>
      <c r="EO65" s="117">
        <f t="shared" ref="EO65:EU65" si="3">EO66+EO67+EO68</f>
        <v>19558</v>
      </c>
      <c r="EP65" s="117">
        <f t="shared" si="3"/>
        <v>21541</v>
      </c>
      <c r="EQ65" s="117">
        <f t="shared" si="3"/>
        <v>15897</v>
      </c>
      <c r="ER65" s="117">
        <f t="shared" si="3"/>
        <v>13365</v>
      </c>
      <c r="ES65" s="117">
        <f t="shared" si="3"/>
        <v>13365</v>
      </c>
      <c r="ET65" s="117">
        <f t="shared" si="3"/>
        <v>13749</v>
      </c>
      <c r="EU65" s="117">
        <f t="shared" si="3"/>
        <v>14654</v>
      </c>
      <c r="EV65" s="127">
        <v>14444</v>
      </c>
      <c r="EW65" s="127">
        <v>14266</v>
      </c>
      <c r="EX65" s="127">
        <v>15037</v>
      </c>
      <c r="EY65" s="142">
        <v>15170.11</v>
      </c>
      <c r="EZ65" s="103">
        <v>15738</v>
      </c>
      <c r="FA65" s="146">
        <f>FA66+FA67+FA68</f>
        <v>17239.879999999997</v>
      </c>
      <c r="FB65" s="127">
        <v>17240</v>
      </c>
      <c r="FC65" s="133">
        <v>19084.810504470002</v>
      </c>
      <c r="FD65" s="56">
        <v>12512</v>
      </c>
      <c r="FE65" s="139">
        <v>13009.279999999999</v>
      </c>
      <c r="FF65" s="139">
        <v>13268.98</v>
      </c>
      <c r="FG65" s="139">
        <v>13165.480000000001</v>
      </c>
      <c r="FH65" s="139">
        <v>14989.39</v>
      </c>
      <c r="FI65" s="133">
        <v>17895</v>
      </c>
      <c r="FJ65" s="137">
        <f>'[3]Detyrimet e prapambetura 2023'!$W$3</f>
        <v>18801</v>
      </c>
      <c r="FK65" s="157">
        <f>'[4]Detyrimet e prapambetura 2023'!$W$3</f>
        <v>19808.080000000002</v>
      </c>
      <c r="FL65" s="157">
        <f>'[5]Detyrimet e prapambetura 2023'!$W$3</f>
        <v>19645.646000000001</v>
      </c>
      <c r="FM65" s="157">
        <f>'[6]Detyrimet e prapambetura 2023'!$W$3</f>
        <v>20482.977999999999</v>
      </c>
      <c r="FN65" s="157">
        <f>'[7]Detyrimet e prapambetura 2023'!$W$3</f>
        <v>20262.28</v>
      </c>
      <c r="FO65" s="157">
        <f>'[8]Detyrimet e prapambetura 2023'!$W$3</f>
        <v>19648.580000000002</v>
      </c>
      <c r="FP65" s="157">
        <f>FP66+FP68</f>
        <v>7888.65</v>
      </c>
      <c r="FQ65" s="157">
        <f>FQ66+FQ68</f>
        <v>8005.65</v>
      </c>
      <c r="FR65" s="157">
        <f>'[25]Detyrimet e prapambetura 2024(2'!$W$3</f>
        <v>8216.4500000000007</v>
      </c>
      <c r="FS65" s="157">
        <f>'[26]Detyrimet e prapambetura 2024(2'!$W$3</f>
        <v>9099.75</v>
      </c>
      <c r="FT65" s="157">
        <f>'[27]Detyrimet e prapambetura 2024(2'!$W$3</f>
        <v>10590.35</v>
      </c>
      <c r="FU65" s="157">
        <f>'[31]Detyrimet e prapambetura 2024(2'!$W$3</f>
        <v>11513.21</v>
      </c>
      <c r="FV65" s="157">
        <f>'[30]Detyrimet e prapambetura 2024(2'!$X$3</f>
        <v>9982.0399999999991</v>
      </c>
      <c r="FW65" s="157">
        <f>'[29]Detyrimet e prapambetura 2024(2'!$W$3</f>
        <v>11705.61</v>
      </c>
      <c r="FX65" s="157">
        <f t="shared" ref="FX65:GD65" si="4">FX66+FX68</f>
        <v>11544.739</v>
      </c>
      <c r="FY65" s="157">
        <f t="shared" si="4"/>
        <v>10655.130000000001</v>
      </c>
      <c r="FZ65" s="157">
        <f t="shared" si="4"/>
        <v>10870.2</v>
      </c>
      <c r="GA65" s="157">
        <f t="shared" si="4"/>
        <v>12641.72</v>
      </c>
      <c r="GB65" s="157">
        <f t="shared" si="4"/>
        <v>5926.82</v>
      </c>
      <c r="GC65" s="157">
        <f t="shared" si="4"/>
        <v>5974.95</v>
      </c>
      <c r="GD65" s="157">
        <f t="shared" si="4"/>
        <v>6424.1310000000003</v>
      </c>
      <c r="GE65" s="157">
        <f>'[17]Detyrimet e Prapambetura 2024(3'!$W$4</f>
        <v>6511.4660000000003</v>
      </c>
      <c r="GF65" s="157">
        <f>'[32]Detyrimet e Prapambetura 2024(4'!$W$4</f>
        <v>6286.3870000000006</v>
      </c>
      <c r="GG65" s="157">
        <f>'[33]Detyrimet e Prapambetura 2024(5'!$W$4</f>
        <v>6371.0110000000004</v>
      </c>
      <c r="GH65" s="157">
        <f t="shared" ref="GH65:GM65" si="5">GH66+GH68</f>
        <v>8559.0499999999993</v>
      </c>
      <c r="GI65" s="157">
        <f t="shared" si="5"/>
        <v>8051.21</v>
      </c>
      <c r="GJ65" s="157">
        <f t="shared" si="5"/>
        <v>8351.1959999999999</v>
      </c>
      <c r="GK65" s="157">
        <f t="shared" si="5"/>
        <v>10174.469999999999</v>
      </c>
      <c r="GL65" s="157">
        <f t="shared" si="5"/>
        <v>11089.511999999999</v>
      </c>
      <c r="GM65" s="157">
        <f t="shared" si="5"/>
        <v>10290.151</v>
      </c>
      <c r="GN65" s="157">
        <f>'[23]Detyrimet e prapambetura 20 (2'!$W$3</f>
        <v>5366.3200000000006</v>
      </c>
      <c r="GO65" s="157">
        <f>'[24]Detyrimet e prapambetura 20 (2'!$W$3</f>
        <v>4526.7980000000007</v>
      </c>
      <c r="GP65" s="157">
        <f>'[38]Detyrimet e prapambetura 20 (2'!$X$3</f>
        <v>4747.0459999999994</v>
      </c>
      <c r="GQ65" s="157"/>
    </row>
    <row r="66" spans="2:199" s="2" customFormat="1">
      <c r="B66" s="68" t="s">
        <v>140</v>
      </c>
      <c r="C66" s="72" t="s">
        <v>82</v>
      </c>
      <c r="D66" s="70" t="s">
        <v>251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1">
        <v>0</v>
      </c>
      <c r="L66" s="71">
        <v>0</v>
      </c>
      <c r="M66" s="71">
        <v>0</v>
      </c>
      <c r="N66" s="71">
        <v>0</v>
      </c>
      <c r="O66" s="71">
        <v>0</v>
      </c>
      <c r="P66" s="71">
        <v>0</v>
      </c>
      <c r="Q66" s="71">
        <v>0</v>
      </c>
      <c r="R66" s="71">
        <v>0</v>
      </c>
      <c r="S66" s="71">
        <v>0</v>
      </c>
      <c r="T66" s="71">
        <v>0</v>
      </c>
      <c r="U66" s="71">
        <v>0</v>
      </c>
      <c r="V66" s="71">
        <v>0</v>
      </c>
      <c r="W66" s="71">
        <v>0</v>
      </c>
      <c r="X66" s="71">
        <v>0</v>
      </c>
      <c r="Y66" s="71">
        <v>0</v>
      </c>
      <c r="Z66" s="71">
        <v>0</v>
      </c>
      <c r="AA66" s="71">
        <v>0</v>
      </c>
      <c r="AB66" s="71">
        <v>0</v>
      </c>
      <c r="AC66" s="71">
        <v>0</v>
      </c>
      <c r="AD66" s="71">
        <v>0</v>
      </c>
      <c r="AE66" s="71">
        <v>0</v>
      </c>
      <c r="AF66" s="71">
        <v>0</v>
      </c>
      <c r="AG66" s="71">
        <v>0</v>
      </c>
      <c r="AH66" s="71">
        <v>0</v>
      </c>
      <c r="AI66" s="71">
        <v>0</v>
      </c>
      <c r="AJ66" s="71">
        <v>0</v>
      </c>
      <c r="AK66" s="71">
        <v>0</v>
      </c>
      <c r="AL66" s="71">
        <v>0</v>
      </c>
      <c r="AM66" s="71">
        <v>0</v>
      </c>
      <c r="AN66" s="71">
        <v>0</v>
      </c>
      <c r="AO66" s="71">
        <v>0</v>
      </c>
      <c r="AP66" s="71">
        <v>0</v>
      </c>
      <c r="AQ66" s="71">
        <v>0</v>
      </c>
      <c r="AR66" s="71">
        <v>0</v>
      </c>
      <c r="AS66" s="71">
        <v>0</v>
      </c>
      <c r="AT66" s="71">
        <v>0</v>
      </c>
      <c r="AU66" s="71">
        <v>0</v>
      </c>
      <c r="AV66" s="71">
        <v>0</v>
      </c>
      <c r="AW66" s="71">
        <v>0</v>
      </c>
      <c r="AX66" s="71">
        <v>0</v>
      </c>
      <c r="AY66" s="71">
        <v>0</v>
      </c>
      <c r="AZ66" s="71">
        <v>0</v>
      </c>
      <c r="BA66" s="71">
        <v>0</v>
      </c>
      <c r="BB66" s="71">
        <v>0</v>
      </c>
      <c r="BC66" s="71">
        <v>0</v>
      </c>
      <c r="BD66" s="71">
        <v>1616</v>
      </c>
      <c r="BE66" s="71">
        <v>3489</v>
      </c>
      <c r="BF66" s="71">
        <v>5963</v>
      </c>
      <c r="BG66" s="71">
        <v>8440</v>
      </c>
      <c r="BH66" s="71">
        <v>8440</v>
      </c>
      <c r="BI66" s="71">
        <v>8442</v>
      </c>
      <c r="BJ66" s="71">
        <v>8442</v>
      </c>
      <c r="BK66" s="71">
        <v>8751</v>
      </c>
      <c r="BL66" s="71">
        <v>9838</v>
      </c>
      <c r="BM66" s="71">
        <v>211</v>
      </c>
      <c r="BN66" s="71">
        <v>4668</v>
      </c>
      <c r="BO66" s="71">
        <v>4762</v>
      </c>
      <c r="BP66" s="71">
        <v>4886</v>
      </c>
      <c r="BQ66" s="71">
        <v>5242</v>
      </c>
      <c r="BR66" s="71">
        <v>5299</v>
      </c>
      <c r="BS66" s="71">
        <v>5554</v>
      </c>
      <c r="BT66" s="71">
        <v>5579</v>
      </c>
      <c r="BU66" s="71">
        <v>5596</v>
      </c>
      <c r="BV66" s="71">
        <v>5862</v>
      </c>
      <c r="BW66" s="71">
        <v>5882</v>
      </c>
      <c r="BX66" s="71">
        <v>6111</v>
      </c>
      <c r="BY66" s="71">
        <v>0</v>
      </c>
      <c r="BZ66" s="71">
        <v>0</v>
      </c>
      <c r="CA66" s="71">
        <v>0</v>
      </c>
      <c r="CB66" s="71">
        <v>0</v>
      </c>
      <c r="CC66" s="71">
        <v>0</v>
      </c>
      <c r="CD66" s="71">
        <v>0</v>
      </c>
      <c r="CE66" s="71">
        <v>0</v>
      </c>
      <c r="CF66" s="71">
        <v>0</v>
      </c>
      <c r="CG66" s="71">
        <v>0</v>
      </c>
      <c r="CH66" s="40">
        <v>0</v>
      </c>
      <c r="CI66" s="40">
        <v>0</v>
      </c>
      <c r="CJ66" s="40">
        <v>0</v>
      </c>
      <c r="CK66" s="40">
        <v>0</v>
      </c>
      <c r="CL66" s="40">
        <v>0</v>
      </c>
      <c r="CM66" s="40">
        <v>0</v>
      </c>
      <c r="CN66" s="40">
        <v>0</v>
      </c>
      <c r="CO66" s="40">
        <v>0</v>
      </c>
      <c r="CP66" s="40">
        <v>0</v>
      </c>
      <c r="CQ66" s="40">
        <v>0</v>
      </c>
      <c r="CR66" s="46">
        <v>0</v>
      </c>
      <c r="CS66" s="46">
        <v>0</v>
      </c>
      <c r="CT66" s="46">
        <v>0</v>
      </c>
      <c r="CU66" s="46">
        <v>0</v>
      </c>
      <c r="CV66" s="46">
        <v>0</v>
      </c>
      <c r="CW66" s="46">
        <v>0</v>
      </c>
      <c r="CX66" s="46">
        <v>0</v>
      </c>
      <c r="CY66" s="46">
        <v>0</v>
      </c>
      <c r="CZ66" s="46">
        <v>0</v>
      </c>
      <c r="DA66" s="46">
        <v>0</v>
      </c>
      <c r="DB66" s="46">
        <v>0</v>
      </c>
      <c r="DC66" s="46">
        <v>0</v>
      </c>
      <c r="DD66" s="46">
        <v>0</v>
      </c>
      <c r="DE66" s="46">
        <v>0</v>
      </c>
      <c r="DF66" s="46">
        <v>0</v>
      </c>
      <c r="DG66" s="53">
        <v>0</v>
      </c>
      <c r="DH66" s="54">
        <v>0</v>
      </c>
      <c r="DI66" s="46">
        <v>7554</v>
      </c>
      <c r="DJ66" s="46">
        <v>7493</v>
      </c>
      <c r="DK66" s="55">
        <v>7297</v>
      </c>
      <c r="DL66" s="58">
        <v>7079</v>
      </c>
      <c r="DM66" s="58">
        <v>6901</v>
      </c>
      <c r="DN66" s="58">
        <v>6704</v>
      </c>
      <c r="DO66" s="97">
        <v>6691</v>
      </c>
      <c r="DP66" s="76">
        <v>6627</v>
      </c>
      <c r="DQ66" s="76">
        <v>6673</v>
      </c>
      <c r="DR66" s="98">
        <v>6602</v>
      </c>
      <c r="DS66" s="80">
        <v>6580</v>
      </c>
      <c r="DT66" s="59">
        <v>6937</v>
      </c>
      <c r="DU66" s="90">
        <v>8281.9</v>
      </c>
      <c r="DV66" s="90">
        <v>8217</v>
      </c>
      <c r="DW66" s="95">
        <v>8415.67</v>
      </c>
      <c r="DX66" s="103">
        <v>8362</v>
      </c>
      <c r="DY66" s="107">
        <v>8438</v>
      </c>
      <c r="DZ66" s="100">
        <v>5626</v>
      </c>
      <c r="EA66" s="100">
        <v>5166</v>
      </c>
      <c r="EB66" s="115">
        <v>4177.8999999999996</v>
      </c>
      <c r="EC66" s="116">
        <v>3757</v>
      </c>
      <c r="ED66" s="112">
        <v>3534</v>
      </c>
      <c r="EE66" s="112">
        <v>4349</v>
      </c>
      <c r="EF66" s="118">
        <v>5060.8</v>
      </c>
      <c r="EG66" s="118">
        <v>5841</v>
      </c>
      <c r="EH66" s="112">
        <v>5704</v>
      </c>
      <c r="EI66" s="112">
        <v>5904</v>
      </c>
      <c r="EJ66" s="112">
        <v>5445</v>
      </c>
      <c r="EK66" s="120">
        <v>5266</v>
      </c>
      <c r="EL66" s="120">
        <v>7386</v>
      </c>
      <c r="EM66" s="121">
        <v>7617</v>
      </c>
      <c r="EN66" s="121">
        <v>7219</v>
      </c>
      <c r="EO66" s="121">
        <v>10360</v>
      </c>
      <c r="EP66" s="121">
        <v>12369</v>
      </c>
      <c r="EQ66" s="121">
        <v>6613</v>
      </c>
      <c r="ER66" s="112">
        <v>4730</v>
      </c>
      <c r="ES66" s="121">
        <v>4729</v>
      </c>
      <c r="ET66" s="121">
        <v>4860</v>
      </c>
      <c r="EU66" s="121">
        <v>5595</v>
      </c>
      <c r="EV66" s="127">
        <v>5071</v>
      </c>
      <c r="EW66" s="127">
        <v>4933</v>
      </c>
      <c r="EX66" s="127">
        <v>5183</v>
      </c>
      <c r="EY66" s="142">
        <v>5593.893</v>
      </c>
      <c r="EZ66" s="142">
        <v>5278</v>
      </c>
      <c r="FA66" s="142">
        <v>7041.98</v>
      </c>
      <c r="FB66" s="127">
        <v>8586.73</v>
      </c>
      <c r="FC66" s="127">
        <v>8990.1372124000009</v>
      </c>
      <c r="FD66" s="148">
        <v>4559</v>
      </c>
      <c r="FE66" s="142">
        <v>4738.2</v>
      </c>
      <c r="FF66" s="142">
        <v>4648.8999999999996</v>
      </c>
      <c r="FG66" s="139">
        <v>4582.41</v>
      </c>
      <c r="FH66" s="139">
        <v>6343.78</v>
      </c>
      <c r="FI66" s="133">
        <v>4715</v>
      </c>
      <c r="FJ66" s="137">
        <f>'[3]Detyrimet e prapambetura 2023'!$W$50</f>
        <v>4974</v>
      </c>
      <c r="FK66" s="2">
        <v>4974</v>
      </c>
      <c r="FL66" s="157">
        <f>'[5]Detyrimet e prapambetura 2023'!$W$50</f>
        <v>4972.74</v>
      </c>
      <c r="FM66" s="157">
        <f>'[6]Detyrimet e prapambetura 2023'!$W$50</f>
        <v>5675.1480000000001</v>
      </c>
      <c r="FN66" s="157">
        <f>'[7]Detyrimet e prapambetura 2023'!$W$50</f>
        <v>5673.18</v>
      </c>
      <c r="FO66" s="157">
        <f>'[7]Detyrimet e prapambetura 2023'!$W$50</f>
        <v>5673.18</v>
      </c>
      <c r="FP66" s="157">
        <f>'[34]Detyrimet e prapambetura 2023'!$W$50</f>
        <v>285.64999999999998</v>
      </c>
      <c r="FQ66" s="157">
        <f>'[34]Detyrimet e prapambetura 2023'!$W$50</f>
        <v>285.64999999999998</v>
      </c>
      <c r="FR66" s="157">
        <f>'[25]Detyrimet e prapambetura 2024(2'!$W$50</f>
        <v>293.5</v>
      </c>
      <c r="FS66" s="157">
        <f>'[26]Detyrimet e prapambetura 2024(2'!$W$50</f>
        <v>317</v>
      </c>
      <c r="FT66" s="157">
        <f>'[27]Detyrimet e prapambetura 2024(2'!$W$50</f>
        <v>2177</v>
      </c>
      <c r="FU66" s="157">
        <f>'[31]Detyrimet e prapambetura 2024(2'!$W$51</f>
        <v>3654.16</v>
      </c>
      <c r="FV66" s="157">
        <f>'[30]Detyrimet e prapambetura 2024(2'!$X$51</f>
        <v>2300.58</v>
      </c>
      <c r="FW66" s="157">
        <f>'[29]Detyrimet e prapambetura 2024(2'!$W$51</f>
        <v>3676.85</v>
      </c>
      <c r="FX66" s="157">
        <f>'[11]Detyrimet e prapambetura 2024(2'!$W$51</f>
        <v>3653.739</v>
      </c>
      <c r="FY66" s="157">
        <f>'[12]Detyrimet e prapambetura 2024(2'!$W$51</f>
        <v>2823.13</v>
      </c>
      <c r="FZ66" s="157">
        <f>'[13]Detyrimet e prapambetura 2024(2'!$W$51</f>
        <v>3646.2</v>
      </c>
      <c r="GA66" s="157">
        <f>'[14]Detyrimet e prapambetura 2024(2'!$W$51</f>
        <v>3642.72</v>
      </c>
      <c r="GB66" s="157">
        <f>'[15]Detyrimet e prapambetura 2024(2'!$W$51</f>
        <v>806.82</v>
      </c>
      <c r="GC66" s="157">
        <f>'[35]Detyrimet e prapambetura 2024(2'!$W$51</f>
        <v>816.95</v>
      </c>
      <c r="GD66" s="157">
        <f>'[16]Detyrimet e prapambetura 2024(2'!$W$51</f>
        <v>945.13099999999997</v>
      </c>
      <c r="GE66" s="157">
        <f>'[17]Detyrimet e Prapambetura 2024(3'!$W$51</f>
        <v>1588.0129999999999</v>
      </c>
      <c r="GF66" s="157">
        <f>'[32]Detyrimet e Prapambetura 2024(4'!$W$51</f>
        <v>1533.4179999999999</v>
      </c>
      <c r="GG66" s="157">
        <f>'[33]Detyrimet e Prapambetura 2024(5'!$W$51</f>
        <v>1177.027</v>
      </c>
      <c r="GH66" s="157">
        <f>'[18]Detyrimet e prapambetura 2024(2'!$W$51</f>
        <v>1652.05</v>
      </c>
      <c r="GI66" s="157">
        <f>'[19]Detyrimet e prapambetura 20 (2'!$W$51</f>
        <v>1701.21</v>
      </c>
      <c r="GJ66" s="157">
        <f>'[20]Detyrimet e prapambetura 20 (2'!$W$51</f>
        <v>1982.1959999999999</v>
      </c>
      <c r="GK66" s="157">
        <f>'[21]Detyrimet e prapambetura 20 (2'!$W$51</f>
        <v>4080.47</v>
      </c>
      <c r="GL66" s="157">
        <f>'[36]Detyrimet e prapambetura 20 (2'!$W$51</f>
        <v>4622.5119999999997</v>
      </c>
      <c r="GM66" s="157">
        <f>'[22]Detyrimet e prapambetura 20 (2'!$W$51</f>
        <v>4421.1509999999998</v>
      </c>
      <c r="GN66" s="157">
        <f>'[23]Detyrimet e prapambetura 20 (2'!$W$50</f>
        <v>545.99699999999996</v>
      </c>
      <c r="GO66" s="157">
        <f>'[24]Detyrimet e prapambetura 20 (2'!$W$51</f>
        <v>515.23</v>
      </c>
      <c r="GP66" s="157">
        <f>'[38]Detyrimet e prapambetura 20 (2'!$X$51</f>
        <v>582.90899999999999</v>
      </c>
      <c r="GQ66" s="157"/>
    </row>
    <row r="67" spans="2:199" s="2" customFormat="1">
      <c r="B67" s="68" t="s">
        <v>141</v>
      </c>
      <c r="C67" s="72" t="s">
        <v>83</v>
      </c>
      <c r="D67" s="70" t="s">
        <v>252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  <c r="R67" s="71">
        <v>0</v>
      </c>
      <c r="S67" s="71">
        <v>0</v>
      </c>
      <c r="T67" s="71">
        <v>0</v>
      </c>
      <c r="U67" s="71">
        <v>0</v>
      </c>
      <c r="V67" s="71">
        <v>0</v>
      </c>
      <c r="W67" s="71">
        <v>0</v>
      </c>
      <c r="X67" s="71">
        <v>0</v>
      </c>
      <c r="Y67" s="71">
        <v>0</v>
      </c>
      <c r="Z67" s="71">
        <v>0</v>
      </c>
      <c r="AA67" s="71">
        <v>0</v>
      </c>
      <c r="AB67" s="71">
        <v>0</v>
      </c>
      <c r="AC67" s="71">
        <v>0</v>
      </c>
      <c r="AD67" s="71">
        <v>0</v>
      </c>
      <c r="AE67" s="71">
        <v>0</v>
      </c>
      <c r="AF67" s="71">
        <v>0</v>
      </c>
      <c r="AG67" s="71">
        <v>0</v>
      </c>
      <c r="AH67" s="71">
        <v>0</v>
      </c>
      <c r="AI67" s="71">
        <v>0</v>
      </c>
      <c r="AJ67" s="71">
        <v>0</v>
      </c>
      <c r="AK67" s="71">
        <v>0</v>
      </c>
      <c r="AL67" s="71">
        <v>0</v>
      </c>
      <c r="AM67" s="71">
        <v>0</v>
      </c>
      <c r="AN67" s="71">
        <v>0</v>
      </c>
      <c r="AO67" s="71">
        <v>0</v>
      </c>
      <c r="AP67" s="71">
        <v>0</v>
      </c>
      <c r="AQ67" s="71">
        <v>0</v>
      </c>
      <c r="AR67" s="71">
        <v>0</v>
      </c>
      <c r="AS67" s="71">
        <v>0</v>
      </c>
      <c r="AT67" s="71">
        <v>0</v>
      </c>
      <c r="AU67" s="71">
        <v>0</v>
      </c>
      <c r="AV67" s="71">
        <v>0</v>
      </c>
      <c r="AW67" s="71">
        <v>0</v>
      </c>
      <c r="AX67" s="71">
        <v>0</v>
      </c>
      <c r="AY67" s="71">
        <v>0</v>
      </c>
      <c r="AZ67" s="71">
        <v>0</v>
      </c>
      <c r="BA67" s="71">
        <v>0</v>
      </c>
      <c r="BB67" s="71">
        <v>0</v>
      </c>
      <c r="BC67" s="71">
        <v>1032</v>
      </c>
      <c r="BD67" s="71">
        <v>6136</v>
      </c>
      <c r="BE67" s="71">
        <v>6758</v>
      </c>
      <c r="BF67" s="71">
        <v>9010</v>
      </c>
      <c r="BG67" s="71">
        <v>12575</v>
      </c>
      <c r="BH67" s="71">
        <v>12699</v>
      </c>
      <c r="BI67" s="71">
        <v>12730</v>
      </c>
      <c r="BJ67" s="71">
        <v>12761</v>
      </c>
      <c r="BK67" s="71">
        <v>12764</v>
      </c>
      <c r="BL67" s="71">
        <v>12838</v>
      </c>
      <c r="BM67" s="71">
        <v>0</v>
      </c>
      <c r="BN67" s="71">
        <v>0</v>
      </c>
      <c r="BO67" s="71">
        <v>0</v>
      </c>
      <c r="BP67" s="71">
        <v>0</v>
      </c>
      <c r="BQ67" s="71">
        <v>4168</v>
      </c>
      <c r="BR67" s="71">
        <v>4481</v>
      </c>
      <c r="BS67" s="71">
        <v>4517</v>
      </c>
      <c r="BT67" s="71">
        <v>4776</v>
      </c>
      <c r="BU67" s="71">
        <v>5218</v>
      </c>
      <c r="BV67" s="71">
        <v>5489</v>
      </c>
      <c r="BW67" s="71">
        <v>5597</v>
      </c>
      <c r="BX67" s="71">
        <v>5666</v>
      </c>
      <c r="BY67" s="71">
        <v>0</v>
      </c>
      <c r="BZ67" s="71">
        <v>0</v>
      </c>
      <c r="CA67" s="71">
        <v>0</v>
      </c>
      <c r="CB67" s="71">
        <v>0</v>
      </c>
      <c r="CC67" s="71">
        <v>0</v>
      </c>
      <c r="CD67" s="71">
        <v>0</v>
      </c>
      <c r="CE67" s="71">
        <v>0</v>
      </c>
      <c r="CF67" s="71">
        <v>0</v>
      </c>
      <c r="CG67" s="71">
        <v>0</v>
      </c>
      <c r="CH67" s="40">
        <v>0</v>
      </c>
      <c r="CI67" s="40">
        <v>0</v>
      </c>
      <c r="CJ67" s="40">
        <v>0</v>
      </c>
      <c r="CK67" s="40">
        <v>0</v>
      </c>
      <c r="CL67" s="40">
        <v>0</v>
      </c>
      <c r="CM67" s="40">
        <v>0</v>
      </c>
      <c r="CN67" s="40">
        <v>0</v>
      </c>
      <c r="CO67" s="40">
        <v>0</v>
      </c>
      <c r="CP67" s="40">
        <v>0</v>
      </c>
      <c r="CQ67" s="40">
        <v>0</v>
      </c>
      <c r="CR67" s="46">
        <v>0</v>
      </c>
      <c r="CS67" s="46">
        <v>0</v>
      </c>
      <c r="CT67" s="46">
        <v>0</v>
      </c>
      <c r="CU67" s="46">
        <v>0</v>
      </c>
      <c r="CV67" s="46">
        <v>0</v>
      </c>
      <c r="CW67" s="46">
        <v>0</v>
      </c>
      <c r="CX67" s="46">
        <v>0</v>
      </c>
      <c r="CY67" s="46">
        <v>0</v>
      </c>
      <c r="CZ67" s="46">
        <v>0</v>
      </c>
      <c r="DA67" s="46">
        <v>0</v>
      </c>
      <c r="DB67" s="46">
        <v>0</v>
      </c>
      <c r="DC67" s="46">
        <v>0</v>
      </c>
      <c r="DD67" s="46">
        <v>0</v>
      </c>
      <c r="DE67" s="46">
        <v>0</v>
      </c>
      <c r="DF67" s="46">
        <v>0</v>
      </c>
      <c r="DG67" s="53">
        <v>0</v>
      </c>
      <c r="DH67" s="54">
        <v>0</v>
      </c>
      <c r="DI67" s="46">
        <v>0</v>
      </c>
      <c r="DJ67" s="46">
        <v>0</v>
      </c>
      <c r="DK67" s="55">
        <v>0</v>
      </c>
      <c r="DL67" s="58">
        <v>0</v>
      </c>
      <c r="DM67" s="58">
        <v>0</v>
      </c>
      <c r="DN67" s="58">
        <v>0</v>
      </c>
      <c r="DO67" s="59">
        <v>0</v>
      </c>
      <c r="DP67" s="76">
        <v>0</v>
      </c>
      <c r="DQ67" s="76">
        <v>0</v>
      </c>
      <c r="DR67" s="76">
        <v>0</v>
      </c>
      <c r="DS67" s="99">
        <v>0</v>
      </c>
      <c r="DT67" s="59">
        <v>0</v>
      </c>
      <c r="DU67" s="90">
        <v>0</v>
      </c>
      <c r="DV67" s="90">
        <v>0</v>
      </c>
      <c r="DW67" s="95">
        <v>0</v>
      </c>
      <c r="DX67" s="103">
        <v>0</v>
      </c>
      <c r="DY67" s="103">
        <v>0</v>
      </c>
      <c r="DZ67" s="103">
        <v>0</v>
      </c>
      <c r="EA67" s="103">
        <v>0</v>
      </c>
      <c r="EB67" s="115">
        <v>0</v>
      </c>
      <c r="EC67" s="112">
        <v>0</v>
      </c>
      <c r="ED67" s="112">
        <v>0</v>
      </c>
      <c r="EE67" s="112">
        <v>0</v>
      </c>
      <c r="EF67" s="118">
        <v>0</v>
      </c>
      <c r="EG67" s="118">
        <v>0</v>
      </c>
      <c r="EH67" s="117">
        <v>0</v>
      </c>
      <c r="EI67" s="117">
        <v>0</v>
      </c>
      <c r="EJ67" s="112">
        <v>0</v>
      </c>
      <c r="EK67" s="120">
        <v>0</v>
      </c>
      <c r="EL67" s="120">
        <v>0</v>
      </c>
      <c r="EM67" s="120">
        <v>0</v>
      </c>
      <c r="EN67" s="120">
        <v>0</v>
      </c>
      <c r="EO67" s="121"/>
      <c r="EP67" s="121"/>
      <c r="EQ67" s="121"/>
      <c r="ER67" s="112">
        <v>0</v>
      </c>
      <c r="ES67" s="121">
        <v>0</v>
      </c>
      <c r="ET67" s="121">
        <v>0</v>
      </c>
      <c r="EU67" s="121">
        <v>0</v>
      </c>
      <c r="EV67" s="127">
        <v>0</v>
      </c>
      <c r="EW67" s="127">
        <v>0</v>
      </c>
      <c r="EX67" s="127">
        <v>0</v>
      </c>
      <c r="EY67" s="142">
        <v>0</v>
      </c>
      <c r="EZ67" s="142">
        <v>0</v>
      </c>
      <c r="FA67" s="142">
        <v>0</v>
      </c>
      <c r="FB67" s="127">
        <v>0</v>
      </c>
      <c r="FC67" s="142">
        <v>0</v>
      </c>
      <c r="FD67" s="148">
        <v>0</v>
      </c>
      <c r="FE67" s="142">
        <v>0</v>
      </c>
      <c r="FF67" s="142">
        <v>0</v>
      </c>
      <c r="FG67" s="142">
        <v>0</v>
      </c>
      <c r="FH67" s="142">
        <v>0</v>
      </c>
      <c r="FI67" s="133"/>
      <c r="FJ67"/>
    </row>
    <row r="68" spans="2:199" s="2" customFormat="1">
      <c r="B68" s="68" t="s">
        <v>142</v>
      </c>
      <c r="C68" s="72" t="s">
        <v>84</v>
      </c>
      <c r="D68" s="70" t="s">
        <v>253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  <c r="R68" s="71">
        <v>0</v>
      </c>
      <c r="S68" s="71">
        <v>0</v>
      </c>
      <c r="T68" s="71">
        <v>0</v>
      </c>
      <c r="U68" s="71">
        <v>0</v>
      </c>
      <c r="V68" s="71">
        <v>0</v>
      </c>
      <c r="W68" s="71">
        <v>0</v>
      </c>
      <c r="X68" s="71">
        <v>0</v>
      </c>
      <c r="Y68" s="71">
        <v>0</v>
      </c>
      <c r="Z68" s="71">
        <v>0</v>
      </c>
      <c r="AA68" s="71">
        <v>0</v>
      </c>
      <c r="AB68" s="71">
        <v>0</v>
      </c>
      <c r="AC68" s="71">
        <v>0</v>
      </c>
      <c r="AD68" s="71">
        <v>0</v>
      </c>
      <c r="AE68" s="71">
        <v>0</v>
      </c>
      <c r="AF68" s="71">
        <v>0</v>
      </c>
      <c r="AG68" s="71">
        <v>0</v>
      </c>
      <c r="AH68" s="71">
        <v>0</v>
      </c>
      <c r="AI68" s="71">
        <v>0</v>
      </c>
      <c r="AJ68" s="71">
        <v>0</v>
      </c>
      <c r="AK68" s="71">
        <v>0</v>
      </c>
      <c r="AL68" s="71">
        <v>0</v>
      </c>
      <c r="AM68" s="71">
        <v>0</v>
      </c>
      <c r="AN68" s="71">
        <v>0</v>
      </c>
      <c r="AO68" s="71">
        <v>0</v>
      </c>
      <c r="AP68" s="71">
        <v>0</v>
      </c>
      <c r="AQ68" s="71">
        <v>0</v>
      </c>
      <c r="AR68" s="71">
        <v>0</v>
      </c>
      <c r="AS68" s="71">
        <v>0</v>
      </c>
      <c r="AT68" s="71">
        <v>0</v>
      </c>
      <c r="AU68" s="71">
        <v>0</v>
      </c>
      <c r="AV68" s="71">
        <v>0</v>
      </c>
      <c r="AW68" s="71">
        <v>0</v>
      </c>
      <c r="AX68" s="71">
        <v>0</v>
      </c>
      <c r="AY68" s="71">
        <v>0</v>
      </c>
      <c r="AZ68" s="71">
        <v>0</v>
      </c>
      <c r="BA68" s="71">
        <v>0</v>
      </c>
      <c r="BB68" s="71">
        <v>0</v>
      </c>
      <c r="BC68" s="71">
        <v>0</v>
      </c>
      <c r="BD68" s="71">
        <v>0</v>
      </c>
      <c r="BE68" s="71">
        <v>0</v>
      </c>
      <c r="BF68" s="71">
        <v>1850</v>
      </c>
      <c r="BG68" s="71">
        <v>2447</v>
      </c>
      <c r="BH68" s="71">
        <v>2447</v>
      </c>
      <c r="BI68" s="71">
        <v>2451</v>
      </c>
      <c r="BJ68" s="71">
        <v>2678</v>
      </c>
      <c r="BK68" s="71">
        <v>2740</v>
      </c>
      <c r="BL68" s="71">
        <v>7737</v>
      </c>
      <c r="BM68" s="71">
        <v>20</v>
      </c>
      <c r="BN68" s="71">
        <v>2586</v>
      </c>
      <c r="BO68" s="71">
        <v>2649</v>
      </c>
      <c r="BP68" s="71">
        <v>2705</v>
      </c>
      <c r="BQ68" s="71">
        <v>2710</v>
      </c>
      <c r="BR68" s="71">
        <v>2781</v>
      </c>
      <c r="BS68" s="71">
        <v>3719</v>
      </c>
      <c r="BT68" s="71">
        <v>4107</v>
      </c>
      <c r="BU68" s="71">
        <v>4285</v>
      </c>
      <c r="BV68" s="71">
        <v>4462</v>
      </c>
      <c r="BW68" s="71">
        <v>5439</v>
      </c>
      <c r="BX68" s="71">
        <v>5820</v>
      </c>
      <c r="BY68" s="71">
        <v>0</v>
      </c>
      <c r="BZ68" s="71">
        <v>0</v>
      </c>
      <c r="CA68" s="71">
        <v>0</v>
      </c>
      <c r="CB68" s="71">
        <v>0</v>
      </c>
      <c r="CC68" s="71">
        <v>0</v>
      </c>
      <c r="CD68" s="71">
        <v>0</v>
      </c>
      <c r="CE68" s="71">
        <v>0</v>
      </c>
      <c r="CF68" s="71">
        <v>0</v>
      </c>
      <c r="CG68" s="71">
        <v>0</v>
      </c>
      <c r="CH68" s="40">
        <v>0</v>
      </c>
      <c r="CI68" s="40">
        <v>0</v>
      </c>
      <c r="CJ68" s="40">
        <v>0</v>
      </c>
      <c r="CK68" s="40">
        <v>0</v>
      </c>
      <c r="CL68" s="40">
        <v>0</v>
      </c>
      <c r="CM68" s="40">
        <v>0</v>
      </c>
      <c r="CN68" s="40">
        <v>0</v>
      </c>
      <c r="CO68" s="40">
        <v>0</v>
      </c>
      <c r="CP68" s="40">
        <v>0</v>
      </c>
      <c r="CQ68" s="40">
        <v>0</v>
      </c>
      <c r="CR68" s="46">
        <v>0</v>
      </c>
      <c r="CS68" s="46">
        <v>0</v>
      </c>
      <c r="CT68" s="46">
        <v>0</v>
      </c>
      <c r="CU68" s="46">
        <v>0</v>
      </c>
      <c r="CV68" s="46">
        <v>0</v>
      </c>
      <c r="CW68" s="46">
        <v>0</v>
      </c>
      <c r="CX68" s="46">
        <v>0</v>
      </c>
      <c r="CY68" s="46">
        <v>0</v>
      </c>
      <c r="CZ68" s="46">
        <v>0</v>
      </c>
      <c r="DA68" s="46">
        <v>0</v>
      </c>
      <c r="DB68" s="46">
        <v>0</v>
      </c>
      <c r="DC68" s="46">
        <v>0</v>
      </c>
      <c r="DD68" s="46">
        <v>0</v>
      </c>
      <c r="DE68" s="46">
        <v>0</v>
      </c>
      <c r="DF68" s="46">
        <v>0</v>
      </c>
      <c r="DG68" s="53">
        <v>0</v>
      </c>
      <c r="DH68" s="54">
        <v>0</v>
      </c>
      <c r="DI68" s="46">
        <v>8236</v>
      </c>
      <c r="DJ68" s="46">
        <v>8183</v>
      </c>
      <c r="DK68" s="55">
        <v>8000</v>
      </c>
      <c r="DL68" s="58">
        <v>7699</v>
      </c>
      <c r="DM68" s="58">
        <v>7546</v>
      </c>
      <c r="DN68" s="58">
        <v>7518</v>
      </c>
      <c r="DO68" s="97">
        <v>7474</v>
      </c>
      <c r="DP68" s="76">
        <v>7556</v>
      </c>
      <c r="DQ68" s="76">
        <v>7515</v>
      </c>
      <c r="DR68" s="98">
        <v>7477</v>
      </c>
      <c r="DS68" s="80">
        <v>7773</v>
      </c>
      <c r="DT68" s="59">
        <v>8238</v>
      </c>
      <c r="DU68" s="90">
        <v>8508.9</v>
      </c>
      <c r="DV68" s="90">
        <v>8358</v>
      </c>
      <c r="DW68" s="95">
        <v>7933.82</v>
      </c>
      <c r="DX68" s="103">
        <v>7852</v>
      </c>
      <c r="DY68" s="100">
        <v>8750</v>
      </c>
      <c r="DZ68" s="100">
        <v>8463</v>
      </c>
      <c r="EA68" s="100">
        <v>8426</v>
      </c>
      <c r="EB68" s="115">
        <v>7734</v>
      </c>
      <c r="EC68" s="112">
        <v>7611</v>
      </c>
      <c r="ED68" s="112">
        <v>8488.9</v>
      </c>
      <c r="EE68" s="112">
        <v>8730</v>
      </c>
      <c r="EF68" s="118">
        <v>8991.2000000000007</v>
      </c>
      <c r="EG68" s="118">
        <v>9531</v>
      </c>
      <c r="EH68" s="112">
        <v>9353</v>
      </c>
      <c r="EI68" s="112">
        <v>9193</v>
      </c>
      <c r="EJ68" s="112">
        <v>9051</v>
      </c>
      <c r="EK68" s="120">
        <v>8916</v>
      </c>
      <c r="EL68" s="120">
        <v>9288</v>
      </c>
      <c r="EM68" s="121">
        <v>9313</v>
      </c>
      <c r="EN68" s="121">
        <v>9304</v>
      </c>
      <c r="EO68" s="121">
        <v>9198</v>
      </c>
      <c r="EP68" s="121">
        <v>9172</v>
      </c>
      <c r="EQ68" s="121">
        <v>9284</v>
      </c>
      <c r="ER68" s="112">
        <v>8635</v>
      </c>
      <c r="ES68" s="121">
        <v>8636</v>
      </c>
      <c r="ET68" s="121">
        <v>8889</v>
      </c>
      <c r="EU68" s="121">
        <v>9059</v>
      </c>
      <c r="EV68" s="127">
        <v>9373</v>
      </c>
      <c r="EW68" s="127">
        <v>9333</v>
      </c>
      <c r="EX68" s="127">
        <v>9854</v>
      </c>
      <c r="EY68" s="142">
        <v>9576.2170000000006</v>
      </c>
      <c r="EZ68" s="142">
        <v>10460</v>
      </c>
      <c r="FA68" s="100">
        <v>10197.9</v>
      </c>
      <c r="FB68" s="147">
        <v>8653.27</v>
      </c>
      <c r="FC68" s="142">
        <v>10094.673292070001</v>
      </c>
      <c r="FD68" s="148">
        <v>7953</v>
      </c>
      <c r="FE68" s="142">
        <v>8271.08</v>
      </c>
      <c r="FF68" s="142">
        <v>8620.08</v>
      </c>
      <c r="FG68" s="139">
        <v>8583.0700000000015</v>
      </c>
      <c r="FH68" s="139">
        <v>8645.6099999999988</v>
      </c>
      <c r="FI68" s="133">
        <v>13180</v>
      </c>
      <c r="FJ68" s="137">
        <f>'[3]Detyrimet e prapambetura 2023'!$W$4</f>
        <v>13827</v>
      </c>
      <c r="FK68" s="2">
        <v>14834</v>
      </c>
      <c r="FL68" s="157">
        <f>FL65-FL66</f>
        <v>14672.906000000001</v>
      </c>
      <c r="FM68" s="157">
        <f>'[6]Detyrimet e prapambetura 2023'!$W$3-'[6]Detyrimet e prapambetura 2023'!$W$50</f>
        <v>14807.829999999998</v>
      </c>
      <c r="FN68" s="157">
        <v>14589</v>
      </c>
      <c r="FO68" s="157">
        <v>13976</v>
      </c>
      <c r="FP68" s="157">
        <v>7603</v>
      </c>
      <c r="FQ68" s="157">
        <v>7720</v>
      </c>
      <c r="FR68" s="157">
        <f t="shared" ref="FR68:FV68" si="6">FR65-FR66</f>
        <v>7922.9500000000007</v>
      </c>
      <c r="FS68" s="157">
        <f t="shared" si="6"/>
        <v>8782.75</v>
      </c>
      <c r="FT68" s="157">
        <f t="shared" si="6"/>
        <v>8413.35</v>
      </c>
      <c r="FU68" s="157">
        <f t="shared" si="6"/>
        <v>7859.0499999999993</v>
      </c>
      <c r="FV68" s="157">
        <f t="shared" si="6"/>
        <v>7681.4599999999991</v>
      </c>
      <c r="FW68" s="157">
        <f t="shared" ref="FW68" si="7">FW65-FW66</f>
        <v>8028.76</v>
      </c>
      <c r="FX68" s="157">
        <v>7891</v>
      </c>
      <c r="FY68" s="157">
        <v>7832</v>
      </c>
      <c r="FZ68" s="157">
        <v>7224</v>
      </c>
      <c r="GA68" s="157">
        <v>8999</v>
      </c>
      <c r="GB68" s="157">
        <v>5120</v>
      </c>
      <c r="GC68" s="157">
        <v>5158</v>
      </c>
      <c r="GD68" s="157">
        <v>5479</v>
      </c>
      <c r="GE68" s="157">
        <f t="shared" ref="GE68:GG68" si="8">GE65-GE66</f>
        <v>4923.4530000000004</v>
      </c>
      <c r="GF68" s="157">
        <f t="shared" si="8"/>
        <v>4752.969000000001</v>
      </c>
      <c r="GG68" s="157">
        <f t="shared" si="8"/>
        <v>5193.9840000000004</v>
      </c>
      <c r="GH68" s="157">
        <v>6907</v>
      </c>
      <c r="GI68" s="157">
        <v>6350</v>
      </c>
      <c r="GJ68" s="157">
        <v>6369</v>
      </c>
      <c r="GK68" s="157">
        <v>6094</v>
      </c>
      <c r="GL68" s="157">
        <v>6467</v>
      </c>
      <c r="GM68" s="157">
        <v>5869</v>
      </c>
      <c r="GN68" s="157">
        <f t="shared" ref="GN68" si="9">GN65-GN66</f>
        <v>4820.3230000000003</v>
      </c>
      <c r="GO68" s="157">
        <f t="shared" ref="GO68:GQ68" si="10">GO65-GO66</f>
        <v>4011.5680000000007</v>
      </c>
      <c r="GP68" s="157">
        <f t="shared" si="10"/>
        <v>4164.1369999999997</v>
      </c>
      <c r="GQ68" s="157"/>
    </row>
    <row r="69" spans="2:199">
      <c r="B69" s="26" t="s">
        <v>143</v>
      </c>
      <c r="C69" s="25" t="s">
        <v>85</v>
      </c>
      <c r="D69" s="34" t="s">
        <v>254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  <c r="W69" s="40">
        <v>0</v>
      </c>
      <c r="X69" s="40">
        <v>0</v>
      </c>
      <c r="Y69" s="40">
        <v>0</v>
      </c>
      <c r="Z69" s="40">
        <v>0</v>
      </c>
      <c r="AA69" s="40">
        <v>0</v>
      </c>
      <c r="AB69" s="40">
        <v>0</v>
      </c>
      <c r="AC69" s="40">
        <v>0</v>
      </c>
      <c r="AD69" s="40">
        <v>0</v>
      </c>
      <c r="AE69" s="40">
        <v>0</v>
      </c>
      <c r="AF69" s="40">
        <v>0</v>
      </c>
      <c r="AG69" s="40">
        <v>0</v>
      </c>
      <c r="AH69" s="40">
        <v>0</v>
      </c>
      <c r="AI69" s="40">
        <v>0</v>
      </c>
      <c r="AJ69" s="40">
        <v>0</v>
      </c>
      <c r="AK69" s="40">
        <v>0</v>
      </c>
      <c r="AL69" s="40">
        <v>0</v>
      </c>
      <c r="AM69" s="40">
        <v>0</v>
      </c>
      <c r="AN69" s="40">
        <v>0</v>
      </c>
      <c r="AO69" s="40">
        <v>0</v>
      </c>
      <c r="AP69" s="40">
        <v>0</v>
      </c>
      <c r="AQ69" s="40">
        <v>0</v>
      </c>
      <c r="AR69" s="40">
        <v>0</v>
      </c>
      <c r="AS69" s="40">
        <v>0</v>
      </c>
      <c r="AT69" s="40">
        <v>0</v>
      </c>
      <c r="AU69" s="40">
        <v>0</v>
      </c>
      <c r="AV69" s="40">
        <v>0</v>
      </c>
      <c r="AW69" s="40">
        <v>0</v>
      </c>
      <c r="AX69" s="40">
        <v>0</v>
      </c>
      <c r="AY69" s="40">
        <v>0</v>
      </c>
      <c r="AZ69" s="40">
        <v>0</v>
      </c>
      <c r="BA69" s="40">
        <v>0</v>
      </c>
      <c r="BB69" s="40">
        <v>0</v>
      </c>
      <c r="BC69" s="40">
        <v>0</v>
      </c>
      <c r="BD69" s="40">
        <v>0</v>
      </c>
      <c r="BE69" s="40">
        <v>0</v>
      </c>
      <c r="BF69" s="40">
        <v>0</v>
      </c>
      <c r="BG69" s="40">
        <v>0</v>
      </c>
      <c r="BH69" s="40">
        <v>0</v>
      </c>
      <c r="BI69" s="40">
        <v>0</v>
      </c>
      <c r="BJ69" s="40">
        <v>0</v>
      </c>
      <c r="BK69" s="40">
        <v>0</v>
      </c>
      <c r="BL69" s="40">
        <v>0</v>
      </c>
      <c r="BM69" s="40">
        <v>0</v>
      </c>
      <c r="BN69" s="40">
        <v>0</v>
      </c>
      <c r="BO69" s="40">
        <v>0</v>
      </c>
      <c r="BP69" s="40">
        <v>0</v>
      </c>
      <c r="BQ69" s="40"/>
      <c r="BR69" s="40">
        <v>0</v>
      </c>
      <c r="BS69" s="40">
        <v>0</v>
      </c>
      <c r="BT69" s="40">
        <v>0</v>
      </c>
      <c r="BU69" s="40">
        <v>0</v>
      </c>
      <c r="BV69" s="40">
        <v>0</v>
      </c>
      <c r="BW69" s="40">
        <v>0</v>
      </c>
      <c r="BX69" s="40">
        <v>0</v>
      </c>
      <c r="BY69" s="40">
        <v>0</v>
      </c>
      <c r="BZ69" s="40">
        <v>0</v>
      </c>
      <c r="CA69" s="40">
        <v>0</v>
      </c>
      <c r="CB69" s="40">
        <v>0</v>
      </c>
      <c r="CC69" s="40">
        <v>0</v>
      </c>
      <c r="CD69" s="40">
        <v>0</v>
      </c>
      <c r="CE69" s="40">
        <v>0</v>
      </c>
      <c r="CF69" s="40">
        <v>0</v>
      </c>
      <c r="CG69" s="40">
        <v>0</v>
      </c>
      <c r="CH69" s="40">
        <v>0</v>
      </c>
      <c r="CI69" s="40">
        <v>0</v>
      </c>
      <c r="CJ69" s="40">
        <v>0</v>
      </c>
      <c r="CK69" s="40">
        <v>0</v>
      </c>
      <c r="CL69" s="40">
        <v>0</v>
      </c>
      <c r="CM69" s="40">
        <v>0</v>
      </c>
      <c r="CN69" s="40">
        <v>0</v>
      </c>
      <c r="CO69" s="40">
        <v>0</v>
      </c>
      <c r="CP69" s="40">
        <v>0</v>
      </c>
      <c r="CQ69" s="40">
        <v>0</v>
      </c>
      <c r="CR69" s="46">
        <v>0</v>
      </c>
      <c r="CS69" s="46">
        <v>0</v>
      </c>
      <c r="CT69" s="46">
        <v>0</v>
      </c>
      <c r="CU69" s="46">
        <v>0</v>
      </c>
      <c r="CV69" s="46">
        <v>0</v>
      </c>
      <c r="CW69" s="46">
        <v>0</v>
      </c>
      <c r="CX69" s="46">
        <v>0</v>
      </c>
      <c r="CY69" s="46">
        <v>0</v>
      </c>
      <c r="CZ69" s="46">
        <v>0</v>
      </c>
      <c r="DA69" s="46">
        <v>0</v>
      </c>
      <c r="DB69" s="46">
        <v>0</v>
      </c>
      <c r="DC69" s="46">
        <v>0</v>
      </c>
      <c r="DD69" s="46">
        <v>0</v>
      </c>
      <c r="DE69" s="46">
        <v>0</v>
      </c>
      <c r="DF69" s="46">
        <v>0</v>
      </c>
      <c r="DG69" s="53">
        <v>0</v>
      </c>
      <c r="DH69" s="54">
        <v>0</v>
      </c>
      <c r="DI69" s="46">
        <v>0</v>
      </c>
      <c r="DJ69" s="46">
        <v>0</v>
      </c>
      <c r="DK69" s="55">
        <v>0</v>
      </c>
      <c r="DL69" s="58">
        <v>0</v>
      </c>
      <c r="DM69" s="58">
        <v>0</v>
      </c>
      <c r="DN69" s="58">
        <v>0</v>
      </c>
      <c r="DO69" s="58">
        <v>0</v>
      </c>
      <c r="DP69" s="73">
        <v>0</v>
      </c>
      <c r="DQ69" s="73">
        <v>0</v>
      </c>
      <c r="DR69" s="81">
        <v>0</v>
      </c>
      <c r="DS69" s="81">
        <v>0</v>
      </c>
      <c r="DT69" s="59">
        <v>0</v>
      </c>
      <c r="DU69" s="90">
        <v>0</v>
      </c>
      <c r="DV69" s="90">
        <v>0</v>
      </c>
      <c r="DW69" s="95">
        <v>0</v>
      </c>
      <c r="DX69" s="103">
        <v>0</v>
      </c>
      <c r="DY69" s="103">
        <v>0</v>
      </c>
      <c r="DZ69" s="103">
        <v>0</v>
      </c>
      <c r="EA69" s="103">
        <v>0</v>
      </c>
      <c r="EB69" s="111">
        <v>0</v>
      </c>
      <c r="EC69" s="111">
        <v>0</v>
      </c>
      <c r="ED69" s="111">
        <v>0</v>
      </c>
      <c r="EE69" s="111">
        <v>0</v>
      </c>
      <c r="EF69" s="111">
        <v>0</v>
      </c>
      <c r="EG69" s="111">
        <v>0</v>
      </c>
      <c r="EH69" s="111">
        <v>0</v>
      </c>
      <c r="EI69" s="111">
        <v>0</v>
      </c>
      <c r="EJ69" s="111">
        <v>0</v>
      </c>
      <c r="EK69" s="120">
        <v>0</v>
      </c>
      <c r="EL69" s="120">
        <v>0</v>
      </c>
      <c r="EM69" s="120">
        <v>0</v>
      </c>
      <c r="EN69" s="120">
        <v>0</v>
      </c>
      <c r="EO69" s="120">
        <v>0</v>
      </c>
      <c r="EP69" s="121">
        <v>0</v>
      </c>
      <c r="EQ69" s="121">
        <v>0</v>
      </c>
      <c r="ER69" s="112">
        <v>0</v>
      </c>
      <c r="ES69" s="112">
        <v>0</v>
      </c>
      <c r="ET69" s="121">
        <v>0</v>
      </c>
      <c r="EU69" s="121">
        <v>0</v>
      </c>
      <c r="EV69" s="127">
        <v>0</v>
      </c>
      <c r="EW69" s="127">
        <v>0</v>
      </c>
      <c r="EX69" s="100">
        <v>0</v>
      </c>
      <c r="EY69" s="142">
        <v>0</v>
      </c>
      <c r="EZ69" s="142">
        <v>0</v>
      </c>
      <c r="FA69" s="142">
        <v>0</v>
      </c>
      <c r="FB69" s="142">
        <v>0</v>
      </c>
      <c r="FC69" s="142">
        <v>0</v>
      </c>
      <c r="FD69" s="57">
        <v>0</v>
      </c>
      <c r="FE69" s="142">
        <v>0</v>
      </c>
      <c r="FF69" s="142">
        <v>0</v>
      </c>
      <c r="FG69" s="142">
        <v>0</v>
      </c>
      <c r="FH69" s="142">
        <v>0</v>
      </c>
      <c r="FI69" s="127">
        <v>0</v>
      </c>
      <c r="FJ69" s="142">
        <v>0</v>
      </c>
      <c r="FP69" s="137">
        <v>0</v>
      </c>
      <c r="FQ69" s="137">
        <v>0</v>
      </c>
      <c r="FR69" s="137">
        <v>0</v>
      </c>
      <c r="FS69" s="137">
        <v>0</v>
      </c>
      <c r="FT69" s="137">
        <v>0</v>
      </c>
      <c r="FU69" s="137">
        <v>0</v>
      </c>
      <c r="FV69" s="137">
        <v>0</v>
      </c>
      <c r="FW69" s="137">
        <v>0</v>
      </c>
      <c r="FX69" s="137">
        <v>0</v>
      </c>
      <c r="FY69" s="137">
        <v>0</v>
      </c>
      <c r="FZ69" s="137">
        <v>0</v>
      </c>
      <c r="GA69" s="137">
        <v>0</v>
      </c>
      <c r="GB69" s="137">
        <f>'[15]Buxheti i Konsoliduar  (4)'!$N$126</f>
        <v>6300</v>
      </c>
      <c r="GC69">
        <f>0</f>
        <v>0</v>
      </c>
      <c r="GD69" s="137">
        <v>0</v>
      </c>
      <c r="GE69" s="137">
        <v>0</v>
      </c>
      <c r="GF69" s="137">
        <v>0</v>
      </c>
      <c r="GG69" s="137">
        <v>0</v>
      </c>
      <c r="GH69" s="137">
        <v>0</v>
      </c>
      <c r="GI69" s="137">
        <v>0</v>
      </c>
      <c r="GJ69" s="137">
        <v>0</v>
      </c>
      <c r="GK69" s="137">
        <v>0</v>
      </c>
      <c r="GL69" s="137">
        <v>0</v>
      </c>
      <c r="GM69" s="137">
        <v>0</v>
      </c>
      <c r="GN69" s="137">
        <v>0</v>
      </c>
      <c r="GO69" s="137">
        <v>0</v>
      </c>
      <c r="GP69" s="137">
        <v>0</v>
      </c>
      <c r="GQ69" s="137"/>
    </row>
    <row r="70" spans="2:199" ht="30">
      <c r="B70" s="26" t="s">
        <v>144</v>
      </c>
      <c r="C70" s="25" t="s">
        <v>440</v>
      </c>
      <c r="D70" s="34" t="s">
        <v>255</v>
      </c>
      <c r="E70" s="40">
        <v>0</v>
      </c>
      <c r="F70" s="40">
        <v>0</v>
      </c>
      <c r="G70" s="40">
        <v>0</v>
      </c>
      <c r="H70" s="40">
        <v>0</v>
      </c>
      <c r="I70" s="40">
        <v>-1369</v>
      </c>
      <c r="J70" s="40">
        <v>-1910</v>
      </c>
      <c r="K70" s="40">
        <v>-1910</v>
      </c>
      <c r="L70" s="40">
        <v>-3216</v>
      </c>
      <c r="M70" s="40">
        <v>-3216</v>
      </c>
      <c r="N70" s="40">
        <v>-3564</v>
      </c>
      <c r="O70" s="40">
        <v>-4676</v>
      </c>
      <c r="P70" s="40">
        <v>-5618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0</v>
      </c>
      <c r="AF70" s="40">
        <v>0</v>
      </c>
      <c r="AG70" s="40"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  <c r="AM70" s="40">
        <v>0</v>
      </c>
      <c r="AN70" s="40">
        <v>0</v>
      </c>
      <c r="AO70" s="40">
        <v>0</v>
      </c>
      <c r="AP70" s="40">
        <v>0</v>
      </c>
      <c r="AQ70" s="40">
        <v>0</v>
      </c>
      <c r="AR70" s="40">
        <v>0</v>
      </c>
      <c r="AS70" s="40">
        <v>0</v>
      </c>
      <c r="AT70" s="40">
        <v>0</v>
      </c>
      <c r="AU70" s="40">
        <v>0</v>
      </c>
      <c r="AV70" s="40">
        <v>0</v>
      </c>
      <c r="AW70" s="40">
        <v>0</v>
      </c>
      <c r="AX70" s="40">
        <v>0</v>
      </c>
      <c r="AY70" s="40">
        <v>0</v>
      </c>
      <c r="AZ70" s="40">
        <v>0</v>
      </c>
      <c r="BA70" s="40">
        <v>0</v>
      </c>
      <c r="BB70" s="40">
        <v>0</v>
      </c>
      <c r="BC70" s="40">
        <v>0</v>
      </c>
      <c r="BD70" s="40">
        <v>0</v>
      </c>
      <c r="BE70" s="40">
        <v>0</v>
      </c>
      <c r="BF70" s="40">
        <v>0</v>
      </c>
      <c r="BG70" s="40">
        <v>0</v>
      </c>
      <c r="BH70" s="40">
        <v>0</v>
      </c>
      <c r="BI70" s="40">
        <v>0</v>
      </c>
      <c r="BJ70" s="40">
        <v>0</v>
      </c>
      <c r="BK70" s="40">
        <v>0</v>
      </c>
      <c r="BL70" s="40">
        <v>1500</v>
      </c>
      <c r="BM70" s="40">
        <v>0</v>
      </c>
      <c r="BN70" s="40">
        <v>0</v>
      </c>
      <c r="BO70" s="40">
        <v>0</v>
      </c>
      <c r="BP70" s="40">
        <v>0</v>
      </c>
      <c r="BQ70" s="40">
        <v>0</v>
      </c>
      <c r="BR70" s="40">
        <v>0</v>
      </c>
      <c r="BS70" s="40">
        <v>0</v>
      </c>
      <c r="BT70" s="40">
        <v>0</v>
      </c>
      <c r="BU70" s="40">
        <v>0</v>
      </c>
      <c r="BV70" s="40">
        <v>0</v>
      </c>
      <c r="BW70" s="40">
        <v>0</v>
      </c>
      <c r="BX70" s="40">
        <v>1000</v>
      </c>
      <c r="BY70" s="40">
        <v>338</v>
      </c>
      <c r="BZ70" s="40">
        <v>547</v>
      </c>
      <c r="CA70" s="40">
        <v>699</v>
      </c>
      <c r="CB70" s="40">
        <v>955</v>
      </c>
      <c r="CC70" s="40">
        <v>1438</v>
      </c>
      <c r="CD70" s="40">
        <v>2105</v>
      </c>
      <c r="CE70" s="40">
        <v>2547</v>
      </c>
      <c r="CF70" s="40">
        <v>3024</v>
      </c>
      <c r="CG70" s="40">
        <v>3167</v>
      </c>
      <c r="CH70" s="40">
        <v>3578</v>
      </c>
      <c r="CI70" s="40">
        <v>3847</v>
      </c>
      <c r="CJ70" s="40">
        <v>5499</v>
      </c>
      <c r="CK70" s="40">
        <v>-45</v>
      </c>
      <c r="CL70" s="40">
        <v>-66</v>
      </c>
      <c r="CM70" s="40">
        <v>55</v>
      </c>
      <c r="CN70" s="40">
        <v>377</v>
      </c>
      <c r="CO70" s="40">
        <v>1084</v>
      </c>
      <c r="CP70" s="40">
        <v>1852</v>
      </c>
      <c r="CQ70" s="40">
        <v>2486</v>
      </c>
      <c r="CR70" s="46">
        <v>3007</v>
      </c>
      <c r="CS70" s="46">
        <v>3641</v>
      </c>
      <c r="CT70" s="46">
        <v>3720</v>
      </c>
      <c r="CU70" s="46">
        <v>6486</v>
      </c>
      <c r="CV70" s="46">
        <v>9217</v>
      </c>
      <c r="CW70" s="46">
        <v>0</v>
      </c>
      <c r="CX70" s="46">
        <v>0</v>
      </c>
      <c r="CY70" s="46">
        <v>0</v>
      </c>
      <c r="CZ70" s="46">
        <v>0</v>
      </c>
      <c r="DA70" s="46">
        <v>0</v>
      </c>
      <c r="DB70" s="46">
        <v>0</v>
      </c>
      <c r="DC70" s="46">
        <v>0</v>
      </c>
      <c r="DD70" s="46">
        <v>0</v>
      </c>
      <c r="DE70" s="46">
        <v>0</v>
      </c>
      <c r="DF70" s="46">
        <v>0</v>
      </c>
      <c r="DG70" s="53">
        <v>0</v>
      </c>
      <c r="DH70" s="54">
        <v>0</v>
      </c>
      <c r="DI70" s="46">
        <v>0</v>
      </c>
      <c r="DJ70" s="46">
        <v>0</v>
      </c>
      <c r="DK70" s="55">
        <v>0</v>
      </c>
      <c r="DL70" s="58">
        <v>0</v>
      </c>
      <c r="DM70" s="58">
        <v>0</v>
      </c>
      <c r="DN70" s="58">
        <v>0</v>
      </c>
      <c r="DO70" s="58">
        <v>0</v>
      </c>
      <c r="DP70" s="73">
        <v>0</v>
      </c>
      <c r="DQ70" s="73">
        <v>0</v>
      </c>
      <c r="DR70" s="81">
        <v>0</v>
      </c>
      <c r="DS70" s="81">
        <v>0</v>
      </c>
      <c r="DT70" s="59">
        <v>0</v>
      </c>
      <c r="DU70" s="90">
        <v>0</v>
      </c>
      <c r="DV70" s="90">
        <v>0</v>
      </c>
      <c r="DW70" s="95">
        <v>0</v>
      </c>
      <c r="DX70" s="103">
        <v>0</v>
      </c>
      <c r="DY70" s="103">
        <v>0</v>
      </c>
      <c r="DZ70" s="103">
        <v>0</v>
      </c>
      <c r="EA70" s="103">
        <v>0</v>
      </c>
      <c r="EB70" s="111">
        <v>0</v>
      </c>
      <c r="EC70" s="111">
        <v>0</v>
      </c>
      <c r="ED70" s="111">
        <v>0</v>
      </c>
      <c r="EE70" s="111">
        <v>0</v>
      </c>
      <c r="EF70" s="111">
        <v>0</v>
      </c>
      <c r="EG70" s="111">
        <v>0</v>
      </c>
      <c r="EH70" s="111">
        <v>0</v>
      </c>
      <c r="EI70" s="111">
        <v>0</v>
      </c>
      <c r="EJ70" s="111">
        <v>0</v>
      </c>
      <c r="EK70" s="119">
        <v>0</v>
      </c>
      <c r="EL70" s="120">
        <v>0</v>
      </c>
      <c r="EM70" s="120">
        <v>0</v>
      </c>
      <c r="EN70" s="120">
        <v>0</v>
      </c>
      <c r="EO70" s="122">
        <v>0</v>
      </c>
      <c r="EP70" s="123">
        <v>0</v>
      </c>
      <c r="EQ70" s="121">
        <v>0</v>
      </c>
      <c r="ER70" s="112">
        <v>0</v>
      </c>
      <c r="ES70" s="124">
        <v>0</v>
      </c>
      <c r="ET70" s="125">
        <v>0</v>
      </c>
      <c r="EU70" s="126">
        <v>0</v>
      </c>
      <c r="EV70" s="131">
        <v>0</v>
      </c>
      <c r="EW70" s="130">
        <v>0</v>
      </c>
      <c r="EX70" s="138">
        <v>0</v>
      </c>
      <c r="EY70" s="143">
        <v>0</v>
      </c>
      <c r="EZ70" s="143">
        <v>0</v>
      </c>
      <c r="FA70" s="143">
        <v>0</v>
      </c>
      <c r="FB70" s="143">
        <v>0</v>
      </c>
      <c r="FC70" s="143">
        <v>0</v>
      </c>
      <c r="FD70" s="57">
        <v>27907</v>
      </c>
      <c r="FE70" s="149">
        <v>0</v>
      </c>
      <c r="FF70" s="149">
        <v>0</v>
      </c>
      <c r="FG70" s="149">
        <v>0</v>
      </c>
      <c r="FH70" s="149">
        <v>0</v>
      </c>
      <c r="FI70" s="151">
        <v>0</v>
      </c>
      <c r="FJ70" s="153">
        <v>0</v>
      </c>
      <c r="FP70" s="137">
        <f>'[9]Buxheti i Konsoliduar  (3)'!$N$116</f>
        <v>3000</v>
      </c>
      <c r="FQ70" s="137">
        <v>0</v>
      </c>
      <c r="FR70" s="137">
        <v>0</v>
      </c>
      <c r="FS70" s="137">
        <v>0</v>
      </c>
      <c r="FT70" s="137">
        <v>0</v>
      </c>
      <c r="FU70" s="137">
        <v>0</v>
      </c>
      <c r="FV70" s="137">
        <v>0</v>
      </c>
      <c r="FW70" s="137">
        <v>0</v>
      </c>
      <c r="FX70" s="137">
        <v>0</v>
      </c>
      <c r="FY70" s="137">
        <v>0</v>
      </c>
      <c r="FZ70" s="137">
        <v>0</v>
      </c>
      <c r="GA70" s="137">
        <v>0</v>
      </c>
      <c r="GB70" s="137">
        <v>0</v>
      </c>
      <c r="GC70" s="137">
        <v>0</v>
      </c>
      <c r="GD70" s="137">
        <v>0</v>
      </c>
      <c r="GE70" s="137">
        <v>0</v>
      </c>
      <c r="GF70" s="137">
        <v>0</v>
      </c>
      <c r="GG70" s="137">
        <v>0</v>
      </c>
      <c r="GH70" s="137">
        <v>0</v>
      </c>
      <c r="GI70" s="137">
        <v>0</v>
      </c>
      <c r="GJ70" s="137">
        <v>0</v>
      </c>
      <c r="GK70" s="137">
        <v>0</v>
      </c>
      <c r="GL70" s="137">
        <v>0</v>
      </c>
      <c r="GM70" s="137">
        <v>0</v>
      </c>
      <c r="GN70" s="137">
        <v>0</v>
      </c>
      <c r="GO70" s="137">
        <v>0</v>
      </c>
      <c r="GP70" s="137">
        <v>0</v>
      </c>
      <c r="GQ70" s="137"/>
    </row>
    <row r="71" spans="2:199">
      <c r="B71" s="26" t="s">
        <v>145</v>
      </c>
      <c r="C71" s="25" t="s">
        <v>403</v>
      </c>
      <c r="D71" s="34" t="s">
        <v>256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>
        <v>0</v>
      </c>
      <c r="Y71" s="40">
        <v>0</v>
      </c>
      <c r="Z71" s="40">
        <v>0</v>
      </c>
      <c r="AA71" s="40">
        <v>0</v>
      </c>
      <c r="AB71" s="40">
        <v>0</v>
      </c>
      <c r="AC71" s="40">
        <v>0</v>
      </c>
      <c r="AD71" s="40">
        <v>0</v>
      </c>
      <c r="AE71" s="40">
        <v>0</v>
      </c>
      <c r="AF71" s="40">
        <v>0</v>
      </c>
      <c r="AG71" s="40">
        <v>0</v>
      </c>
      <c r="AH71" s="40">
        <v>0</v>
      </c>
      <c r="AI71" s="40">
        <v>0</v>
      </c>
      <c r="AJ71" s="40">
        <v>0</v>
      </c>
      <c r="AK71" s="40">
        <v>0</v>
      </c>
      <c r="AL71" s="40">
        <v>0</v>
      </c>
      <c r="AM71" s="40">
        <v>0</v>
      </c>
      <c r="AN71" s="40">
        <v>0</v>
      </c>
      <c r="AO71" s="40">
        <v>0</v>
      </c>
      <c r="AP71" s="40">
        <v>0</v>
      </c>
      <c r="AQ71" s="40">
        <v>0</v>
      </c>
      <c r="AR71" s="40">
        <v>0</v>
      </c>
      <c r="AS71" s="40">
        <v>0</v>
      </c>
      <c r="AT71" s="40">
        <v>0</v>
      </c>
      <c r="AU71" s="40">
        <v>0</v>
      </c>
      <c r="AV71" s="40">
        <v>0</v>
      </c>
      <c r="AW71" s="40">
        <v>0</v>
      </c>
      <c r="AX71" s="40">
        <v>0</v>
      </c>
      <c r="AY71" s="40">
        <v>0</v>
      </c>
      <c r="AZ71" s="40">
        <v>0</v>
      </c>
      <c r="BA71" s="40">
        <v>0</v>
      </c>
      <c r="BB71" s="40">
        <v>0</v>
      </c>
      <c r="BC71" s="40">
        <v>0</v>
      </c>
      <c r="BD71" s="40">
        <v>0</v>
      </c>
      <c r="BE71" s="40">
        <v>0</v>
      </c>
      <c r="BF71" s="40">
        <v>0</v>
      </c>
      <c r="BG71" s="40">
        <v>0</v>
      </c>
      <c r="BH71" s="40">
        <v>0</v>
      </c>
      <c r="BI71" s="40">
        <v>0</v>
      </c>
      <c r="BJ71" s="40">
        <v>0</v>
      </c>
      <c r="BK71" s="40">
        <v>0</v>
      </c>
      <c r="BL71" s="40">
        <v>0</v>
      </c>
      <c r="BM71" s="40">
        <v>0</v>
      </c>
      <c r="BN71" s="40">
        <v>0</v>
      </c>
      <c r="BO71" s="40">
        <v>0</v>
      </c>
      <c r="BP71" s="40">
        <v>0</v>
      </c>
      <c r="BQ71" s="40">
        <v>0</v>
      </c>
      <c r="BR71" s="40">
        <v>0</v>
      </c>
      <c r="BS71" s="40">
        <v>0</v>
      </c>
      <c r="BT71" s="40">
        <v>0</v>
      </c>
      <c r="BU71" s="40">
        <v>0</v>
      </c>
      <c r="BV71" s="40">
        <v>0</v>
      </c>
      <c r="BW71" s="40">
        <v>0</v>
      </c>
      <c r="BX71" s="40">
        <v>5000</v>
      </c>
      <c r="BY71" s="40">
        <v>0</v>
      </c>
      <c r="BZ71" s="40">
        <v>0</v>
      </c>
      <c r="CA71" s="40">
        <v>0</v>
      </c>
      <c r="CB71" s="40">
        <v>0</v>
      </c>
      <c r="CC71" s="40">
        <v>0</v>
      </c>
      <c r="CD71" s="40">
        <v>0</v>
      </c>
      <c r="CE71" s="40">
        <v>0</v>
      </c>
      <c r="CF71" s="40">
        <v>0</v>
      </c>
      <c r="CG71" s="40">
        <v>0</v>
      </c>
      <c r="CH71" s="40">
        <v>0</v>
      </c>
      <c r="CI71" s="40">
        <v>0</v>
      </c>
      <c r="CJ71" s="40">
        <v>0</v>
      </c>
      <c r="CK71" s="40">
        <v>0</v>
      </c>
      <c r="CL71" s="40">
        <v>0</v>
      </c>
      <c r="CM71" s="40">
        <v>0</v>
      </c>
      <c r="CN71" s="40">
        <v>0</v>
      </c>
      <c r="CO71" s="40">
        <v>0</v>
      </c>
      <c r="CP71" s="40">
        <v>0</v>
      </c>
      <c r="CQ71" s="40">
        <v>0</v>
      </c>
      <c r="CR71" s="40">
        <v>0</v>
      </c>
      <c r="CS71" s="49">
        <v>0</v>
      </c>
      <c r="CT71" s="49">
        <v>0</v>
      </c>
      <c r="CU71" s="46">
        <v>0</v>
      </c>
      <c r="CV71" s="46">
        <v>1450</v>
      </c>
      <c r="CW71" s="46">
        <v>0</v>
      </c>
      <c r="CX71" s="46">
        <v>0</v>
      </c>
      <c r="CY71" s="46">
        <v>0</v>
      </c>
      <c r="CZ71" s="46">
        <v>0</v>
      </c>
      <c r="DA71" s="46">
        <v>0</v>
      </c>
      <c r="DB71" s="46">
        <v>0</v>
      </c>
      <c r="DC71" s="46">
        <v>0</v>
      </c>
      <c r="DD71" s="46">
        <v>0</v>
      </c>
      <c r="DE71" s="46">
        <v>0</v>
      </c>
      <c r="DF71" s="46">
        <v>0</v>
      </c>
      <c r="DG71" s="53">
        <v>0</v>
      </c>
      <c r="DH71" s="54">
        <v>0</v>
      </c>
      <c r="DI71" s="46">
        <v>0</v>
      </c>
      <c r="DJ71" s="46">
        <v>0</v>
      </c>
      <c r="DK71" s="55">
        <v>0</v>
      </c>
      <c r="DL71" s="58">
        <v>0</v>
      </c>
      <c r="DM71" s="58">
        <v>0</v>
      </c>
      <c r="DN71" s="58">
        <v>0</v>
      </c>
      <c r="DO71" s="58">
        <v>0</v>
      </c>
      <c r="DP71" s="73">
        <v>0</v>
      </c>
      <c r="DQ71" s="73">
        <v>0</v>
      </c>
      <c r="DR71" s="81">
        <v>0</v>
      </c>
      <c r="DS71" s="81">
        <v>0</v>
      </c>
      <c r="DT71" s="59">
        <v>0</v>
      </c>
      <c r="DU71" s="90">
        <v>0</v>
      </c>
      <c r="DV71" s="90">
        <v>0</v>
      </c>
      <c r="DW71" s="95">
        <v>0</v>
      </c>
      <c r="DX71" s="103">
        <v>0</v>
      </c>
      <c r="DY71" s="103">
        <v>0</v>
      </c>
      <c r="DZ71" s="103">
        <v>0</v>
      </c>
      <c r="EA71" s="103">
        <v>0</v>
      </c>
      <c r="EB71" s="111">
        <v>0</v>
      </c>
      <c r="EC71" s="111">
        <v>0</v>
      </c>
      <c r="ED71" s="111">
        <v>0</v>
      </c>
      <c r="EE71" s="111">
        <v>0</v>
      </c>
      <c r="EF71" s="111">
        <v>0</v>
      </c>
      <c r="EG71" s="111">
        <v>0</v>
      </c>
      <c r="EH71" s="111">
        <v>0</v>
      </c>
      <c r="EI71" s="111">
        <v>0</v>
      </c>
      <c r="EJ71" s="112">
        <v>0</v>
      </c>
      <c r="EK71" s="119">
        <v>0</v>
      </c>
      <c r="EL71" s="120">
        <v>0</v>
      </c>
      <c r="EM71" s="120">
        <v>0</v>
      </c>
      <c r="EN71" s="120">
        <v>0</v>
      </c>
      <c r="EO71" s="122">
        <v>0</v>
      </c>
      <c r="EP71" s="123">
        <v>0</v>
      </c>
      <c r="EQ71" s="121">
        <v>0</v>
      </c>
      <c r="ER71" s="112">
        <v>0</v>
      </c>
      <c r="ES71" s="124">
        <v>0</v>
      </c>
      <c r="ET71" s="125">
        <v>0</v>
      </c>
      <c r="EU71" s="126">
        <v>0</v>
      </c>
      <c r="EV71" s="132">
        <v>0</v>
      </c>
      <c r="EW71" s="130">
        <v>0</v>
      </c>
      <c r="EX71" s="138">
        <v>0</v>
      </c>
      <c r="EY71" s="144">
        <v>0</v>
      </c>
      <c r="EZ71" s="144">
        <v>0</v>
      </c>
      <c r="FA71" s="144">
        <v>0</v>
      </c>
      <c r="FB71" s="144">
        <v>0</v>
      </c>
      <c r="FC71" s="144">
        <v>0</v>
      </c>
      <c r="FD71" s="57">
        <v>0</v>
      </c>
      <c r="FE71" s="150">
        <v>0</v>
      </c>
      <c r="FF71" s="150">
        <v>0</v>
      </c>
      <c r="FG71" s="150">
        <v>0</v>
      </c>
      <c r="FH71" s="150">
        <v>0</v>
      </c>
      <c r="FI71" s="152">
        <v>0</v>
      </c>
      <c r="FJ71" s="154">
        <v>0</v>
      </c>
      <c r="FP71" s="137">
        <f>'[9]Buxheti i Konsoliduar  (3)'!$N$115</f>
        <v>5000</v>
      </c>
      <c r="FQ71" s="137">
        <v>0</v>
      </c>
      <c r="FR71" s="137">
        <v>0</v>
      </c>
      <c r="FS71" s="137">
        <v>0</v>
      </c>
      <c r="FT71" s="137">
        <v>0</v>
      </c>
      <c r="FU71" s="137">
        <v>0</v>
      </c>
      <c r="FV71" s="137">
        <v>0</v>
      </c>
      <c r="FW71" s="137">
        <v>0</v>
      </c>
      <c r="FX71" s="137">
        <v>0</v>
      </c>
      <c r="FY71" s="137">
        <v>0</v>
      </c>
      <c r="FZ71" s="137">
        <v>0</v>
      </c>
      <c r="GA71" s="137">
        <v>0</v>
      </c>
      <c r="GB71" s="137">
        <v>0</v>
      </c>
      <c r="GC71" s="137">
        <v>0</v>
      </c>
      <c r="GD71" s="137">
        <v>0</v>
      </c>
      <c r="GE71" s="137">
        <v>0</v>
      </c>
      <c r="GF71" s="137">
        <v>0</v>
      </c>
      <c r="GG71" s="137">
        <v>0</v>
      </c>
      <c r="GH71" s="137">
        <v>0</v>
      </c>
      <c r="GI71" s="137">
        <v>0</v>
      </c>
      <c r="GJ71" s="137">
        <v>0</v>
      </c>
      <c r="GK71" s="137">
        <v>0</v>
      </c>
      <c r="GL71" s="137">
        <v>0</v>
      </c>
      <c r="GM71" s="137">
        <v>0</v>
      </c>
      <c r="GN71" s="137">
        <v>0</v>
      </c>
      <c r="GO71" s="137">
        <v>0</v>
      </c>
      <c r="GP71" s="137">
        <v>0</v>
      </c>
      <c r="GQ71" s="137"/>
    </row>
    <row r="72" spans="2:199">
      <c r="B72" s="26" t="s">
        <v>177</v>
      </c>
      <c r="C72" s="25" t="s">
        <v>404</v>
      </c>
      <c r="D72" s="34" t="s">
        <v>405</v>
      </c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9"/>
      <c r="CT72" s="49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53"/>
      <c r="DH72" s="54"/>
      <c r="DI72" s="46"/>
      <c r="DJ72" s="46"/>
      <c r="DK72" s="55"/>
      <c r="DL72" s="58"/>
      <c r="DM72" s="58"/>
      <c r="DN72" s="58"/>
      <c r="DO72" s="58"/>
      <c r="DP72" s="73"/>
      <c r="DQ72" s="73"/>
      <c r="DR72" s="81"/>
      <c r="DS72" s="81"/>
      <c r="DT72" s="59"/>
      <c r="DU72" s="90"/>
      <c r="DV72" s="90"/>
      <c r="DW72" s="95"/>
      <c r="DX72" s="103"/>
      <c r="DY72" s="103"/>
      <c r="DZ72" s="103"/>
      <c r="EA72" s="103"/>
      <c r="EB72" s="111"/>
      <c r="EC72" s="111"/>
      <c r="ED72" s="111"/>
      <c r="EE72" s="111"/>
      <c r="EF72" s="111"/>
      <c r="EG72" s="111">
        <v>6</v>
      </c>
      <c r="EH72" s="111">
        <v>907.04</v>
      </c>
      <c r="EI72" s="111">
        <v>2954.92</v>
      </c>
      <c r="EJ72" s="112">
        <v>6904.17</v>
      </c>
      <c r="EK72" s="120">
        <v>9169.07</v>
      </c>
      <c r="EL72" s="120">
        <v>10851.35</v>
      </c>
      <c r="EM72" s="112">
        <v>13781.41</v>
      </c>
      <c r="EN72" s="112">
        <v>15711.3</v>
      </c>
      <c r="EO72" s="112">
        <v>19986.5</v>
      </c>
      <c r="EP72" s="112">
        <v>22038.69</v>
      </c>
      <c r="EQ72" s="112">
        <v>23160.519999999997</v>
      </c>
      <c r="ER72" s="112">
        <v>29520.61</v>
      </c>
      <c r="ES72" s="112">
        <v>0</v>
      </c>
      <c r="ET72" s="112">
        <v>0</v>
      </c>
      <c r="EU72" s="112">
        <v>1193</v>
      </c>
      <c r="EV72" s="130">
        <v>5277.8600000000006</v>
      </c>
      <c r="EW72" s="130">
        <v>7494.4</v>
      </c>
      <c r="EX72" s="137">
        <v>9497.2999999999993</v>
      </c>
      <c r="EY72" s="57">
        <v>10729.31</v>
      </c>
      <c r="EZ72" s="57">
        <v>11877</v>
      </c>
      <c r="FA72" s="137">
        <f>[1]Sheet1!$K$68</f>
        <v>13676.34</v>
      </c>
      <c r="FB72" s="137">
        <v>14599.05</v>
      </c>
      <c r="FC72" s="137">
        <v>15150.89</v>
      </c>
      <c r="FD72" s="57">
        <f>'[2]Buxheti i Konsoliduar  (3)'!$N$103</f>
        <v>28876.52</v>
      </c>
      <c r="FE72" s="137">
        <v>0</v>
      </c>
      <c r="FF72">
        <v>50</v>
      </c>
      <c r="FG72" s="137">
        <v>876.13999999999987</v>
      </c>
      <c r="FH72" s="137">
        <v>1766.93</v>
      </c>
      <c r="FI72" s="130">
        <v>2673.7300000000005</v>
      </c>
      <c r="FJ72" s="137">
        <f>'[3]Buxheti i Konsoliduar  (3)'!$H$103</f>
        <v>3474.51</v>
      </c>
      <c r="FK72" s="137">
        <f>'[4]Buxheti i Konsoliduar  (3)'!$I$103</f>
        <v>4291.3099999999995</v>
      </c>
      <c r="FL72" s="137">
        <f>'[5]Buxheti i Konsoliduar  (3)'!$J$103</f>
        <v>4565.8099999999995</v>
      </c>
      <c r="FM72" s="137">
        <f>'[6]Buxheti i Konsoliduar  (3)'!$K$103</f>
        <v>5011.57</v>
      </c>
      <c r="FN72" s="137">
        <f>'[7]Buxheti i Konsoliduar  (3)'!$L$108</f>
        <v>5359.33</v>
      </c>
      <c r="FO72" s="137">
        <f>'[8]Buxheti i Konsoliduar  (3)'!$M$106</f>
        <v>5890.85</v>
      </c>
      <c r="FP72" s="137">
        <f>'[9]Buxheti i Konsoliduar  (3)'!$N$107</f>
        <v>16200.94</v>
      </c>
      <c r="FQ72" s="137">
        <v>0</v>
      </c>
      <c r="FR72" s="137">
        <f>'[26]Buxheti i Konsoliduar  (3)'!$D$113</f>
        <v>151.44999999999999</v>
      </c>
      <c r="FS72" s="137">
        <f>'[26]Buxheti i Konsoliduar  (3)'!$E$113</f>
        <v>308.26</v>
      </c>
      <c r="FT72" s="137">
        <f>'[27]Buxheti i Konsoliduar  (4)'!$F$107</f>
        <v>1047.8399999999999</v>
      </c>
      <c r="FU72" s="137">
        <f>'[28]Buxheti i Konsoliduar  (4)'!$G$107</f>
        <v>1828.46</v>
      </c>
      <c r="FV72" s="137">
        <f>'[30]Buxheti i Konsoliduar  (4)'!$H$107</f>
        <v>2370.25</v>
      </c>
      <c r="FW72" s="137">
        <f>'[29]Buxheti i Konsoliduar  (4)'!$I$107</f>
        <v>3934.4900000000002</v>
      </c>
      <c r="FX72" s="137">
        <f>'[11]Buxheti i Konsoliduar  (5)'!$J$108</f>
        <v>4622.83</v>
      </c>
      <c r="FY72" s="137">
        <f>'[12]Buxheti i Konsoliduar  (4)'!$K$108</f>
        <v>4978.4500000000007</v>
      </c>
      <c r="FZ72" s="137">
        <f>'[13]Buxheti i Konsoliduar  (4)'!$L$108</f>
        <v>5576.54</v>
      </c>
      <c r="GA72" s="137">
        <f>'[14]Buxheti i Konsoliduar  (4)'!$M$108</f>
        <v>6564.5199999999995</v>
      </c>
      <c r="GB72" s="137">
        <f>'[15]Buxheti i Konsoliduar  (4)'!$N$111</f>
        <v>8271.43</v>
      </c>
      <c r="GC72" s="137">
        <f>'[16]Buxheti i Konsoliduar  (4)'!$C$114</f>
        <v>0</v>
      </c>
      <c r="GD72" s="137">
        <f>'[16]Buxheti i Konsoliduar  (4)'!$D$114</f>
        <v>1.57</v>
      </c>
      <c r="GE72" s="137">
        <f>'[17]Buxheti i Konsoliduar  (4)'!$E$114</f>
        <v>183.07</v>
      </c>
      <c r="GF72" s="137">
        <f>'[18]Buxheti i Konsoliduar  (4)'!$F$114</f>
        <v>347.27</v>
      </c>
      <c r="GG72" s="137">
        <f>'[18]Buxheti i Konsoliduar  (4)'!$G$114</f>
        <v>543.02</v>
      </c>
      <c r="GH72" s="137">
        <f>'[18]Buxheti i Konsoliduar  (4)'!$H$114</f>
        <v>1189.43</v>
      </c>
      <c r="GI72" s="137">
        <f>'[19]Buxheti i Konsoliduar  (4)'!$I$114</f>
        <v>1555.3</v>
      </c>
      <c r="GJ72" s="137">
        <f>'[20]Buxheti i Konsoliduar  (4)'!$J$114</f>
        <v>1914.6100000000001</v>
      </c>
      <c r="GK72" s="137">
        <f>'[21]Buxheti i Konsoliduar  (5)'!$K$114</f>
        <v>2095.7600000000002</v>
      </c>
      <c r="GL72" s="137">
        <f>'[22]Buxheti i Konsoliduar  (4)'!$L$115</f>
        <v>2343.3500000000004</v>
      </c>
      <c r="GM72" s="137">
        <f>'[22]Buxheti i Konsoliduar  (4)'!$M$115</f>
        <v>2507.8100000000004</v>
      </c>
      <c r="GN72" s="137">
        <f>'[23]Buxheti i Konsoliduar  (4)'!$N$115</f>
        <v>3156.7999999999997</v>
      </c>
      <c r="GO72" s="137">
        <f>'[24]Buxheti i Konsoliduar  (4)'!$C$115</f>
        <v>0</v>
      </c>
      <c r="GP72" s="137">
        <f>'[37]Buxheti i Konsoliduar  (4)'!$D$116</f>
        <v>51.629999999999995</v>
      </c>
      <c r="GQ72" s="137"/>
    </row>
    <row r="73" spans="2:199">
      <c r="B73" s="26" t="s">
        <v>178</v>
      </c>
      <c r="C73" s="25" t="s">
        <v>24</v>
      </c>
      <c r="D73" s="34" t="s">
        <v>257</v>
      </c>
      <c r="E73" s="40">
        <v>4652</v>
      </c>
      <c r="F73" s="40">
        <v>2469</v>
      </c>
      <c r="G73" s="40">
        <v>698</v>
      </c>
      <c r="H73" s="40">
        <v>-1270</v>
      </c>
      <c r="I73" s="40">
        <v>-7703</v>
      </c>
      <c r="J73" s="40">
        <v>-15600</v>
      </c>
      <c r="K73" s="40">
        <v>-22799</v>
      </c>
      <c r="L73" s="40">
        <v>-23179</v>
      </c>
      <c r="M73" s="40">
        <v>-24193</v>
      </c>
      <c r="N73" s="40">
        <v>-23433</v>
      </c>
      <c r="O73" s="40">
        <v>-23228</v>
      </c>
      <c r="P73" s="40">
        <v>-38031</v>
      </c>
      <c r="Q73" s="40">
        <v>1621</v>
      </c>
      <c r="R73" s="40">
        <v>-8904</v>
      </c>
      <c r="S73" s="40">
        <v>-11780</v>
      </c>
      <c r="T73" s="40">
        <v>-15909</v>
      </c>
      <c r="U73" s="40">
        <v>-20427</v>
      </c>
      <c r="V73" s="40">
        <v>-26909</v>
      </c>
      <c r="W73" s="40">
        <v>-30764</v>
      </c>
      <c r="X73" s="40">
        <v>-31190</v>
      </c>
      <c r="Y73" s="40">
        <v>-31630</v>
      </c>
      <c r="Z73" s="40">
        <v>-31718</v>
      </c>
      <c r="AA73" s="40">
        <v>-38274</v>
      </c>
      <c r="AB73" s="40">
        <v>-45877</v>
      </c>
      <c r="AC73" s="40">
        <v>1711</v>
      </c>
      <c r="AD73" s="40">
        <v>-7058</v>
      </c>
      <c r="AE73" s="40">
        <v>-9571</v>
      </c>
      <c r="AF73" s="40">
        <v>-11599</v>
      </c>
      <c r="AG73" s="40">
        <v>-17885</v>
      </c>
      <c r="AH73" s="40">
        <v>-21131</v>
      </c>
      <c r="AI73" s="40">
        <v>-20893</v>
      </c>
      <c r="AJ73" s="40">
        <v>-23719</v>
      </c>
      <c r="AK73" s="40">
        <v>-26024</v>
      </c>
      <c r="AL73" s="40">
        <v>-25726</v>
      </c>
      <c r="AM73" s="40">
        <v>-35274</v>
      </c>
      <c r="AN73" s="40">
        <v>-45857</v>
      </c>
      <c r="AO73" s="40">
        <v>-333</v>
      </c>
      <c r="AP73" s="40">
        <v>-9636</v>
      </c>
      <c r="AQ73" s="40">
        <v>-14753</v>
      </c>
      <c r="AR73" s="40">
        <v>-23641</v>
      </c>
      <c r="AS73" s="40">
        <v>-39802</v>
      </c>
      <c r="AT73" s="40">
        <v>-52057</v>
      </c>
      <c r="AU73" s="40">
        <v>-52853</v>
      </c>
      <c r="AV73" s="40">
        <v>-58410</v>
      </c>
      <c r="AW73" s="40">
        <v>-62596</v>
      </c>
      <c r="AX73" s="40">
        <v>-58895</v>
      </c>
      <c r="AY73" s="40">
        <v>-64099</v>
      </c>
      <c r="AZ73" s="40">
        <v>-70413</v>
      </c>
      <c r="BA73" s="40">
        <v>2811</v>
      </c>
      <c r="BB73" s="40">
        <v>-995</v>
      </c>
      <c r="BC73" s="40">
        <v>-1807</v>
      </c>
      <c r="BD73" s="40">
        <v>-7171</v>
      </c>
      <c r="BE73" s="40">
        <v>-11942</v>
      </c>
      <c r="BF73" s="40">
        <v>-22195</v>
      </c>
      <c r="BG73" s="40">
        <v>-29856</v>
      </c>
      <c r="BH73" s="40">
        <v>-30976</v>
      </c>
      <c r="BI73" s="40">
        <v>-30567</v>
      </c>
      <c r="BJ73" s="40">
        <v>-33260</v>
      </c>
      <c r="BK73" s="40">
        <v>-41320</v>
      </c>
      <c r="BL73" s="40">
        <v>-72128</v>
      </c>
      <c r="BM73" s="40">
        <v>2948</v>
      </c>
      <c r="BN73" s="40">
        <v>-5340</v>
      </c>
      <c r="BO73" s="40">
        <v>-3832</v>
      </c>
      <c r="BP73" s="40">
        <v>-2764</v>
      </c>
      <c r="BQ73" s="40">
        <v>-9782</v>
      </c>
      <c r="BR73" s="40">
        <v>-12464</v>
      </c>
      <c r="BS73" s="40">
        <v>-16157</v>
      </c>
      <c r="BT73" s="40">
        <v>-15995</v>
      </c>
      <c r="BU73" s="40">
        <v>-18704</v>
      </c>
      <c r="BV73" s="40">
        <v>-19203</v>
      </c>
      <c r="BW73" s="40">
        <v>-25050</v>
      </c>
      <c r="BX73" s="40">
        <v>-58202</v>
      </c>
      <c r="BY73" s="40">
        <v>9026</v>
      </c>
      <c r="BZ73" s="40">
        <v>10207</v>
      </c>
      <c r="CA73" s="40">
        <v>13361</v>
      </c>
      <c r="CB73" s="40">
        <v>15795</v>
      </c>
      <c r="CC73" s="40">
        <v>18334</v>
      </c>
      <c r="CD73" s="40">
        <v>17251</v>
      </c>
      <c r="CE73" s="40">
        <v>18434</v>
      </c>
      <c r="CF73" s="40">
        <v>13599</v>
      </c>
      <c r="CG73" s="40">
        <v>11835</v>
      </c>
      <c r="CH73" s="40">
        <v>14692</v>
      </c>
      <c r="CI73" s="40">
        <v>8776</v>
      </c>
      <c r="CJ73" s="40">
        <v>-26676</v>
      </c>
      <c r="CK73" s="40">
        <v>7257</v>
      </c>
      <c r="CL73" s="40">
        <v>8256</v>
      </c>
      <c r="CM73" s="40">
        <v>6366</v>
      </c>
      <c r="CN73" s="40">
        <v>10466</v>
      </c>
      <c r="CO73" s="40">
        <v>6298</v>
      </c>
      <c r="CP73" s="40">
        <v>2695</v>
      </c>
      <c r="CQ73" s="40">
        <v>1219</v>
      </c>
      <c r="CR73" s="46">
        <v>-99</v>
      </c>
      <c r="CS73" s="49">
        <v>-2531</v>
      </c>
      <c r="CT73" s="46">
        <v>-3505</v>
      </c>
      <c r="CU73" s="46">
        <v>-10532</v>
      </c>
      <c r="CV73" s="46">
        <v>-31012</v>
      </c>
      <c r="CW73" s="46">
        <v>5363</v>
      </c>
      <c r="CX73" s="46">
        <v>3702</v>
      </c>
      <c r="CY73" s="46">
        <v>5015</v>
      </c>
      <c r="CZ73" s="46">
        <v>3286</v>
      </c>
      <c r="DA73" s="46">
        <v>-736</v>
      </c>
      <c r="DB73" s="46">
        <v>1692</v>
      </c>
      <c r="DC73" s="46">
        <v>2417</v>
      </c>
      <c r="DD73" s="46">
        <v>4085</v>
      </c>
      <c r="DE73" s="46">
        <v>3235</v>
      </c>
      <c r="DF73" s="46">
        <v>1451</v>
      </c>
      <c r="DG73" s="53">
        <v>-1271.1900000000023</v>
      </c>
      <c r="DH73" s="54">
        <v>-26673</v>
      </c>
      <c r="DI73" s="46">
        <v>2232</v>
      </c>
      <c r="DJ73" s="46">
        <v>1287</v>
      </c>
      <c r="DK73" s="58">
        <v>3633</v>
      </c>
      <c r="DL73" s="58">
        <v>3025</v>
      </c>
      <c r="DM73" s="58">
        <v>403</v>
      </c>
      <c r="DN73" s="58">
        <v>-3448</v>
      </c>
      <c r="DO73" s="58">
        <v>-6178</v>
      </c>
      <c r="DP73" s="73">
        <v>-3574.8699999999953</v>
      </c>
      <c r="DQ73" s="73">
        <v>-3321.6000000000349</v>
      </c>
      <c r="DR73" s="78">
        <v>-6633.6340000000782</v>
      </c>
      <c r="DS73" s="80">
        <v>-11122.770000000135</v>
      </c>
      <c r="DT73" s="59">
        <v>-31548.549999999988</v>
      </c>
      <c r="DU73" s="90">
        <v>3497.6999999999935</v>
      </c>
      <c r="DV73" s="90">
        <v>3731.3400000000111</v>
      </c>
      <c r="DW73" s="91">
        <v>-2787.8500000000058</v>
      </c>
      <c r="DX73" s="103">
        <v>-15580.15399999998</v>
      </c>
      <c r="DY73" s="102">
        <v>-27051.25999999998</v>
      </c>
      <c r="DZ73" s="102">
        <v>-38657.119999999966</v>
      </c>
      <c r="EA73" s="102">
        <v>-49479.419999999955</v>
      </c>
      <c r="EB73" s="110">
        <v>-53142.629999999946</v>
      </c>
      <c r="EC73" s="112">
        <v>-59443.220000000088</v>
      </c>
      <c r="ED73" s="112">
        <v>-66187.400000000023</v>
      </c>
      <c r="EE73" s="112">
        <v>-72846.489999999991</v>
      </c>
      <c r="EF73" s="112">
        <v>-110374</v>
      </c>
      <c r="EG73" s="112">
        <v>2006.3450000000012</v>
      </c>
      <c r="EH73" s="112">
        <v>-501.52999999998428</v>
      </c>
      <c r="EI73" s="112">
        <v>-8820.5599999999977</v>
      </c>
      <c r="EJ73" s="112">
        <v>-14819.448000000033</v>
      </c>
      <c r="EK73" s="120">
        <v>-20669.370000000054</v>
      </c>
      <c r="EL73" s="120">
        <v>-29140.790000000037</v>
      </c>
      <c r="EM73" s="112">
        <v>-29756.890000000014</v>
      </c>
      <c r="EN73" s="112">
        <v>-31938.789999999979</v>
      </c>
      <c r="EO73" s="112">
        <v>-35993.76999999996</v>
      </c>
      <c r="EP73" s="112">
        <v>-36146.31</v>
      </c>
      <c r="EQ73" s="112">
        <v>-32982.580000000016</v>
      </c>
      <c r="ER73" s="112">
        <v>-85328.48000000004</v>
      </c>
      <c r="ES73" s="112">
        <v>13127.240000000002</v>
      </c>
      <c r="ET73" s="112">
        <v>18758.949999999997</v>
      </c>
      <c r="EU73" s="112">
        <v>21885.39</v>
      </c>
      <c r="EV73" s="130">
        <v>18971.139999999985</v>
      </c>
      <c r="EW73" s="130">
        <v>19290.479999999981</v>
      </c>
      <c r="EX73" s="137">
        <v>15199.830000000016</v>
      </c>
      <c r="EY73" s="57">
        <v>15256.350000000035</v>
      </c>
      <c r="EZ73" s="137">
        <v>14315.890000000014</v>
      </c>
      <c r="FA73" s="137">
        <f>[1]Sheet1!$K$74</f>
        <v>16247.229999999923</v>
      </c>
      <c r="FB73" s="137">
        <v>10436.94100000005</v>
      </c>
      <c r="FC73" s="137">
        <v>9224.1499999999651</v>
      </c>
      <c r="FD73" s="57">
        <f>'[2]Buxheti i Konsoliduar  (3)'!$N$117</f>
        <v>78225.569999999949</v>
      </c>
      <c r="FE73" s="137">
        <v>15371.219999999994</v>
      </c>
      <c r="FF73" s="57">
        <v>24089.220000000016</v>
      </c>
      <c r="FG73" s="137">
        <v>30875.899999999994</v>
      </c>
      <c r="FH73" s="137">
        <v>34555.139999999985</v>
      </c>
      <c r="FI73" s="130">
        <v>35996.949999999924</v>
      </c>
      <c r="FJ73" s="137">
        <f>'[3]Buxheti i Konsoliduar  (3)'!$H$116</f>
        <v>46157.130000000005</v>
      </c>
      <c r="FK73" s="137">
        <f>'[4]Buxheti i Konsoliduar  (3)'!$I$116</f>
        <v>45258.650000000023</v>
      </c>
      <c r="FL73" s="137">
        <f>'[5]Buxheti i Konsoliduar  (3)'!$J$116</f>
        <v>47662.370000000054</v>
      </c>
      <c r="FM73" s="137">
        <f>'[6]Buxheti i Konsoliduar  (3)'!$K$116</f>
        <v>51380.839999999967</v>
      </c>
      <c r="FN73" s="137">
        <f>'[7]Buxheti i Konsoliduar  (3)'!$L$119</f>
        <v>47913.199999999953</v>
      </c>
      <c r="FO73" s="137">
        <f>'[8]Buxheti i Konsoliduar  (3)'!$M$118</f>
        <v>37746.690000000061</v>
      </c>
      <c r="FP73" s="137">
        <f>'[9]Buxheti i Konsoliduar  (3)'!$N$119</f>
        <v>-31179.786000000197</v>
      </c>
      <c r="FQ73" s="137">
        <f>'[26]Buxheti i Konsoliduar  (3)'!$C$119</f>
        <v>15437.86</v>
      </c>
      <c r="FR73" s="137">
        <f>'[11]Buxheti i Konsoliduar  (5)'!$D$120</f>
        <v>20579.779999999984</v>
      </c>
      <c r="FS73" s="137">
        <f>'[11]Buxheti i Konsoliduar  (5)'!$E$120</f>
        <v>32337.040000000008</v>
      </c>
      <c r="FT73" s="137">
        <f>'[11]Buxheti i Konsoliduar  (5)'!$F$120</f>
        <v>45595.180000000051</v>
      </c>
      <c r="FU73" s="137">
        <f>'[11]Buxheti i Konsoliduar  (5)'!$G$120</f>
        <v>50281.620000000054</v>
      </c>
      <c r="FV73" s="137">
        <f>'[11]Buxheti i Konsoliduar  (5)'!$H$120</f>
        <v>51813.19</v>
      </c>
      <c r="FW73" s="137">
        <f>'[11]Buxheti i Konsoliduar  (5)'!$I$120</f>
        <v>54412.289999999921</v>
      </c>
      <c r="FX73" s="137">
        <f>'[11]Buxheti i Konsoliduar  (5)'!$J$120</f>
        <v>58284.099999999919</v>
      </c>
      <c r="FY73" s="137">
        <f>'[12]Buxheti i Konsoliduar  (4)'!$K$120</f>
        <v>68832.479999999981</v>
      </c>
      <c r="FZ73" s="137">
        <f>'[13]Buxheti i Konsoliduar  (4)'!$L$120</f>
        <v>70586.239999999991</v>
      </c>
      <c r="GA73" s="137">
        <f>'[14]Buxheti i Konsoliduar  (4)'!$M$120</f>
        <v>71135.489999999874</v>
      </c>
      <c r="GB73" s="137">
        <f>'[15]Buxheti i Konsoliduar  (4)'!$N$130</f>
        <v>-18222.280000000028</v>
      </c>
      <c r="GC73" s="137">
        <f>'[16]Buxheti i Konsoliduar  (4)'!$C$133</f>
        <v>18149.530000000006</v>
      </c>
      <c r="GD73" s="137">
        <f>'[16]Buxheti i Konsoliduar  (4)'!$D$133</f>
        <v>22987.450000000012</v>
      </c>
      <c r="GE73" s="137">
        <f>'[17]Buxheti i Konsoliduar  (4)'!$E$133</f>
        <v>33754.26999999999</v>
      </c>
      <c r="GF73" s="137">
        <f>'[18]Buxheti i Konsoliduar  (4)'!$F$133</f>
        <v>38069.280000000057</v>
      </c>
      <c r="GG73" s="137">
        <f>'[18]Buxheti i Konsoliduar  (4)'!$G$133</f>
        <v>39056.79999999993</v>
      </c>
      <c r="GH73" s="137">
        <f>'[18]Buxheti i Konsoliduar  (4)'!$H$133</f>
        <v>33082.339999999967</v>
      </c>
      <c r="GI73" s="137">
        <f>'[19]Buxheti i Konsoliduar  (4)'!$I$133</f>
        <v>31566.369999999937</v>
      </c>
      <c r="GJ73" s="137">
        <f>'[20]Buxheti i Konsoliduar  (4)'!$J$133</f>
        <v>40603.139999999956</v>
      </c>
      <c r="GK73" s="137">
        <f>'[21]Buxheti i Konsoliduar  (5)'!$K$133</f>
        <v>45604.828999999911</v>
      </c>
      <c r="GL73" s="137">
        <f>'[22]Buxheti i Konsoliduar  (4)'!$L$134</f>
        <v>48879.010000000009</v>
      </c>
      <c r="GM73" s="137">
        <f>'[22]Buxheti i Konsoliduar  (4)'!$M$134</f>
        <v>49114.70000000007</v>
      </c>
      <c r="GN73" s="137">
        <f>'[23]Buxheti i Konsoliduar  (4)'!$N$135</f>
        <v>-47088.850000000093</v>
      </c>
      <c r="GO73" s="137">
        <f>'[24]Buxheti i Konsoliduar  (4)'!$C$134</f>
        <v>21702.809999999998</v>
      </c>
      <c r="GP73" s="137">
        <f>'[37]Buxheti i Konsoliduar  (4)'!$D$135</f>
        <v>29707.049999999988</v>
      </c>
      <c r="GQ73" s="137"/>
    </row>
    <row r="74" spans="2:199">
      <c r="B74" s="26" t="s">
        <v>179</v>
      </c>
      <c r="C74" s="25" t="s">
        <v>25</v>
      </c>
      <c r="D74" s="34" t="s">
        <v>258</v>
      </c>
      <c r="E74" s="40">
        <v>-4652</v>
      </c>
      <c r="F74" s="40">
        <v>-2469</v>
      </c>
      <c r="G74" s="40">
        <v>-698</v>
      </c>
      <c r="H74" s="40">
        <v>1270</v>
      </c>
      <c r="I74" s="40">
        <v>7703</v>
      </c>
      <c r="J74" s="40">
        <v>15600</v>
      </c>
      <c r="K74" s="40">
        <v>22799</v>
      </c>
      <c r="L74" s="40">
        <v>23179</v>
      </c>
      <c r="M74" s="40">
        <v>24193</v>
      </c>
      <c r="N74" s="40">
        <v>23433</v>
      </c>
      <c r="O74" s="40">
        <v>23228</v>
      </c>
      <c r="P74" s="40">
        <v>38031</v>
      </c>
      <c r="Q74" s="40">
        <v>-1621</v>
      </c>
      <c r="R74" s="40">
        <v>8904</v>
      </c>
      <c r="S74" s="40">
        <v>11780</v>
      </c>
      <c r="T74" s="40">
        <v>15909</v>
      </c>
      <c r="U74" s="40">
        <v>20427</v>
      </c>
      <c r="V74" s="40">
        <v>26909</v>
      </c>
      <c r="W74" s="40">
        <v>30764</v>
      </c>
      <c r="X74" s="40">
        <v>31190</v>
      </c>
      <c r="Y74" s="40">
        <v>31630</v>
      </c>
      <c r="Z74" s="40">
        <v>31718</v>
      </c>
      <c r="AA74" s="40">
        <v>38274</v>
      </c>
      <c r="AB74" s="40">
        <v>45877</v>
      </c>
      <c r="AC74" s="40">
        <v>-1711</v>
      </c>
      <c r="AD74" s="40">
        <v>7058</v>
      </c>
      <c r="AE74" s="40">
        <v>9571</v>
      </c>
      <c r="AF74" s="40">
        <v>11599</v>
      </c>
      <c r="AG74" s="40">
        <v>17885</v>
      </c>
      <c r="AH74" s="40">
        <v>21131</v>
      </c>
      <c r="AI74" s="40">
        <v>20893</v>
      </c>
      <c r="AJ74" s="40">
        <v>23719</v>
      </c>
      <c r="AK74" s="40">
        <v>26024</v>
      </c>
      <c r="AL74" s="40">
        <v>25726</v>
      </c>
      <c r="AM74" s="40">
        <v>35274</v>
      </c>
      <c r="AN74" s="40">
        <v>45857</v>
      </c>
      <c r="AO74" s="40">
        <v>333</v>
      </c>
      <c r="AP74" s="40">
        <v>9636</v>
      </c>
      <c r="AQ74" s="40">
        <v>14753</v>
      </c>
      <c r="AR74" s="40">
        <v>23641</v>
      </c>
      <c r="AS74" s="40">
        <v>39802</v>
      </c>
      <c r="AT74" s="40">
        <v>52057</v>
      </c>
      <c r="AU74" s="40">
        <v>52853</v>
      </c>
      <c r="AV74" s="40">
        <v>58410</v>
      </c>
      <c r="AW74" s="40">
        <v>62596</v>
      </c>
      <c r="AX74" s="40">
        <v>58895</v>
      </c>
      <c r="AY74" s="40">
        <v>64099</v>
      </c>
      <c r="AZ74" s="40">
        <v>70413</v>
      </c>
      <c r="BA74" s="40">
        <v>-2811</v>
      </c>
      <c r="BB74" s="40">
        <v>995</v>
      </c>
      <c r="BC74" s="40">
        <v>1807</v>
      </c>
      <c r="BD74" s="40">
        <v>7171</v>
      </c>
      <c r="BE74" s="40">
        <v>11942</v>
      </c>
      <c r="BF74" s="40">
        <v>22195</v>
      </c>
      <c r="BG74" s="40">
        <v>29856</v>
      </c>
      <c r="BH74" s="40">
        <v>30976</v>
      </c>
      <c r="BI74" s="40">
        <v>30567</v>
      </c>
      <c r="BJ74" s="40">
        <v>33260</v>
      </c>
      <c r="BK74" s="40">
        <v>41320</v>
      </c>
      <c r="BL74" s="40">
        <v>72128</v>
      </c>
      <c r="BM74" s="40">
        <v>-2948</v>
      </c>
      <c r="BN74" s="40">
        <v>5340</v>
      </c>
      <c r="BO74" s="40">
        <v>3832</v>
      </c>
      <c r="BP74" s="40">
        <v>2764</v>
      </c>
      <c r="BQ74" s="40">
        <v>9782</v>
      </c>
      <c r="BR74" s="40">
        <v>12464</v>
      </c>
      <c r="BS74" s="40">
        <v>16157</v>
      </c>
      <c r="BT74" s="40">
        <v>15995</v>
      </c>
      <c r="BU74" s="40">
        <v>18704</v>
      </c>
      <c r="BV74" s="40">
        <v>19203</v>
      </c>
      <c r="BW74" s="40">
        <v>25050</v>
      </c>
      <c r="BX74" s="40">
        <v>58202</v>
      </c>
      <c r="BY74" s="40">
        <v>-9026</v>
      </c>
      <c r="BZ74" s="40">
        <v>-10207</v>
      </c>
      <c r="CA74" s="40">
        <v>-13361</v>
      </c>
      <c r="CB74" s="40">
        <v>-15795</v>
      </c>
      <c r="CC74" s="40">
        <v>-18334</v>
      </c>
      <c r="CD74" s="40">
        <v>-17251</v>
      </c>
      <c r="CE74" s="40">
        <v>-18434</v>
      </c>
      <c r="CF74" s="40">
        <v>-13599</v>
      </c>
      <c r="CG74" s="40">
        <v>-11835</v>
      </c>
      <c r="CH74" s="40">
        <v>-14692</v>
      </c>
      <c r="CI74" s="40">
        <v>-8776</v>
      </c>
      <c r="CJ74" s="40">
        <v>26676</v>
      </c>
      <c r="CK74" s="40">
        <v>-7257</v>
      </c>
      <c r="CL74" s="40">
        <v>-8256</v>
      </c>
      <c r="CM74" s="40">
        <v>-6366</v>
      </c>
      <c r="CN74" s="40">
        <v>-10466</v>
      </c>
      <c r="CO74" s="40">
        <v>-6298</v>
      </c>
      <c r="CP74" s="40">
        <v>-2695</v>
      </c>
      <c r="CQ74" s="40">
        <v>-1219</v>
      </c>
      <c r="CR74" s="46">
        <v>99</v>
      </c>
      <c r="CS74" s="49">
        <v>2531</v>
      </c>
      <c r="CT74" s="46">
        <v>3505</v>
      </c>
      <c r="CU74" s="46">
        <v>10532</v>
      </c>
      <c r="CV74" s="46">
        <v>31012</v>
      </c>
      <c r="CW74" s="46">
        <v>-5363</v>
      </c>
      <c r="CX74" s="46">
        <v>-3702</v>
      </c>
      <c r="CY74" s="46">
        <v>-5015</v>
      </c>
      <c r="CZ74" s="46">
        <v>-3286</v>
      </c>
      <c r="DA74" s="46">
        <v>736</v>
      </c>
      <c r="DB74" s="46">
        <v>-1692</v>
      </c>
      <c r="DC74" s="46">
        <v>-2417</v>
      </c>
      <c r="DD74" s="46">
        <v>-4085</v>
      </c>
      <c r="DE74" s="46">
        <v>-3235</v>
      </c>
      <c r="DF74" s="46">
        <v>-1451</v>
      </c>
      <c r="DG74" s="53">
        <v>1271.1900000000023</v>
      </c>
      <c r="DH74" s="54">
        <v>26673</v>
      </c>
      <c r="DI74" s="46">
        <v>-2232</v>
      </c>
      <c r="DJ74" s="46">
        <v>-1287</v>
      </c>
      <c r="DK74" s="58">
        <v>-3633</v>
      </c>
      <c r="DL74" s="58">
        <v>-3025</v>
      </c>
      <c r="DM74" s="58">
        <v>-403</v>
      </c>
      <c r="DN74" s="58">
        <v>3448</v>
      </c>
      <c r="DO74" s="58">
        <v>6178</v>
      </c>
      <c r="DP74" s="73">
        <f t="shared" ref="DP74:DQ74" si="11">(-1)*DP73</f>
        <v>3574.8699999999953</v>
      </c>
      <c r="DQ74" s="73">
        <f t="shared" si="11"/>
        <v>3321.6000000000349</v>
      </c>
      <c r="DR74" s="78">
        <v>6633.6340000000782</v>
      </c>
      <c r="DS74" s="80">
        <v>11122.770000000135</v>
      </c>
      <c r="DT74" s="58">
        <f t="shared" ref="DT74" si="12">(-1)*DT73</f>
        <v>31548.549999999988</v>
      </c>
      <c r="DU74" s="90">
        <v>-3497.6999999999935</v>
      </c>
      <c r="DV74" s="90">
        <v>-3731.3400000000111</v>
      </c>
      <c r="DW74" s="91">
        <v>2787.8500000000058</v>
      </c>
      <c r="DX74" s="103">
        <v>15580.15399999998</v>
      </c>
      <c r="DY74" s="102">
        <v>27051.25999999998</v>
      </c>
      <c r="DZ74" s="102">
        <v>38657.119999999966</v>
      </c>
      <c r="EA74" s="102">
        <v>49479.419999999955</v>
      </c>
      <c r="EB74" s="110">
        <v>53142.629999999946</v>
      </c>
      <c r="EC74" s="112">
        <v>59443.220000000088</v>
      </c>
      <c r="ED74" s="112">
        <v>66187.400000000023</v>
      </c>
      <c r="EE74" s="112">
        <v>72846.489999999991</v>
      </c>
      <c r="EF74" s="112">
        <v>110374</v>
      </c>
      <c r="EG74" s="112">
        <v>-2006.3450000000012</v>
      </c>
      <c r="EH74" s="112">
        <v>501.52999999998428</v>
      </c>
      <c r="EI74" s="112">
        <v>8820.5599999999977</v>
      </c>
      <c r="EJ74" s="112">
        <v>14819.448000000033</v>
      </c>
      <c r="EK74" s="112">
        <v>20669.370000000054</v>
      </c>
      <c r="EL74" s="112">
        <v>29140.790000000037</v>
      </c>
      <c r="EM74" s="112">
        <v>29756.890000000014</v>
      </c>
      <c r="EN74" s="112">
        <v>31938.789999999979</v>
      </c>
      <c r="EO74" s="112">
        <v>35993.76999999996</v>
      </c>
      <c r="EP74" s="112">
        <v>36146.31</v>
      </c>
      <c r="EQ74" s="112">
        <v>32982.580000000016</v>
      </c>
      <c r="ER74" s="112">
        <v>85328.48000000004</v>
      </c>
      <c r="ES74" s="112">
        <v>-13127.240000000002</v>
      </c>
      <c r="ET74" s="112">
        <v>-18758.949999999997</v>
      </c>
      <c r="EU74" s="112">
        <v>-21885.39</v>
      </c>
      <c r="EV74" s="130">
        <v>-18971.139999999985</v>
      </c>
      <c r="EW74" s="130">
        <v>-19290.479999999981</v>
      </c>
      <c r="EX74" s="137">
        <v>-15199.830000000016</v>
      </c>
      <c r="EY74" s="57">
        <v>-15256.350000000035</v>
      </c>
      <c r="EZ74" s="137">
        <v>-14315.890000000014</v>
      </c>
      <c r="FA74" s="137">
        <f>[1]Sheet1!$K$75</f>
        <v>-16247.229999999923</v>
      </c>
      <c r="FB74" s="137">
        <v>-10436.94100000005</v>
      </c>
      <c r="FC74" s="137">
        <v>-9224.1499999999651</v>
      </c>
      <c r="FD74" s="57">
        <f>'[2]Buxheti i Konsoliduar  (3)'!$N$116</f>
        <v>-78225.569999999949</v>
      </c>
      <c r="FE74" s="137">
        <v>-15371.219999999994</v>
      </c>
      <c r="FF74" s="137">
        <v>-24089.220000000016</v>
      </c>
      <c r="FG74" s="137">
        <v>-30875.899999999994</v>
      </c>
      <c r="FH74" s="137">
        <v>-34555.139999999985</v>
      </c>
      <c r="FI74" s="130">
        <v>-35996.949999999924</v>
      </c>
      <c r="FJ74" s="155">
        <f>'[3]Buxheti i Konsoliduar  (3)'!$H$117</f>
        <v>-46157.130000000005</v>
      </c>
      <c r="FK74" s="137">
        <f>'[4]Buxheti i Konsoliduar  (3)'!$I$117</f>
        <v>-45258.650000000023</v>
      </c>
      <c r="FL74" s="137">
        <f>'[5]Buxheti i Konsoliduar  (3)'!$J$117</f>
        <v>-47662.370000000054</v>
      </c>
      <c r="FM74" s="137">
        <f>'[6]Buxheti i Konsoliduar  (3)'!$K$117</f>
        <v>-51380.839999999967</v>
      </c>
      <c r="FN74" s="137">
        <f>'[7]Buxheti i Konsoliduar  (3)'!$L$120</f>
        <v>-47913.199999999953</v>
      </c>
      <c r="FO74" s="137">
        <f>'[8]Buxheti i Konsoliduar  (3)'!$M$119</f>
        <v>-37746.690000000061</v>
      </c>
      <c r="FP74" s="137">
        <f>'[9]Buxheti i Konsoliduar  (3)'!$N$120</f>
        <v>31179.786000000197</v>
      </c>
      <c r="FQ74" s="137">
        <f>'[26]Buxheti i Konsoliduar  (3)'!$C$120</f>
        <v>-15437.86</v>
      </c>
      <c r="FR74" s="137">
        <f>'[11]Buxheti i Konsoliduar  (5)'!$D$121</f>
        <v>-20579.779999999984</v>
      </c>
      <c r="FS74" s="137">
        <f>'[11]Buxheti i Konsoliduar  (5)'!$E$121</f>
        <v>-32337.040000000008</v>
      </c>
      <c r="FT74" s="137">
        <f>'[11]Buxheti i Konsoliduar  (5)'!$F$121</f>
        <v>-45595.180000000051</v>
      </c>
      <c r="FU74" s="137">
        <f>'[11]Buxheti i Konsoliduar  (5)'!$G$121</f>
        <v>-50281.620000000054</v>
      </c>
      <c r="FV74" s="137">
        <f>'[11]Buxheti i Konsoliduar  (5)'!$H$121</f>
        <v>-51813.19</v>
      </c>
      <c r="FW74" s="137">
        <f>'[11]Buxheti i Konsoliduar  (5)'!$I$121</f>
        <v>-54412.289999999921</v>
      </c>
      <c r="FX74" s="137">
        <f>'[11]Buxheti i Konsoliduar  (5)'!$J$121</f>
        <v>-58284.099999999919</v>
      </c>
      <c r="FY74" s="137">
        <f>'[12]Buxheti i Konsoliduar  (4)'!$K$121</f>
        <v>-68832.479999999981</v>
      </c>
      <c r="FZ74" s="137">
        <f>'[13]Buxheti i Konsoliduar  (4)'!$L$121</f>
        <v>-70586.239999999991</v>
      </c>
      <c r="GA74" s="137">
        <f>'[14]Buxheti i Konsoliduar  (4)'!$M$121</f>
        <v>-71135.489999999874</v>
      </c>
      <c r="GB74" s="137">
        <f>'[15]Buxheti i Konsoliduar  (4)'!$N$131</f>
        <v>18222.280000000028</v>
      </c>
      <c r="GC74" s="137">
        <f>'[16]Buxheti i Konsoliduar  (4)'!$C$134</f>
        <v>-18149.530000000006</v>
      </c>
      <c r="GD74" s="137">
        <f>'[16]Buxheti i Konsoliduar  (4)'!$D$134</f>
        <v>-22987.450000000012</v>
      </c>
      <c r="GE74" s="137">
        <f>'[17]Buxheti i Konsoliduar  (4)'!$E$134</f>
        <v>-33754.26999999999</v>
      </c>
      <c r="GF74" s="137">
        <f>'[18]Buxheti i Konsoliduar  (4)'!$F$134</f>
        <v>-38069.280000000057</v>
      </c>
      <c r="GG74" s="137">
        <f>'[18]Buxheti i Konsoliduar  (4)'!$G$134</f>
        <v>-39056.79999999993</v>
      </c>
      <c r="GH74" s="137">
        <f>'[18]Buxheti i Konsoliduar  (4)'!$H$134</f>
        <v>-33082.339999999967</v>
      </c>
      <c r="GI74" s="137">
        <f>'[19]Buxheti i Konsoliduar  (4)'!$I$134</f>
        <v>-31566.369999999937</v>
      </c>
      <c r="GJ74" s="137">
        <f>'[20]Buxheti i Konsoliduar  (4)'!$J$134</f>
        <v>-40603.139999999956</v>
      </c>
      <c r="GK74" s="137">
        <f>'[21]Buxheti i Konsoliduar  (5)'!$K$134</f>
        <v>-45604.828999999911</v>
      </c>
      <c r="GL74" s="137">
        <f>'[22]Buxheti i Konsoliduar  (4)'!$L$135</f>
        <v>-48879.010000000009</v>
      </c>
      <c r="GM74" s="137">
        <f>'[22]Buxheti i Konsoliduar  (4)'!$M$135</f>
        <v>-49114.70000000007</v>
      </c>
      <c r="GN74" s="137">
        <f>'[23]Buxheti i Konsoliduar  (4)'!$N$136</f>
        <v>47088.850000000093</v>
      </c>
      <c r="GO74" s="137">
        <f>'[24]Buxheti i Konsoliduar  (4)'!$C$135</f>
        <v>-21702.809999999998</v>
      </c>
      <c r="GP74" s="137">
        <f>'[37]Buxheti i Konsoliduar  (4)'!$D$136</f>
        <v>-29707.049999999988</v>
      </c>
      <c r="GQ74" s="137"/>
    </row>
    <row r="75" spans="2:199">
      <c r="B75" s="26" t="s">
        <v>180</v>
      </c>
      <c r="C75" s="25" t="s">
        <v>17</v>
      </c>
      <c r="D75" s="34" t="s">
        <v>259</v>
      </c>
      <c r="E75" s="40">
        <v>-4636</v>
      </c>
      <c r="F75" s="40">
        <v>-2093</v>
      </c>
      <c r="G75" s="40">
        <v>-1577</v>
      </c>
      <c r="H75" s="40">
        <v>327</v>
      </c>
      <c r="I75" s="40">
        <v>5798</v>
      </c>
      <c r="J75" s="40">
        <v>12470</v>
      </c>
      <c r="K75" s="40">
        <v>19237</v>
      </c>
      <c r="L75" s="40">
        <v>18650</v>
      </c>
      <c r="M75" s="40">
        <v>17217</v>
      </c>
      <c r="N75" s="40">
        <v>15850</v>
      </c>
      <c r="O75" s="40">
        <v>14811</v>
      </c>
      <c r="P75" s="40">
        <v>27819</v>
      </c>
      <c r="Q75" s="40">
        <v>-1097</v>
      </c>
      <c r="R75" s="40">
        <v>8536</v>
      </c>
      <c r="S75" s="40">
        <v>10373</v>
      </c>
      <c r="T75" s="40">
        <v>13960</v>
      </c>
      <c r="U75" s="40">
        <v>17902</v>
      </c>
      <c r="V75" s="40">
        <v>22811</v>
      </c>
      <c r="W75" s="40">
        <v>25260</v>
      </c>
      <c r="X75" s="40">
        <v>23966</v>
      </c>
      <c r="Y75" s="40">
        <v>20631</v>
      </c>
      <c r="Z75" s="40">
        <v>17396</v>
      </c>
      <c r="AA75" s="40">
        <v>21990</v>
      </c>
      <c r="AB75" s="40">
        <v>26119</v>
      </c>
      <c r="AC75" s="40">
        <v>-2221</v>
      </c>
      <c r="AD75" s="40">
        <v>5110</v>
      </c>
      <c r="AE75" s="40">
        <v>5838</v>
      </c>
      <c r="AF75" s="40">
        <v>8354</v>
      </c>
      <c r="AG75" s="40">
        <v>12086</v>
      </c>
      <c r="AH75" s="40">
        <v>12808</v>
      </c>
      <c r="AI75" s="40">
        <v>12024</v>
      </c>
      <c r="AJ75" s="40">
        <v>12285</v>
      </c>
      <c r="AK75" s="40">
        <v>12601</v>
      </c>
      <c r="AL75" s="40">
        <v>12582</v>
      </c>
      <c r="AM75" s="40">
        <v>19062</v>
      </c>
      <c r="AN75" s="40">
        <v>26495</v>
      </c>
      <c r="AO75" s="40">
        <v>-990</v>
      </c>
      <c r="AP75" s="40">
        <v>6979</v>
      </c>
      <c r="AQ75" s="40">
        <v>9989</v>
      </c>
      <c r="AR75" s="40">
        <v>19512</v>
      </c>
      <c r="AS75" s="40">
        <v>32184</v>
      </c>
      <c r="AT75" s="40">
        <v>42096</v>
      </c>
      <c r="AU75" s="40">
        <v>41748</v>
      </c>
      <c r="AV75" s="40">
        <v>46919</v>
      </c>
      <c r="AW75" s="40">
        <v>50595</v>
      </c>
      <c r="AX75" s="40">
        <v>48366</v>
      </c>
      <c r="AY75" s="40">
        <v>53409</v>
      </c>
      <c r="AZ75" s="40">
        <v>59602</v>
      </c>
      <c r="BA75" s="40">
        <v>-2179</v>
      </c>
      <c r="BB75" s="40">
        <v>1744</v>
      </c>
      <c r="BC75" s="40">
        <v>441</v>
      </c>
      <c r="BD75" s="40">
        <v>6554</v>
      </c>
      <c r="BE75" s="40">
        <v>10464</v>
      </c>
      <c r="BF75" s="40">
        <v>16474</v>
      </c>
      <c r="BG75" s="40">
        <v>23306</v>
      </c>
      <c r="BH75" s="40">
        <v>1865</v>
      </c>
      <c r="BI75" s="40">
        <v>1356</v>
      </c>
      <c r="BJ75" s="40">
        <v>4037</v>
      </c>
      <c r="BK75" s="40">
        <v>12117</v>
      </c>
      <c r="BL75" s="40">
        <v>42237</v>
      </c>
      <c r="BM75" s="40">
        <v>-4003</v>
      </c>
      <c r="BN75" s="40">
        <v>-3671</v>
      </c>
      <c r="BO75" s="40">
        <v>-5210</v>
      </c>
      <c r="BP75" s="40">
        <v>-1380</v>
      </c>
      <c r="BQ75" s="40">
        <v>995</v>
      </c>
      <c r="BR75" s="40">
        <v>5127</v>
      </c>
      <c r="BS75" s="40">
        <v>-26669</v>
      </c>
      <c r="BT75" s="40">
        <v>-27200</v>
      </c>
      <c r="BU75" s="40">
        <v>-24662</v>
      </c>
      <c r="BV75" s="40">
        <v>-23165</v>
      </c>
      <c r="BW75" s="40">
        <v>-37712</v>
      </c>
      <c r="BX75" s="40">
        <v>-6403</v>
      </c>
      <c r="BY75" s="40">
        <v>-9249</v>
      </c>
      <c r="BZ75" s="40">
        <v>-19685</v>
      </c>
      <c r="CA75" s="40">
        <v>-22423</v>
      </c>
      <c r="CB75" s="40">
        <v>-20449</v>
      </c>
      <c r="CC75" s="40">
        <v>-27193</v>
      </c>
      <c r="CD75" s="40">
        <v>-27011</v>
      </c>
      <c r="CE75" s="40">
        <v>-27989</v>
      </c>
      <c r="CF75" s="40">
        <v>-29686</v>
      </c>
      <c r="CG75" s="40">
        <v>-29843</v>
      </c>
      <c r="CH75" s="40">
        <v>-29171</v>
      </c>
      <c r="CI75" s="40">
        <v>-23426</v>
      </c>
      <c r="CJ75" s="40">
        <v>9176</v>
      </c>
      <c r="CK75" s="40">
        <v>-7785</v>
      </c>
      <c r="CL75" s="40">
        <v>-18552</v>
      </c>
      <c r="CM75" s="40">
        <v>-15516</v>
      </c>
      <c r="CN75" s="40">
        <v>-15343</v>
      </c>
      <c r="CO75" s="40">
        <v>-13026</v>
      </c>
      <c r="CP75" s="40">
        <v>-9120</v>
      </c>
      <c r="CQ75" s="40">
        <v>-7722</v>
      </c>
      <c r="CR75" s="46">
        <v>-7274</v>
      </c>
      <c r="CS75" s="49">
        <v>-14675</v>
      </c>
      <c r="CT75" s="46">
        <v>-23164</v>
      </c>
      <c r="CU75" s="46">
        <v>-18591</v>
      </c>
      <c r="CV75" s="46">
        <v>1899</v>
      </c>
      <c r="CW75" s="46">
        <v>-8041</v>
      </c>
      <c r="CX75" s="46">
        <v>-6633</v>
      </c>
      <c r="CY75" s="46">
        <v>-6671</v>
      </c>
      <c r="CZ75" s="46">
        <v>-198</v>
      </c>
      <c r="DA75" s="46">
        <v>2594</v>
      </c>
      <c r="DB75" s="46">
        <v>1372</v>
      </c>
      <c r="DC75" s="46">
        <v>1955</v>
      </c>
      <c r="DD75" s="46">
        <v>-871</v>
      </c>
      <c r="DE75" s="46">
        <v>-162</v>
      </c>
      <c r="DF75" s="46">
        <v>-33582</v>
      </c>
      <c r="DG75" s="53">
        <v>-31908.129999999997</v>
      </c>
      <c r="DH75" s="54">
        <v>-6452</v>
      </c>
      <c r="DI75" s="46">
        <v>-1502</v>
      </c>
      <c r="DJ75" s="46">
        <v>-2473</v>
      </c>
      <c r="DK75" s="58">
        <v>-3347.6399999999971</v>
      </c>
      <c r="DL75" s="58">
        <v>1828</v>
      </c>
      <c r="DM75" s="58">
        <v>4534.3800000000019</v>
      </c>
      <c r="DN75" s="58">
        <v>9838</v>
      </c>
      <c r="DO75" s="58">
        <v>15124</v>
      </c>
      <c r="DP75" s="73">
        <v>13045</v>
      </c>
      <c r="DQ75" s="73">
        <v>13026</v>
      </c>
      <c r="DR75" s="78">
        <v>17862.544000000082</v>
      </c>
      <c r="DS75" s="80">
        <v>20991.970000000132</v>
      </c>
      <c r="DT75" s="58">
        <v>40932</v>
      </c>
      <c r="DU75" s="90">
        <v>-2419.2499999999936</v>
      </c>
      <c r="DV75" s="90">
        <v>-1736.690000000011</v>
      </c>
      <c r="DW75" s="91">
        <v>5859.0700000000061</v>
      </c>
      <c r="DX75" s="103">
        <v>730.43399999997928</v>
      </c>
      <c r="DY75" s="102">
        <v>13058.609999999982</v>
      </c>
      <c r="DZ75" s="102">
        <v>-56177.250000000029</v>
      </c>
      <c r="EA75" s="102">
        <v>-45338.980000000054</v>
      </c>
      <c r="EB75" s="110">
        <v>-40623.340000000055</v>
      </c>
      <c r="EC75" s="112">
        <v>-35056.849999999919</v>
      </c>
      <c r="ED75" s="112">
        <v>-27225.249999999971</v>
      </c>
      <c r="EE75" s="112">
        <v>11279.919999999991</v>
      </c>
      <c r="EF75" s="112">
        <v>49456</v>
      </c>
      <c r="EG75" s="112">
        <v>-2779.2050000000013</v>
      </c>
      <c r="EH75" s="112">
        <v>1599.4899999999843</v>
      </c>
      <c r="EI75" s="112">
        <v>-9053.6200000000026</v>
      </c>
      <c r="EJ75" s="112">
        <v>1949.4780000000355</v>
      </c>
      <c r="EK75" s="112">
        <v>8488.8100000000522</v>
      </c>
      <c r="EL75" s="112">
        <v>18434.510000000038</v>
      </c>
      <c r="EM75" s="112">
        <v>19906.720000000016</v>
      </c>
      <c r="EN75" s="112">
        <v>23808.469999999979</v>
      </c>
      <c r="EO75" s="112">
        <v>28586.869999999959</v>
      </c>
      <c r="EP75" s="112">
        <v>17986.819999999996</v>
      </c>
      <c r="EQ75" s="112">
        <v>-72398.17</v>
      </c>
      <c r="ER75" s="112">
        <v>-18700.719999999943</v>
      </c>
      <c r="ES75" s="112">
        <v>-12149.95</v>
      </c>
      <c r="ET75" s="112">
        <v>-14220.139999999998</v>
      </c>
      <c r="EU75" s="112">
        <v>-21203.239999999998</v>
      </c>
      <c r="EV75" s="130">
        <v>-12980.749999999985</v>
      </c>
      <c r="EW75" s="130">
        <v>-12306.679999999982</v>
      </c>
      <c r="EX75" s="137">
        <v>-14039.530000000017</v>
      </c>
      <c r="EY75" s="57">
        <v>-12981.970000000034</v>
      </c>
      <c r="EZ75" s="137">
        <v>-11812.030000000013</v>
      </c>
      <c r="FA75" s="137">
        <f>[1]Sheet1!$K$76</f>
        <v>-11455.249999999924</v>
      </c>
      <c r="FB75" s="137">
        <v>-1968.2310000000471</v>
      </c>
      <c r="FC75" s="137">
        <v>431.48000000003594</v>
      </c>
      <c r="FD75" s="57">
        <f>'[2]Buxheti i Konsoliduar  (3)'!$N$118</f>
        <v>87764.949999999953</v>
      </c>
      <c r="FE75" s="137">
        <v>-14095.94</v>
      </c>
      <c r="FF75" s="137">
        <v>-20818.530000000006</v>
      </c>
      <c r="FG75" s="137">
        <v>-24359.189999999995</v>
      </c>
      <c r="FH75" s="137">
        <v>-21931.429999999986</v>
      </c>
      <c r="FI75" s="130">
        <v>-21155.419999999925</v>
      </c>
      <c r="FJ75" s="155">
        <f>'[3]Buxheti i Konsoliduar  (3)'!$H$118</f>
        <v>-91831.3</v>
      </c>
      <c r="FK75" s="137">
        <f>'[4]Buxheti i Konsoliduar  (3)'!$I$118</f>
        <v>-88290.060000000027</v>
      </c>
      <c r="FL75" s="137">
        <f>'[5]Buxheti i Konsoliduar  (3)'!$J$118</f>
        <v>-89012.700000000055</v>
      </c>
      <c r="FM75" s="137">
        <f>'[6]Buxheti i Konsoliduar  (3)'!$K$118</f>
        <v>-90594.289999999964</v>
      </c>
      <c r="FN75" s="137">
        <f>'[7]Buxheti i Konsoliduar  (3)'!$L$121</f>
        <v>-82376.819999999949</v>
      </c>
      <c r="FO75" s="137">
        <f>'[8]Buxheti i Konsoliduar  (3)'!$M$120</f>
        <v>-59437.530000000057</v>
      </c>
      <c r="FP75" s="137">
        <f>'[9]Buxheti i Konsoliduar  (3)'!$N$121</f>
        <v>-7323.4239999998099</v>
      </c>
      <c r="FQ75" s="137">
        <f>'[11]Buxheti i Konsoliduar  (5)'!$C$122</f>
        <v>-12195.100000000004</v>
      </c>
      <c r="FR75" s="137">
        <f>'[11]Buxheti i Konsoliduar  (5)'!$D$122</f>
        <v>-14755.489999999985</v>
      </c>
      <c r="FS75" s="137">
        <f>'[11]Buxheti i Konsoliduar  (5)'!$E$122</f>
        <v>-30536.200000000008</v>
      </c>
      <c r="FT75" s="137">
        <f>'[11]Buxheti i Konsoliduar  (5)'!$F$122</f>
        <v>-38113.100000000049</v>
      </c>
      <c r="FU75" s="137">
        <f>'[11]Buxheti i Konsoliduar  (5)'!$G$122</f>
        <v>-41486.510000000053</v>
      </c>
      <c r="FV75" s="137">
        <f>'[11]Buxheti i Konsoliduar  (5)'!$H$122</f>
        <v>-40816.33</v>
      </c>
      <c r="FW75" s="137">
        <f>'[11]Buxheti i Konsoliduar  (5)'!$I$122</f>
        <v>-41246.609999999921</v>
      </c>
      <c r="FX75" s="137">
        <f>'[11]Buxheti i Konsoliduar  (5)'!$J$122</f>
        <v>-43714.539999999921</v>
      </c>
      <c r="FY75" s="137">
        <f>'[12]Buxheti i Konsoliduar  (4)'!$K$122</f>
        <v>-52819.889999999985</v>
      </c>
      <c r="FZ75" s="137">
        <f>'[13]Buxheti i Konsoliduar  (4)'!$L$122</f>
        <v>-51112.289999999986</v>
      </c>
      <c r="GA75" s="137">
        <f>'[14]Buxheti i Konsoliduar  (4)'!$M$122</f>
        <v>-49062.449999999881</v>
      </c>
      <c r="GB75" s="137">
        <f>'[15]Buxheti i Konsoliduar  (4)'!$N$132</f>
        <v>33597.830000000031</v>
      </c>
      <c r="GC75" s="137">
        <f>'[16]Buxheti i Konsoliduar  (4)'!$C$135</f>
        <v>-14683.810000000005</v>
      </c>
      <c r="GD75" s="137">
        <f>'[16]Buxheti i Konsoliduar  (4)'!$D$135</f>
        <v>-81213.670000000013</v>
      </c>
      <c r="GE75" s="137">
        <f>'[17]Buxheti i Konsoliduar  (4)'!$E$135</f>
        <v>-92431.609999999986</v>
      </c>
      <c r="GF75" s="137">
        <f>'[18]Buxheti i Konsoliduar  (4)'!$F$135</f>
        <v>-92832.530000000057</v>
      </c>
      <c r="GG75" s="137">
        <f>'[18]Buxheti i Konsoliduar  (4)'!$G$135</f>
        <v>-92017.899999999936</v>
      </c>
      <c r="GH75" s="137">
        <f>'[18]Buxheti i Konsoliduar  (4)'!$H$135</f>
        <v>-84749.609999999971</v>
      </c>
      <c r="GI75" s="137">
        <f>'[19]Buxheti i Konsoliduar  (4)'!$I$135</f>
        <v>-64741.369999999952</v>
      </c>
      <c r="GJ75" s="137">
        <f>'[20]Buxheti i Konsoliduar  (4)'!$J$135</f>
        <v>-72766.179999999949</v>
      </c>
      <c r="GK75" s="137">
        <f>'[21]Buxheti i Konsoliduar  (5)'!$K$135</f>
        <v>-77056.828999999911</v>
      </c>
      <c r="GL75" s="137">
        <f>'[22]Buxheti i Konsoliduar  (4)'!$L$136</f>
        <v>-46934.11</v>
      </c>
      <c r="GM75" s="137">
        <f>'[22]Buxheti i Konsoliduar  (4)'!$M$136</f>
        <v>-46162.150000000067</v>
      </c>
      <c r="GN75" s="137">
        <f>'[23]Buxheti i Konsoliduar  (4)'!$N$137</f>
        <v>38847.080000000104</v>
      </c>
      <c r="GO75" s="137">
        <f>'[37]Buxheti i Konsoliduar  (4)'!$C$137</f>
        <v>-20517.310000000001</v>
      </c>
      <c r="GP75" s="137">
        <f>'[37]Buxheti i Konsoliduar  (4)'!$D$137</f>
        <v>-27569.539999999986</v>
      </c>
      <c r="GQ75" s="137"/>
    </row>
    <row r="76" spans="2:199">
      <c r="B76" s="26" t="s">
        <v>181</v>
      </c>
      <c r="C76" s="24" t="s">
        <v>26</v>
      </c>
      <c r="D76" s="34" t="s">
        <v>260</v>
      </c>
      <c r="E76" s="40">
        <v>2</v>
      </c>
      <c r="F76" s="40">
        <v>12</v>
      </c>
      <c r="G76" s="40">
        <v>26</v>
      </c>
      <c r="H76" s="40">
        <v>49</v>
      </c>
      <c r="I76" s="40">
        <v>53</v>
      </c>
      <c r="J76" s="40">
        <v>82</v>
      </c>
      <c r="K76" s="40">
        <v>203</v>
      </c>
      <c r="L76" s="40">
        <v>230</v>
      </c>
      <c r="M76" s="40">
        <v>236</v>
      </c>
      <c r="N76" s="40">
        <v>251</v>
      </c>
      <c r="O76" s="40">
        <v>265</v>
      </c>
      <c r="P76" s="40">
        <v>411</v>
      </c>
      <c r="Q76" s="40">
        <v>6</v>
      </c>
      <c r="R76" s="40">
        <v>47</v>
      </c>
      <c r="S76" s="40">
        <v>125</v>
      </c>
      <c r="T76" s="40">
        <v>141</v>
      </c>
      <c r="U76" s="40">
        <v>162</v>
      </c>
      <c r="V76" s="40">
        <v>229</v>
      </c>
      <c r="W76" s="40">
        <v>328</v>
      </c>
      <c r="X76" s="40">
        <v>335</v>
      </c>
      <c r="Y76" s="40">
        <v>348</v>
      </c>
      <c r="Z76" s="40">
        <v>371</v>
      </c>
      <c r="AA76" s="40">
        <v>387</v>
      </c>
      <c r="AB76" s="40">
        <v>438</v>
      </c>
      <c r="AC76" s="40">
        <v>330</v>
      </c>
      <c r="AD76" s="40">
        <v>373</v>
      </c>
      <c r="AE76" s="40">
        <v>578</v>
      </c>
      <c r="AF76" s="40">
        <v>592</v>
      </c>
      <c r="AG76" s="40">
        <v>607</v>
      </c>
      <c r="AH76" s="40">
        <v>652</v>
      </c>
      <c r="AI76" s="40">
        <v>702</v>
      </c>
      <c r="AJ76" s="40">
        <v>735</v>
      </c>
      <c r="AK76" s="40">
        <v>782</v>
      </c>
      <c r="AL76" s="40">
        <v>853</v>
      </c>
      <c r="AM76" s="40">
        <v>888</v>
      </c>
      <c r="AN76" s="40">
        <v>1221</v>
      </c>
      <c r="AO76" s="40">
        <v>106</v>
      </c>
      <c r="AP76" s="40">
        <v>122</v>
      </c>
      <c r="AQ76" s="40">
        <v>210</v>
      </c>
      <c r="AR76" s="40">
        <v>229</v>
      </c>
      <c r="AS76" s="40">
        <v>15751</v>
      </c>
      <c r="AT76" s="40">
        <v>15846</v>
      </c>
      <c r="AU76" s="40">
        <v>15897</v>
      </c>
      <c r="AV76" s="40">
        <v>15961</v>
      </c>
      <c r="AW76" s="40">
        <v>16427</v>
      </c>
      <c r="AX76" s="40">
        <v>16690</v>
      </c>
      <c r="AY76" s="40">
        <v>16702</v>
      </c>
      <c r="AZ76" s="40">
        <v>16703</v>
      </c>
      <c r="BA76" s="40">
        <v>0</v>
      </c>
      <c r="BB76" s="40">
        <v>1</v>
      </c>
      <c r="BC76" s="40">
        <v>1</v>
      </c>
      <c r="BD76" s="40">
        <v>2</v>
      </c>
      <c r="BE76" s="40">
        <v>4</v>
      </c>
      <c r="BF76" s="40">
        <v>10</v>
      </c>
      <c r="BG76" s="40">
        <v>11</v>
      </c>
      <c r="BH76" s="40">
        <v>19</v>
      </c>
      <c r="BI76" s="40">
        <v>26</v>
      </c>
      <c r="BJ76" s="40">
        <v>29</v>
      </c>
      <c r="BK76" s="40">
        <v>30</v>
      </c>
      <c r="BL76" s="40">
        <v>35</v>
      </c>
      <c r="BM76" s="40">
        <v>4</v>
      </c>
      <c r="BN76" s="40">
        <v>36</v>
      </c>
      <c r="BO76" s="40">
        <v>84</v>
      </c>
      <c r="BP76" s="40">
        <v>90</v>
      </c>
      <c r="BQ76" s="40">
        <v>250</v>
      </c>
      <c r="BR76" s="40">
        <v>358</v>
      </c>
      <c r="BS76" s="40">
        <v>382</v>
      </c>
      <c r="BT76" s="40">
        <v>643</v>
      </c>
      <c r="BU76" s="40">
        <v>713</v>
      </c>
      <c r="BV76" s="40">
        <v>802</v>
      </c>
      <c r="BW76" s="40">
        <v>834</v>
      </c>
      <c r="BX76" s="40">
        <v>877</v>
      </c>
      <c r="BY76" s="40">
        <v>204</v>
      </c>
      <c r="BZ76" s="40">
        <v>207</v>
      </c>
      <c r="CA76" s="40">
        <v>358</v>
      </c>
      <c r="CB76" s="40">
        <v>364</v>
      </c>
      <c r="CC76" s="40">
        <v>385</v>
      </c>
      <c r="CD76" s="40">
        <v>2609</v>
      </c>
      <c r="CE76" s="40">
        <v>2611</v>
      </c>
      <c r="CF76" s="40">
        <v>2612</v>
      </c>
      <c r="CG76" s="40">
        <v>2614</v>
      </c>
      <c r="CH76" s="40">
        <v>2629</v>
      </c>
      <c r="CI76" s="40">
        <v>2724</v>
      </c>
      <c r="CJ76" s="40">
        <v>2805</v>
      </c>
      <c r="CK76" s="40">
        <v>4</v>
      </c>
      <c r="CL76" s="40">
        <v>24</v>
      </c>
      <c r="CM76" s="40">
        <v>123</v>
      </c>
      <c r="CN76" s="40">
        <v>283</v>
      </c>
      <c r="CO76" s="40">
        <v>284</v>
      </c>
      <c r="CP76" s="40">
        <v>347</v>
      </c>
      <c r="CQ76" s="40">
        <v>355</v>
      </c>
      <c r="CR76" s="46">
        <v>366</v>
      </c>
      <c r="CS76" s="49">
        <v>372</v>
      </c>
      <c r="CT76" s="46">
        <v>402</v>
      </c>
      <c r="CU76" s="46">
        <v>410</v>
      </c>
      <c r="CV76" s="46">
        <v>418</v>
      </c>
      <c r="CW76" s="46">
        <v>29</v>
      </c>
      <c r="CX76" s="46">
        <v>36</v>
      </c>
      <c r="CY76" s="46">
        <v>38</v>
      </c>
      <c r="CZ76" s="46">
        <v>45</v>
      </c>
      <c r="DA76" s="46">
        <v>48</v>
      </c>
      <c r="DB76" s="46">
        <v>55</v>
      </c>
      <c r="DC76" s="46">
        <v>57</v>
      </c>
      <c r="DD76" s="46">
        <v>60</v>
      </c>
      <c r="DE76" s="46">
        <v>62</v>
      </c>
      <c r="DF76" s="46">
        <v>82</v>
      </c>
      <c r="DG76" s="53">
        <v>90</v>
      </c>
      <c r="DH76" s="54">
        <v>104</v>
      </c>
      <c r="DI76" s="46">
        <v>29</v>
      </c>
      <c r="DJ76" s="46">
        <v>34</v>
      </c>
      <c r="DK76" s="58">
        <v>47</v>
      </c>
      <c r="DL76" s="58">
        <v>67</v>
      </c>
      <c r="DM76" s="58">
        <v>76</v>
      </c>
      <c r="DN76" s="58">
        <v>82</v>
      </c>
      <c r="DO76" s="58">
        <v>101</v>
      </c>
      <c r="DP76" s="73">
        <v>103</v>
      </c>
      <c r="DQ76" s="73">
        <v>154</v>
      </c>
      <c r="DR76" s="78">
        <v>183.14</v>
      </c>
      <c r="DS76" s="80">
        <v>196.44</v>
      </c>
      <c r="DT76" s="58">
        <v>242.13</v>
      </c>
      <c r="DU76" s="90">
        <v>2.27</v>
      </c>
      <c r="DV76" s="90">
        <v>22.57</v>
      </c>
      <c r="DW76" s="91">
        <v>57.91</v>
      </c>
      <c r="DX76" s="103">
        <v>69.05</v>
      </c>
      <c r="DY76" s="102">
        <v>72.62</v>
      </c>
      <c r="DZ76" s="102">
        <v>191.88</v>
      </c>
      <c r="EA76" s="102">
        <v>208.17</v>
      </c>
      <c r="EB76" s="110">
        <v>212.63</v>
      </c>
      <c r="EC76" s="112">
        <v>215.51</v>
      </c>
      <c r="ED76" s="112">
        <v>222.74</v>
      </c>
      <c r="EE76" s="112">
        <v>224.26</v>
      </c>
      <c r="EF76" s="112">
        <v>228</v>
      </c>
      <c r="EG76" s="112">
        <v>17</v>
      </c>
      <c r="EH76" s="112">
        <v>19.95</v>
      </c>
      <c r="EI76" s="112">
        <v>24.86</v>
      </c>
      <c r="EJ76" s="112">
        <v>32.94</v>
      </c>
      <c r="EK76" s="112">
        <v>35.15</v>
      </c>
      <c r="EL76" s="112">
        <v>103.85</v>
      </c>
      <c r="EM76" s="112">
        <v>106.76</v>
      </c>
      <c r="EN76" s="112">
        <v>111.35</v>
      </c>
      <c r="EO76" s="112">
        <v>115.15</v>
      </c>
      <c r="EP76" s="112">
        <v>131.47</v>
      </c>
      <c r="EQ76" s="112">
        <v>281.77999999999997</v>
      </c>
      <c r="ER76" s="112">
        <v>306.04000000000002</v>
      </c>
      <c r="ES76" s="112">
        <v>44.34</v>
      </c>
      <c r="ET76" s="112">
        <v>55.38</v>
      </c>
      <c r="EU76" s="112">
        <v>58.95</v>
      </c>
      <c r="EV76" s="130">
        <v>97.83</v>
      </c>
      <c r="EW76" s="130">
        <v>131.12</v>
      </c>
      <c r="EX76" s="137">
        <v>133.15</v>
      </c>
      <c r="EY76" s="57">
        <v>159.6</v>
      </c>
      <c r="EZ76" s="137">
        <v>160.97</v>
      </c>
      <c r="FA76" s="137">
        <f>[1]Sheet1!$K$77</f>
        <v>162.35</v>
      </c>
      <c r="FB76" s="137">
        <v>164.01</v>
      </c>
      <c r="FC76" s="137">
        <v>166.69</v>
      </c>
      <c r="FD76" s="57">
        <f>'[2]Buxheti i Konsoliduar  (3)'!$N$119</f>
        <v>191.23</v>
      </c>
      <c r="FE76" s="137">
        <v>4.72</v>
      </c>
      <c r="FF76" s="137">
        <v>8.89</v>
      </c>
      <c r="FG76" s="137">
        <v>16.59</v>
      </c>
      <c r="FH76" s="137">
        <v>19.829999999999998</v>
      </c>
      <c r="FI76" s="130">
        <v>23.12</v>
      </c>
      <c r="FJ76" s="137">
        <f>'[3]Buxheti i Konsoliduar  (3)'!$H$119</f>
        <v>25.87</v>
      </c>
      <c r="FK76" s="137">
        <f>'[4]Buxheti i Konsoliduar  (3)'!$I$119</f>
        <v>27.82</v>
      </c>
      <c r="FL76" s="137">
        <f>'[5]Buxheti i Konsoliduar  (3)'!$J$119</f>
        <v>30.14</v>
      </c>
      <c r="FM76" s="137">
        <f>'[6]Buxheti i Konsoliduar  (3)'!$K$119</f>
        <v>39.93</v>
      </c>
      <c r="FN76" s="137">
        <f>'[7]Buxheti i Konsoliduar  (3)'!$L$122</f>
        <v>43.7</v>
      </c>
      <c r="FO76" s="137">
        <f>'[8]Buxheti i Konsoliduar  (3)'!$M$121</f>
        <v>46.01</v>
      </c>
      <c r="FP76" s="137">
        <f>'[9]Buxheti i Konsoliduar  (3)'!$N$122</f>
        <v>47.15</v>
      </c>
      <c r="FQ76" s="137">
        <f>'[10]Buxheti i Konsoliduar  (3)'!$C$121</f>
        <v>0.97</v>
      </c>
      <c r="FR76" s="137">
        <f>'[25]Buxheti i Konsoliduar  (3)'!$D$121</f>
        <v>1.75</v>
      </c>
      <c r="FS76" s="137">
        <f>'[26]Buxheti i Konsoliduar  (3)'!$E$122</f>
        <v>2.0099999999999998</v>
      </c>
      <c r="FT76" s="137">
        <f>'[27]Buxheti i Konsoliduar  (4)'!$F$122</f>
        <v>2.4500000000000002</v>
      </c>
      <c r="FU76" s="137">
        <f>'[28]Buxheti i Konsoliduar  (4)'!$G$122</f>
        <v>3.09</v>
      </c>
      <c r="FV76" s="137">
        <f>'[30]Buxheti i Konsoliduar  (4)'!$H$122</f>
        <v>17.77</v>
      </c>
      <c r="FW76" s="137">
        <f>'[29]Buxheti i Konsoliduar  (4)'!$I$122</f>
        <v>18.68</v>
      </c>
      <c r="FX76" s="137">
        <f>'[11]Buxheti i Konsoliduar  (5)'!$J$123</f>
        <v>24.77</v>
      </c>
      <c r="FY76" s="137">
        <f>'[12]Buxheti i Konsoliduar  (4)'!$K$123</f>
        <v>25.13</v>
      </c>
      <c r="FZ76" s="137">
        <f>'[13]Buxheti i Konsoliduar  (4)'!$L$123</f>
        <v>25.97</v>
      </c>
      <c r="GA76" s="137">
        <f>'[14]Buxheti i Konsoliduar  (4)'!$M$123</f>
        <v>26.49</v>
      </c>
      <c r="GB76" s="137">
        <f>'[15]Buxheti i Konsoliduar  (4)'!$N$133</f>
        <v>26.78</v>
      </c>
      <c r="GC76" s="137">
        <f>'[16]Buxheti i Konsoliduar  (4)'!$C$136</f>
        <v>1.25</v>
      </c>
      <c r="GD76" s="137">
        <f>'[16]Buxheti i Konsoliduar  (4)'!$D$136</f>
        <v>226.01</v>
      </c>
      <c r="GE76" s="137">
        <f>'[17]Buxheti i Konsoliduar  (4)'!$E$136</f>
        <v>236.39</v>
      </c>
      <c r="GF76" s="137">
        <f>'[18]Buxheti i Konsoliduar  (4)'!$F$136</f>
        <v>238.12</v>
      </c>
      <c r="GG76" s="137">
        <f>'[18]Buxheti i Konsoliduar  (4)'!$G$136</f>
        <v>239.2</v>
      </c>
      <c r="GH76" s="137">
        <f>'[18]Buxheti i Konsoliduar  (4)'!$H$136</f>
        <v>239.98</v>
      </c>
      <c r="GI76" s="137">
        <f>'[19]Buxheti i Konsoliduar  (4)'!$I$136</f>
        <v>295.32</v>
      </c>
      <c r="GJ76" s="137">
        <f>'[20]Buxheti i Konsoliduar  (4)'!$J$136</f>
        <v>296.14999999999998</v>
      </c>
      <c r="GK76" s="137">
        <f>'[21]Buxheti i Konsoliduar  (5)'!$K$136</f>
        <v>297.36</v>
      </c>
      <c r="GL76" s="137">
        <f>'[22]Buxheti i Konsoliduar  (4)'!$L$137</f>
        <v>298.44</v>
      </c>
      <c r="GM76" s="137">
        <f>'[22]Buxheti i Konsoliduar  (4)'!$M$137</f>
        <v>298.97000000000003</v>
      </c>
      <c r="GN76" s="137">
        <f>'[23]Buxheti i Konsoliduar  (4)'!$N$138</f>
        <v>300.61</v>
      </c>
      <c r="GO76" s="137">
        <f>'[24]Buxheti i Konsoliduar  (4)'!$C$137</f>
        <v>2.86</v>
      </c>
      <c r="GP76" s="137">
        <f>'[37]Buxheti i Konsoliduar  (4)'!$D$138</f>
        <v>6.69</v>
      </c>
      <c r="GQ76" s="137"/>
    </row>
    <row r="77" spans="2:199">
      <c r="B77" s="26" t="s">
        <v>182</v>
      </c>
      <c r="C77" s="24" t="s">
        <v>27</v>
      </c>
      <c r="D77" s="34" t="s">
        <v>261</v>
      </c>
      <c r="E77" s="40">
        <v>5033</v>
      </c>
      <c r="F77" s="40">
        <v>7026</v>
      </c>
      <c r="G77" s="40">
        <v>8465</v>
      </c>
      <c r="H77" s="40">
        <v>10515</v>
      </c>
      <c r="I77" s="40">
        <v>12537</v>
      </c>
      <c r="J77" s="40">
        <v>19628</v>
      </c>
      <c r="K77" s="40">
        <v>24242</v>
      </c>
      <c r="L77" s="40">
        <v>26903</v>
      </c>
      <c r="M77" s="40">
        <v>27269</v>
      </c>
      <c r="N77" s="40">
        <v>27309</v>
      </c>
      <c r="O77" s="40">
        <v>41683</v>
      </c>
      <c r="P77" s="40">
        <v>25948</v>
      </c>
      <c r="Q77" s="40">
        <v>8097</v>
      </c>
      <c r="R77" s="40">
        <v>13376</v>
      </c>
      <c r="S77" s="40">
        <v>18225</v>
      </c>
      <c r="T77" s="40">
        <v>18937</v>
      </c>
      <c r="U77" s="40">
        <v>21743</v>
      </c>
      <c r="V77" s="40">
        <v>28880</v>
      </c>
      <c r="W77" s="40">
        <v>29300</v>
      </c>
      <c r="X77" s="40">
        <v>29526</v>
      </c>
      <c r="Y77" s="40">
        <v>30202</v>
      </c>
      <c r="Z77" s="40">
        <v>29752</v>
      </c>
      <c r="AA77" s="40">
        <v>30720</v>
      </c>
      <c r="AB77" s="40">
        <v>28175</v>
      </c>
      <c r="AC77" s="40">
        <v>2256</v>
      </c>
      <c r="AD77" s="40">
        <v>5068</v>
      </c>
      <c r="AE77" s="40">
        <v>8273</v>
      </c>
      <c r="AF77" s="40">
        <v>12043</v>
      </c>
      <c r="AG77" s="40">
        <v>13604</v>
      </c>
      <c r="AH77" s="40">
        <v>14663</v>
      </c>
      <c r="AI77" s="40">
        <v>15045</v>
      </c>
      <c r="AJ77" s="40">
        <v>18454</v>
      </c>
      <c r="AK77" s="40">
        <v>18057</v>
      </c>
      <c r="AL77" s="40">
        <v>17512</v>
      </c>
      <c r="AM77" s="40">
        <v>18603</v>
      </c>
      <c r="AN77" s="40">
        <v>24783</v>
      </c>
      <c r="AO77" s="40">
        <v>3822</v>
      </c>
      <c r="AP77" s="40">
        <v>9734</v>
      </c>
      <c r="AQ77" s="40">
        <v>18984</v>
      </c>
      <c r="AR77" s="40">
        <v>22802</v>
      </c>
      <c r="AS77" s="40">
        <v>22965</v>
      </c>
      <c r="AT77" s="40">
        <v>25256</v>
      </c>
      <c r="AU77" s="40">
        <v>24738</v>
      </c>
      <c r="AV77" s="40">
        <v>23488</v>
      </c>
      <c r="AW77" s="40">
        <v>25565</v>
      </c>
      <c r="AX77" s="40">
        <v>35135</v>
      </c>
      <c r="AY77" s="40">
        <v>42002</v>
      </c>
      <c r="AZ77" s="40">
        <v>46298</v>
      </c>
      <c r="BA77" s="40">
        <v>3473</v>
      </c>
      <c r="BB77" s="40">
        <v>4696</v>
      </c>
      <c r="BC77" s="40">
        <v>8647</v>
      </c>
      <c r="BD77" s="40">
        <v>11026</v>
      </c>
      <c r="BE77" s="40">
        <v>15576</v>
      </c>
      <c r="BF77" s="40">
        <v>21436</v>
      </c>
      <c r="BG77" s="40">
        <v>26539</v>
      </c>
      <c r="BH77" s="40">
        <v>31351</v>
      </c>
      <c r="BI77" s="40">
        <v>33205</v>
      </c>
      <c r="BJ77" s="40">
        <v>35273</v>
      </c>
      <c r="BK77" s="40">
        <v>33014</v>
      </c>
      <c r="BL77" s="40">
        <v>38212</v>
      </c>
      <c r="BM77" s="40">
        <v>4868</v>
      </c>
      <c r="BN77" s="40">
        <v>5441</v>
      </c>
      <c r="BO77" s="40">
        <v>9153</v>
      </c>
      <c r="BP77" s="40">
        <v>12300</v>
      </c>
      <c r="BQ77" s="40">
        <v>11716</v>
      </c>
      <c r="BR77" s="40">
        <v>13516</v>
      </c>
      <c r="BS77" s="40">
        <v>20143</v>
      </c>
      <c r="BT77" s="40">
        <v>20417</v>
      </c>
      <c r="BU77" s="40">
        <v>26073</v>
      </c>
      <c r="BV77" s="40">
        <v>29783</v>
      </c>
      <c r="BW77" s="40">
        <v>22552</v>
      </c>
      <c r="BX77" s="40">
        <v>-17268</v>
      </c>
      <c r="BY77" s="40">
        <v>2503</v>
      </c>
      <c r="BZ77" s="40">
        <v>3818</v>
      </c>
      <c r="CA77" s="40">
        <v>5249</v>
      </c>
      <c r="CB77" s="40">
        <v>9435</v>
      </c>
      <c r="CC77" s="40">
        <v>13920</v>
      </c>
      <c r="CD77" s="40">
        <v>14017</v>
      </c>
      <c r="CE77" s="40">
        <v>13703</v>
      </c>
      <c r="CF77" s="40">
        <v>12456</v>
      </c>
      <c r="CG77" s="40">
        <v>8474</v>
      </c>
      <c r="CH77" s="40">
        <v>5424</v>
      </c>
      <c r="CI77" s="40">
        <v>5621</v>
      </c>
      <c r="CJ77" s="40">
        <v>10602</v>
      </c>
      <c r="CK77" s="40">
        <v>7474</v>
      </c>
      <c r="CL77" s="40">
        <v>8681</v>
      </c>
      <c r="CM77" s="40">
        <v>11187</v>
      </c>
      <c r="CN77" s="40">
        <v>11815</v>
      </c>
      <c r="CO77" s="40">
        <v>13517</v>
      </c>
      <c r="CP77" s="40">
        <v>14238</v>
      </c>
      <c r="CQ77" s="40">
        <v>13022</v>
      </c>
      <c r="CR77" s="46">
        <v>12750</v>
      </c>
      <c r="CS77" s="49">
        <v>13740</v>
      </c>
      <c r="CT77" s="46">
        <v>16135</v>
      </c>
      <c r="CU77" s="46">
        <v>16204</v>
      </c>
      <c r="CV77" s="46">
        <v>16285</v>
      </c>
      <c r="CW77" s="46">
        <v>6031</v>
      </c>
      <c r="CX77" s="46">
        <v>7867</v>
      </c>
      <c r="CY77" s="46">
        <v>11676</v>
      </c>
      <c r="CZ77" s="46">
        <v>13992</v>
      </c>
      <c r="DA77" s="46">
        <v>14922</v>
      </c>
      <c r="DB77" s="46">
        <v>18441</v>
      </c>
      <c r="DC77" s="46">
        <v>25342</v>
      </c>
      <c r="DD77" s="46">
        <v>25241</v>
      </c>
      <c r="DE77" s="46">
        <v>29543</v>
      </c>
      <c r="DF77" s="46">
        <v>29440</v>
      </c>
      <c r="DG77" s="53">
        <v>25966.920000000002</v>
      </c>
      <c r="DH77" s="54">
        <v>19591</v>
      </c>
      <c r="DI77" s="46">
        <v>-5900</v>
      </c>
      <c r="DJ77" s="46">
        <v>-7329</v>
      </c>
      <c r="DK77" s="58">
        <v>-2599.6400000000003</v>
      </c>
      <c r="DL77" s="58">
        <v>799.4</v>
      </c>
      <c r="DM77" s="58">
        <v>2733.08</v>
      </c>
      <c r="DN77" s="58">
        <v>5225.5</v>
      </c>
      <c r="DO77" s="58">
        <v>7060.3</v>
      </c>
      <c r="DP77" s="74">
        <v>6638.3</v>
      </c>
      <c r="DQ77" s="74">
        <v>10223.11</v>
      </c>
      <c r="DR77" s="78">
        <v>15418.5</v>
      </c>
      <c r="DS77" s="80">
        <v>16300.230000000001</v>
      </c>
      <c r="DT77" s="58">
        <v>17845.75</v>
      </c>
      <c r="DU77" s="90">
        <v>5407.6699999999992</v>
      </c>
      <c r="DV77" s="90">
        <v>8635.1</v>
      </c>
      <c r="DW77" s="91">
        <v>10735.11</v>
      </c>
      <c r="DX77" s="103">
        <v>27939.300000000003</v>
      </c>
      <c r="DY77" s="102">
        <v>33338.870000000003</v>
      </c>
      <c r="DZ77" s="102">
        <v>37004.229999999996</v>
      </c>
      <c r="EA77" s="102">
        <v>38048.219999999994</v>
      </c>
      <c r="EB77" s="110">
        <v>37170.050000000003</v>
      </c>
      <c r="EC77" s="112">
        <v>38063.86</v>
      </c>
      <c r="ED77" s="112">
        <v>45665.37</v>
      </c>
      <c r="EE77" s="112">
        <v>47533.01</v>
      </c>
      <c r="EF77" s="112">
        <v>48380</v>
      </c>
      <c r="EG77" s="112">
        <v>7460</v>
      </c>
      <c r="EH77" s="112">
        <v>9527.3399999999983</v>
      </c>
      <c r="EI77" s="112">
        <v>17297.759999999998</v>
      </c>
      <c r="EJ77" s="112">
        <v>20331.16</v>
      </c>
      <c r="EK77" s="112">
        <v>24684</v>
      </c>
      <c r="EL77" s="112">
        <v>31985.54</v>
      </c>
      <c r="EM77" s="112">
        <v>36224.47</v>
      </c>
      <c r="EN77" s="112">
        <v>38057.090000000004</v>
      </c>
      <c r="EO77" s="112">
        <v>45628.35</v>
      </c>
      <c r="EP77" s="112">
        <v>49175.53</v>
      </c>
      <c r="EQ77" s="112">
        <v>51165.82</v>
      </c>
      <c r="ER77" s="112">
        <v>48704.81</v>
      </c>
      <c r="ES77" s="112">
        <v>2604.0899999999997</v>
      </c>
      <c r="ET77" s="112">
        <v>-4985.82</v>
      </c>
      <c r="EU77" s="112">
        <v>-1789.43</v>
      </c>
      <c r="EV77" s="130">
        <v>-8709.8700000000008</v>
      </c>
      <c r="EW77" s="130">
        <v>-7123.9299999999994</v>
      </c>
      <c r="EX77" s="137">
        <v>-2825.46</v>
      </c>
      <c r="EY77" s="57">
        <v>-4935.17</v>
      </c>
      <c r="EZ77" s="137">
        <v>-7018.4699999999993</v>
      </c>
      <c r="FA77" s="137">
        <f>[1]Sheet1!$K$78</f>
        <v>4046.9100000000003</v>
      </c>
      <c r="FB77" s="137">
        <v>4062.75</v>
      </c>
      <c r="FC77" s="137">
        <v>10214</v>
      </c>
      <c r="FD77" s="57">
        <f>'[2]Buxheti i Konsoliduar  (3)'!$N$121</f>
        <v>26156.329999999998</v>
      </c>
      <c r="FE77" s="137">
        <v>10909.35</v>
      </c>
      <c r="FF77" s="137">
        <v>5505.81</v>
      </c>
      <c r="FG77" s="137">
        <v>12662.45</v>
      </c>
      <c r="FH77" s="137">
        <v>20311.600000000002</v>
      </c>
      <c r="FI77" s="130">
        <v>27541.75</v>
      </c>
      <c r="FJ77" s="137">
        <f>'[3]Buxheti i Konsoliduar  (3)'!$H$121</f>
        <v>33632.120000000003</v>
      </c>
      <c r="FK77" s="137">
        <f>'[4]Buxheti i Konsoliduar  (3)'!$I$121</f>
        <v>21304.95</v>
      </c>
      <c r="FL77" s="137">
        <f>'[5]Buxheti i Konsoliduar  (3)'!$J$121</f>
        <v>21566</v>
      </c>
      <c r="FM77" s="137">
        <f>'[6]Buxheti i Konsoliduar  (3)'!$K$121</f>
        <v>22121.960000000003</v>
      </c>
      <c r="FN77" s="137">
        <f>'[7]Buxheti i Konsoliduar  (3)'!$L$124</f>
        <v>11861.839999999998</v>
      </c>
      <c r="FO77" s="137">
        <f>'[8]Buxheti i Konsoliduar  (3)'!$M$123</f>
        <v>15073.39</v>
      </c>
      <c r="FP77" s="137">
        <f>'[9]Buxheti i Konsoliduar  (3)'!$N$124</f>
        <v>20671.3</v>
      </c>
      <c r="FQ77" s="137">
        <f>'[10]Buxheti i Konsoliduar  (3)'!$C$123</f>
        <v>-12000.08</v>
      </c>
      <c r="FR77" s="137">
        <f>'[25]Buxheti i Konsoliduar  (3)'!$D$123</f>
        <v>-12744.91</v>
      </c>
      <c r="FS77" s="137">
        <f>'[26]Buxheti i Konsoliduar  (3)'!$E$124</f>
        <v>-789.75</v>
      </c>
      <c r="FT77" s="137">
        <f>'[27]Buxheti i Konsoliduar  (4)'!$F$124</f>
        <v>-398.84000000000003</v>
      </c>
      <c r="FU77" s="137">
        <f>'[28]Buxheti i Konsoliduar  (4)'!$G$124</f>
        <v>13023.61</v>
      </c>
      <c r="FV77" s="137">
        <f>'[30]Buxheti i Konsoliduar  (4)'!$H$124</f>
        <v>23863.85</v>
      </c>
      <c r="FW77" s="137">
        <f>'[29]Buxheti i Konsoliduar  (4)'!$I$124</f>
        <v>24454.1</v>
      </c>
      <c r="FX77" s="137">
        <f>'[11]Buxheti i Konsoliduar  (5)'!$J$125</f>
        <v>26867.09</v>
      </c>
      <c r="FY77" s="137">
        <f>'[12]Buxheti i Konsoliduar  (4)'!$K$125</f>
        <v>36887.399999999994</v>
      </c>
      <c r="FZ77" s="137">
        <f>'[13]Buxheti i Konsoliduar  (4)'!$L$125</f>
        <v>37284.67</v>
      </c>
      <c r="GA77" s="137">
        <f>'[14]Buxheti i Konsoliduar  (4)'!$M$125</f>
        <v>50891.13</v>
      </c>
      <c r="GB77" s="137">
        <f>'[15]Buxheti i Konsoliduar  (4)'!$N$135</f>
        <v>49717.71</v>
      </c>
      <c r="GC77" s="137">
        <f>'[16]Buxheti i Konsoliduar  (4)'!$C$138</f>
        <v>-5044.17</v>
      </c>
      <c r="GD77" s="137">
        <f>'[16]Buxheti i Konsoliduar  (4)'!$D$138</f>
        <v>-6914.6100000000006</v>
      </c>
      <c r="GE77" s="137">
        <f>'[17]Buxheti i Konsoliduar  (4)'!$E$138</f>
        <v>-6535.46</v>
      </c>
      <c r="GF77" s="137">
        <f>'[18]Buxheti i Konsoliduar  (4)'!$F$138</f>
        <v>-4322.88</v>
      </c>
      <c r="GG77" s="137">
        <f>'[18]Buxheti i Konsoliduar  (4)'!$G$138</f>
        <v>6547.5</v>
      </c>
      <c r="GH77" s="137">
        <f>'[18]Buxheti i Konsoliduar  (4)'!$H$138</f>
        <v>11889.27</v>
      </c>
      <c r="GI77" s="137">
        <f>'[19]Buxheti i Konsoliduar  (4)'!$I$138</f>
        <v>6996.66</v>
      </c>
      <c r="GJ77" s="137">
        <f>'[20]Buxheti i Konsoliduar  (4)'!$J$138</f>
        <v>16740.650000000001</v>
      </c>
      <c r="GK77" s="137">
        <f>'[21]Buxheti i Konsoliduar  (5)'!$K$138</f>
        <v>26440.76</v>
      </c>
      <c r="GL77" s="137">
        <f>'[22]Buxheti i Konsoliduar  (4)'!$L$139</f>
        <v>27707.7</v>
      </c>
      <c r="GM77" s="137">
        <f>'[22]Buxheti i Konsoliduar  (4)'!$M$139</f>
        <v>40133.630000000005</v>
      </c>
      <c r="GN77" s="137">
        <f>'[23]Buxheti i Konsoliduar  (4)'!$N$140</f>
        <v>49337.91</v>
      </c>
      <c r="GO77" s="137">
        <f>'[24]Buxheti i Konsoliduar  (4)'!$C$139</f>
        <v>-13427.84</v>
      </c>
      <c r="GP77" s="137">
        <f>'[37]Buxheti i Konsoliduar  (4)'!$D$140</f>
        <v>-20899.689999999999</v>
      </c>
      <c r="GQ77" s="137"/>
    </row>
    <row r="78" spans="2:199">
      <c r="B78" s="26" t="s">
        <v>183</v>
      </c>
      <c r="C78" s="24" t="s">
        <v>28</v>
      </c>
      <c r="D78" s="34" t="s">
        <v>262</v>
      </c>
      <c r="E78" s="40">
        <v>-9672</v>
      </c>
      <c r="F78" s="40">
        <v>-9131</v>
      </c>
      <c r="G78" s="40">
        <v>-10069</v>
      </c>
      <c r="H78" s="40"/>
      <c r="I78" s="40"/>
      <c r="J78" s="40"/>
      <c r="K78" s="40"/>
      <c r="L78" s="40"/>
      <c r="M78" s="40"/>
      <c r="N78" s="40"/>
      <c r="O78" s="40"/>
      <c r="P78" s="40"/>
      <c r="Q78" s="40">
        <v>-9200</v>
      </c>
      <c r="R78" s="40">
        <v>-4887</v>
      </c>
      <c r="S78" s="40">
        <v>-7977</v>
      </c>
      <c r="T78" s="40">
        <v>-5118</v>
      </c>
      <c r="U78" s="40">
        <v>-4003</v>
      </c>
      <c r="V78" s="40">
        <v>-6298</v>
      </c>
      <c r="W78" s="40">
        <v>-4368</v>
      </c>
      <c r="X78" s="40">
        <v>-5895</v>
      </c>
      <c r="Y78" s="40">
        <v>-9919</v>
      </c>
      <c r="Z78" s="40">
        <v>-12727</v>
      </c>
      <c r="AA78" s="40">
        <v>-9117</v>
      </c>
      <c r="AB78" s="40">
        <v>-2494</v>
      </c>
      <c r="AC78" s="40">
        <v>-4807</v>
      </c>
      <c r="AD78" s="40">
        <v>-331</v>
      </c>
      <c r="AE78" s="40">
        <v>-3013</v>
      </c>
      <c r="AF78" s="40">
        <v>-4281</v>
      </c>
      <c r="AG78" s="40">
        <v>-2125</v>
      </c>
      <c r="AH78" s="40">
        <v>-2507</v>
      </c>
      <c r="AI78" s="40">
        <v>-3723</v>
      </c>
      <c r="AJ78" s="40">
        <v>-6904</v>
      </c>
      <c r="AK78" s="40">
        <v>-6238</v>
      </c>
      <c r="AL78" s="40">
        <v>-5783</v>
      </c>
      <c r="AM78" s="40">
        <v>-429</v>
      </c>
      <c r="AN78" s="40">
        <v>491</v>
      </c>
      <c r="AO78" s="40">
        <v>-4918</v>
      </c>
      <c r="AP78" s="40">
        <v>-2877</v>
      </c>
      <c r="AQ78" s="40">
        <v>-9205</v>
      </c>
      <c r="AR78" s="40">
        <v>-3519</v>
      </c>
      <c r="AS78" s="40">
        <v>-6532</v>
      </c>
      <c r="AT78" s="40">
        <v>994</v>
      </c>
      <c r="AU78" s="40">
        <v>1113</v>
      </c>
      <c r="AV78" s="40">
        <v>7470</v>
      </c>
      <c r="AW78" s="40">
        <v>8603</v>
      </c>
      <c r="AX78" s="40">
        <v>-3459</v>
      </c>
      <c r="AY78" s="40">
        <v>-5295</v>
      </c>
      <c r="AZ78" s="40">
        <v>-3399</v>
      </c>
      <c r="BA78" s="40">
        <v>-5652</v>
      </c>
      <c r="BB78" s="40">
        <v>-2953</v>
      </c>
      <c r="BC78" s="40">
        <v>-8207</v>
      </c>
      <c r="BD78" s="40">
        <v>-4474</v>
      </c>
      <c r="BE78" s="40">
        <v>-5116</v>
      </c>
      <c r="BF78" s="40">
        <v>-4972</v>
      </c>
      <c r="BG78" s="40">
        <v>-3244</v>
      </c>
      <c r="BH78" s="40">
        <v>-29505</v>
      </c>
      <c r="BI78" s="40">
        <v>-31875</v>
      </c>
      <c r="BJ78" s="40">
        <v>-31265</v>
      </c>
      <c r="BK78" s="40">
        <v>-20927</v>
      </c>
      <c r="BL78" s="40">
        <v>3990</v>
      </c>
      <c r="BM78" s="40">
        <v>-8875</v>
      </c>
      <c r="BN78" s="40">
        <v>-9148</v>
      </c>
      <c r="BO78" s="40">
        <v>-14447</v>
      </c>
      <c r="BP78" s="40">
        <v>-13770</v>
      </c>
      <c r="BQ78" s="40">
        <v>-10971</v>
      </c>
      <c r="BR78" s="40">
        <v>-8747</v>
      </c>
      <c r="BS78" s="40">
        <v>-47194</v>
      </c>
      <c r="BT78" s="40">
        <v>-48260</v>
      </c>
      <c r="BU78" s="40">
        <v>-51448</v>
      </c>
      <c r="BV78" s="40">
        <v>-53750</v>
      </c>
      <c r="BW78" s="40">
        <v>-61098</v>
      </c>
      <c r="BX78" s="40">
        <v>9988</v>
      </c>
      <c r="BY78" s="40">
        <v>-11956</v>
      </c>
      <c r="BZ78" s="40">
        <v>-23710</v>
      </c>
      <c r="CA78" s="40">
        <v>-28030</v>
      </c>
      <c r="CB78" s="40">
        <v>-30248</v>
      </c>
      <c r="CC78" s="40">
        <v>-41498</v>
      </c>
      <c r="CD78" s="40">
        <v>-43637</v>
      </c>
      <c r="CE78" s="40">
        <v>-44303</v>
      </c>
      <c r="CF78" s="40">
        <v>-44754</v>
      </c>
      <c r="CG78" s="40">
        <v>-40931</v>
      </c>
      <c r="CH78" s="40">
        <v>-37224</v>
      </c>
      <c r="CI78" s="40">
        <v>-31771</v>
      </c>
      <c r="CJ78" s="40">
        <v>-4231</v>
      </c>
      <c r="CK78" s="40">
        <v>-15263</v>
      </c>
      <c r="CL78" s="40">
        <v>-27257</v>
      </c>
      <c r="CM78" s="40">
        <v>-26826</v>
      </c>
      <c r="CN78" s="40">
        <v>-27441</v>
      </c>
      <c r="CO78" s="40">
        <v>-26827</v>
      </c>
      <c r="CP78" s="40">
        <v>-23705</v>
      </c>
      <c r="CQ78" s="40">
        <v>-21099</v>
      </c>
      <c r="CR78" s="46">
        <v>-20390</v>
      </c>
      <c r="CS78" s="49">
        <v>-28787</v>
      </c>
      <c r="CT78" s="46">
        <v>-39701</v>
      </c>
      <c r="CU78" s="46">
        <v>-35205</v>
      </c>
      <c r="CV78" s="46">
        <v>-14804</v>
      </c>
      <c r="CW78" s="46">
        <v>-14100</v>
      </c>
      <c r="CX78" s="46">
        <v>-14536</v>
      </c>
      <c r="CY78" s="46">
        <v>-18385</v>
      </c>
      <c r="CZ78" s="46">
        <v>-14236</v>
      </c>
      <c r="DA78" s="46">
        <v>-12375</v>
      </c>
      <c r="DB78" s="46">
        <v>-17117</v>
      </c>
      <c r="DC78" s="46">
        <v>-23445</v>
      </c>
      <c r="DD78" s="46">
        <v>-26172</v>
      </c>
      <c r="DE78" s="46">
        <v>-29770</v>
      </c>
      <c r="DF78" s="46">
        <v>-63104</v>
      </c>
      <c r="DG78" s="53">
        <v>-57965</v>
      </c>
      <c r="DH78" s="54">
        <v>-26147</v>
      </c>
      <c r="DI78" s="46">
        <v>4369</v>
      </c>
      <c r="DJ78" s="46">
        <v>4823</v>
      </c>
      <c r="DK78" s="58">
        <v>-795</v>
      </c>
      <c r="DL78" s="58">
        <v>961</v>
      </c>
      <c r="DM78" s="58">
        <v>1726</v>
      </c>
      <c r="DN78" s="58">
        <v>4530</v>
      </c>
      <c r="DO78" s="58">
        <v>7963</v>
      </c>
      <c r="DP78" s="74">
        <v>6303</v>
      </c>
      <c r="DQ78" s="74">
        <v>2649.4300000000349</v>
      </c>
      <c r="DR78" s="78">
        <v>2260.9040000000787</v>
      </c>
      <c r="DS78" s="80">
        <v>4495.3000000001321</v>
      </c>
      <c r="DT78" s="58">
        <v>22843.649999999994</v>
      </c>
      <c r="DU78" s="90">
        <v>-7829.1899999999923</v>
      </c>
      <c r="DV78" s="90">
        <v>-10394.360000000011</v>
      </c>
      <c r="DW78" s="91">
        <v>-4933.9499999999944</v>
      </c>
      <c r="DX78" s="103">
        <v>-27277.916000000023</v>
      </c>
      <c r="DY78" s="102">
        <v>-20352.880000000019</v>
      </c>
      <c r="DZ78" s="102">
        <v>-93373.360000000015</v>
      </c>
      <c r="EA78" s="102">
        <v>-83595.370000000054</v>
      </c>
      <c r="EB78" s="110">
        <v>-78006.020000000048</v>
      </c>
      <c r="EC78" s="112">
        <v>-73336.219999999914</v>
      </c>
      <c r="ED78" s="112">
        <v>-73113.359999999986</v>
      </c>
      <c r="EE78" s="112">
        <v>-36477.350000000006</v>
      </c>
      <c r="EF78" s="112">
        <v>818</v>
      </c>
      <c r="EG78" s="112">
        <v>-10257</v>
      </c>
      <c r="EH78" s="112">
        <v>-7947.8000000000138</v>
      </c>
      <c r="EI78" s="112">
        <v>-26376.240000000002</v>
      </c>
      <c r="EJ78" s="112">
        <v>-18414.621999999967</v>
      </c>
      <c r="EK78" s="112">
        <v>-16230.339999999949</v>
      </c>
      <c r="EL78" s="112">
        <v>-13654.879999999961</v>
      </c>
      <c r="EM78" s="112">
        <v>-16424.509999999984</v>
      </c>
      <c r="EN78" s="112">
        <v>-14359.970000000023</v>
      </c>
      <c r="EO78" s="112">
        <v>-17156.630000000041</v>
      </c>
      <c r="EP78" s="112">
        <v>-31320.180000000004</v>
      </c>
      <c r="EQ78" s="112">
        <v>-123845.76999999999</v>
      </c>
      <c r="ER78" s="112">
        <v>-67711.569999999934</v>
      </c>
      <c r="ES78" s="112">
        <v>-14798.380000000001</v>
      </c>
      <c r="ET78" s="112">
        <v>-9289.6999999999989</v>
      </c>
      <c r="EU78" s="112">
        <v>-19472.760000000002</v>
      </c>
      <c r="EV78" s="130">
        <v>-4368.7099999999864</v>
      </c>
      <c r="EW78" s="130">
        <v>-5313.8699999999817</v>
      </c>
      <c r="EX78" s="137">
        <v>-11277.830000000016</v>
      </c>
      <c r="EY78" s="57">
        <v>-8206.4000000000342</v>
      </c>
      <c r="EZ78" s="137">
        <v>-4954.5300000000134</v>
      </c>
      <c r="FA78" s="137">
        <f>[1]Sheet1!$K$79</f>
        <v>-15664.509999999922</v>
      </c>
      <c r="FB78" s="137">
        <v>-6194.9910000000473</v>
      </c>
      <c r="FC78" s="137">
        <v>-9949.2099999999646</v>
      </c>
      <c r="FD78" s="57">
        <f>'[2]Buxheti i Konsoliduar  (3)'!$N$124</f>
        <v>61417.389999999941</v>
      </c>
      <c r="FE78" s="137">
        <v>-25010.010000000002</v>
      </c>
      <c r="FF78" s="137">
        <v>-26333.230000000007</v>
      </c>
      <c r="FG78" s="137">
        <v>-37038.229999999996</v>
      </c>
      <c r="FH78" s="137">
        <v>-42262.859999999986</v>
      </c>
      <c r="FI78" s="130">
        <v>-48720.289999999928</v>
      </c>
      <c r="FJ78" s="155">
        <f>'[3]Buxheti i Konsoliduar  (3)'!$H$124</f>
        <v>-125489.29000000001</v>
      </c>
      <c r="FK78" s="137">
        <f>'[4]Buxheti i Konsoliduar  (3)'!$I$124</f>
        <v>-109622.83000000003</v>
      </c>
      <c r="FL78" s="137">
        <f>'[5]Buxheti i Konsoliduar  (3)'!$J$124</f>
        <v>-110608.84000000005</v>
      </c>
      <c r="FM78" s="137">
        <f>'[6]Buxheti i Konsoliduar  (3)'!$K$124</f>
        <v>-112756.17999999998</v>
      </c>
      <c r="FN78" s="137">
        <f>'[7]Buxheti i Konsoliduar  (3)'!$L$127</f>
        <v>-94282.359999999942</v>
      </c>
      <c r="FO78" s="137">
        <f>'[8]Buxheti i Konsoliduar  (3)'!$M$126</f>
        <v>-74556.930000000051</v>
      </c>
      <c r="FP78" s="137">
        <f>'[9]Buxheti i Konsoliduar  (3)'!$N$127</f>
        <v>-28041.873999999811</v>
      </c>
      <c r="FQ78" s="137">
        <f>'[26]Buxheti i Konsoliduar  (3)'!$C$127</f>
        <v>-195.8700000000008</v>
      </c>
      <c r="FR78" s="137">
        <f>'[11]Buxheti i Konsoliduar  (5)'!$D$128</f>
        <v>-2012.3299999999854</v>
      </c>
      <c r="FS78" s="137">
        <f>'[11]Buxheti i Konsoliduar  (5)'!$E$128</f>
        <v>-29748.460000000006</v>
      </c>
      <c r="FT78" s="137">
        <f>'[11]Buxheti i Konsoliduar  (5)'!$F$128</f>
        <v>-37716.71000000005</v>
      </c>
      <c r="FU78" s="137">
        <f>'[11]Buxheti i Konsoliduar  (5)'!$G$128</f>
        <v>-54513.200000000055</v>
      </c>
      <c r="FV78" s="137">
        <f>'[11]Buxheti i Konsoliduar  (5)'!$H$128</f>
        <v>-64697.95</v>
      </c>
      <c r="FW78" s="137">
        <f>'[11]Buxheti i Konsoliduar  (5)'!$I$128</f>
        <v>-65719.389999999927</v>
      </c>
      <c r="FX78" s="137">
        <f>'[11]Buxheti i Konsoliduar  (5)'!$J$128</f>
        <v>-70606.399999999921</v>
      </c>
      <c r="FY78" s="137">
        <f>'[12]Buxheti i Konsoliduar  (4)'!$K$128</f>
        <v>-89732.419999999984</v>
      </c>
      <c r="FZ78" s="137">
        <f>'[13]Buxheti i Konsoliduar  (4)'!$L$128</f>
        <v>-88422.93</v>
      </c>
      <c r="GA78" s="137">
        <f>'[14]Buxheti i Konsoliduar  (4)'!$M$128</f>
        <v>-99980.069999999891</v>
      </c>
      <c r="GB78" s="137">
        <f>'[15]Buxheti i Konsoliduar  (4)'!$N$138</f>
        <v>-16146.659999999967</v>
      </c>
      <c r="GC78" s="137">
        <f>'[16]Buxheti i Konsoliduar  (4)'!$C$141</f>
        <v>-9640.8900000000049</v>
      </c>
      <c r="GD78" s="137">
        <f>'[16]Buxheti i Konsoliduar  (4)'!$D$141</f>
        <v>-74525.070000000007</v>
      </c>
      <c r="GE78" s="137">
        <f>'[17]Buxheti i Konsoliduar  (4)'!$E$141</f>
        <v>-86132.54</v>
      </c>
      <c r="GF78" s="137">
        <f>'[18]Buxheti i Konsoliduar  (4)'!$F$141</f>
        <v>-88747.770000000048</v>
      </c>
      <c r="GG78" s="137">
        <f>'[18]Buxheti i Konsoliduar  (4)'!$G$141</f>
        <v>-98804.599999999933</v>
      </c>
      <c r="GH78" s="137">
        <f>'[18]Buxheti i Konsoliduar  (4)'!$H$141</f>
        <v>-96878.859999999971</v>
      </c>
      <c r="GI78" s="137">
        <f>'[19]Buxheti i Konsoliduar  (4)'!$I$141</f>
        <v>-72033.349999999948</v>
      </c>
      <c r="GJ78" s="137">
        <f>'[20]Buxheti i Konsoliduar  (4)'!$J$141</f>
        <v>-89802.979999999952</v>
      </c>
      <c r="GK78" s="137">
        <f>'[21]Buxheti i Konsoliduar  (5)'!$K$141</f>
        <v>-103794.94899999989</v>
      </c>
      <c r="GL78" s="137">
        <f>'[22]Buxheti i Konsoliduar  (4)'!$L$142</f>
        <v>-74940.25</v>
      </c>
      <c r="GM78" s="137">
        <f>'[22]Buxheti i Konsoliduar  (4)'!$M$142</f>
        <v>-86594.750000000073</v>
      </c>
      <c r="GN78" s="137">
        <f>'[23]Buxheti i Konsoliduar  (4)'!$N$143</f>
        <v>-10791.4399999999</v>
      </c>
      <c r="GO78" s="137">
        <f>'[24]Buxheti i Konsoliduar  (4)'!$C$142</f>
        <v>-7088.0599999999977</v>
      </c>
      <c r="GP78" s="137">
        <f>'[37]Buxheti i Konsoliduar  (4)'!$D$143</f>
        <v>-6676.53999999999</v>
      </c>
      <c r="GQ78" s="137"/>
    </row>
    <row r="79" spans="2:199">
      <c r="B79" s="26" t="s">
        <v>184</v>
      </c>
      <c r="C79" s="25" t="s">
        <v>23</v>
      </c>
      <c r="D79" s="34" t="s">
        <v>263</v>
      </c>
      <c r="E79" s="40">
        <v>-16</v>
      </c>
      <c r="F79" s="40">
        <v>-376</v>
      </c>
      <c r="G79" s="40">
        <v>879</v>
      </c>
      <c r="H79" s="40">
        <v>943</v>
      </c>
      <c r="I79" s="40">
        <v>1905</v>
      </c>
      <c r="J79" s="40">
        <v>3130</v>
      </c>
      <c r="K79" s="40">
        <v>3562</v>
      </c>
      <c r="L79" s="40">
        <v>4529</v>
      </c>
      <c r="M79" s="40">
        <v>6976</v>
      </c>
      <c r="N79" s="40">
        <v>7583</v>
      </c>
      <c r="O79" s="40">
        <v>8417</v>
      </c>
      <c r="P79" s="40">
        <v>10212</v>
      </c>
      <c r="Q79" s="40">
        <v>-524</v>
      </c>
      <c r="R79" s="40">
        <v>368</v>
      </c>
      <c r="S79" s="40">
        <v>1407</v>
      </c>
      <c r="T79" s="40">
        <v>1949</v>
      </c>
      <c r="U79" s="40">
        <v>2525</v>
      </c>
      <c r="V79" s="40">
        <v>4098</v>
      </c>
      <c r="W79" s="40">
        <v>5504</v>
      </c>
      <c r="X79" s="40">
        <v>7224</v>
      </c>
      <c r="Y79" s="40">
        <v>10999</v>
      </c>
      <c r="Z79" s="40">
        <v>14322</v>
      </c>
      <c r="AA79" s="40">
        <v>16284</v>
      </c>
      <c r="AB79" s="40">
        <v>19758</v>
      </c>
      <c r="AC79" s="40">
        <v>510</v>
      </c>
      <c r="AD79" s="40">
        <v>1948</v>
      </c>
      <c r="AE79" s="40">
        <v>3733</v>
      </c>
      <c r="AF79" s="40">
        <v>3245</v>
      </c>
      <c r="AG79" s="40">
        <v>5799</v>
      </c>
      <c r="AH79" s="40">
        <v>8323</v>
      </c>
      <c r="AI79" s="40">
        <v>8869</v>
      </c>
      <c r="AJ79" s="40">
        <v>11434</v>
      </c>
      <c r="AK79" s="40">
        <v>13423</v>
      </c>
      <c r="AL79" s="40">
        <v>13144</v>
      </c>
      <c r="AM79" s="40">
        <v>16212</v>
      </c>
      <c r="AN79" s="40">
        <v>19362</v>
      </c>
      <c r="AO79" s="40">
        <v>1323</v>
      </c>
      <c r="AP79" s="40">
        <v>2657</v>
      </c>
      <c r="AQ79" s="40">
        <v>4764</v>
      </c>
      <c r="AR79" s="40">
        <v>4129</v>
      </c>
      <c r="AS79" s="40">
        <v>7618</v>
      </c>
      <c r="AT79" s="40">
        <v>9961</v>
      </c>
      <c r="AU79" s="40">
        <v>11105</v>
      </c>
      <c r="AV79" s="40">
        <v>11491</v>
      </c>
      <c r="AW79" s="40">
        <v>12001</v>
      </c>
      <c r="AX79" s="40">
        <v>10529</v>
      </c>
      <c r="AY79" s="40">
        <v>10690</v>
      </c>
      <c r="AZ79" s="40">
        <v>10811</v>
      </c>
      <c r="BA79" s="40">
        <v>-632</v>
      </c>
      <c r="BB79" s="40">
        <v>-749</v>
      </c>
      <c r="BC79" s="40">
        <v>1366</v>
      </c>
      <c r="BD79" s="40">
        <v>617</v>
      </c>
      <c r="BE79" s="40">
        <v>1478</v>
      </c>
      <c r="BF79" s="40">
        <v>5721</v>
      </c>
      <c r="BG79" s="40">
        <v>6550</v>
      </c>
      <c r="BH79" s="40">
        <v>29111</v>
      </c>
      <c r="BI79" s="40">
        <v>29211</v>
      </c>
      <c r="BJ79" s="40">
        <v>29223</v>
      </c>
      <c r="BK79" s="40">
        <v>29203</v>
      </c>
      <c r="BL79" s="40">
        <v>29891</v>
      </c>
      <c r="BM79" s="40">
        <v>1055</v>
      </c>
      <c r="BN79" s="40">
        <v>9011</v>
      </c>
      <c r="BO79" s="40">
        <v>9042</v>
      </c>
      <c r="BP79" s="40">
        <v>4144</v>
      </c>
      <c r="BQ79" s="40">
        <v>8787</v>
      </c>
      <c r="BR79" s="40">
        <v>7337</v>
      </c>
      <c r="BS79" s="40">
        <v>42826</v>
      </c>
      <c r="BT79" s="40">
        <v>43195</v>
      </c>
      <c r="BU79" s="40">
        <v>43366</v>
      </c>
      <c r="BV79" s="40">
        <v>42368</v>
      </c>
      <c r="BW79" s="40">
        <v>62762</v>
      </c>
      <c r="BX79" s="40">
        <v>64605</v>
      </c>
      <c r="BY79" s="40">
        <v>223</v>
      </c>
      <c r="BZ79" s="40">
        <v>9478</v>
      </c>
      <c r="CA79" s="40">
        <v>9062</v>
      </c>
      <c r="CB79" s="40">
        <v>4654</v>
      </c>
      <c r="CC79" s="40">
        <v>8859</v>
      </c>
      <c r="CD79" s="40">
        <v>9760</v>
      </c>
      <c r="CE79" s="40">
        <v>9555</v>
      </c>
      <c r="CF79" s="40">
        <v>16087</v>
      </c>
      <c r="CG79" s="40">
        <v>18008</v>
      </c>
      <c r="CH79" s="40">
        <v>14479</v>
      </c>
      <c r="CI79" s="40">
        <v>14650</v>
      </c>
      <c r="CJ79" s="40">
        <v>17500</v>
      </c>
      <c r="CK79" s="40">
        <v>528</v>
      </c>
      <c r="CL79" s="40">
        <v>10296</v>
      </c>
      <c r="CM79" s="40">
        <v>9150</v>
      </c>
      <c r="CN79" s="40">
        <v>4877</v>
      </c>
      <c r="CO79" s="40">
        <v>6728</v>
      </c>
      <c r="CP79" s="40">
        <v>6425</v>
      </c>
      <c r="CQ79" s="40">
        <v>6503</v>
      </c>
      <c r="CR79" s="46">
        <v>7373</v>
      </c>
      <c r="CS79" s="49">
        <v>17206</v>
      </c>
      <c r="CT79" s="46">
        <v>26669</v>
      </c>
      <c r="CU79" s="46">
        <v>29123</v>
      </c>
      <c r="CV79" s="46">
        <v>29113</v>
      </c>
      <c r="CW79" s="46">
        <v>2677</v>
      </c>
      <c r="CX79" s="46">
        <v>2931</v>
      </c>
      <c r="CY79" s="46">
        <v>1656</v>
      </c>
      <c r="CZ79" s="46">
        <v>-3088</v>
      </c>
      <c r="DA79" s="46">
        <v>-1859</v>
      </c>
      <c r="DB79" s="46">
        <v>-3071</v>
      </c>
      <c r="DC79" s="46">
        <v>-4371</v>
      </c>
      <c r="DD79" s="46">
        <v>-3214</v>
      </c>
      <c r="DE79" s="46">
        <v>-3071</v>
      </c>
      <c r="DF79" s="46">
        <v>32131</v>
      </c>
      <c r="DG79" s="53">
        <v>33179.32</v>
      </c>
      <c r="DH79" s="54">
        <v>33125</v>
      </c>
      <c r="DI79" s="46">
        <v>-730</v>
      </c>
      <c r="DJ79" s="46">
        <v>1186</v>
      </c>
      <c r="DK79" s="58">
        <v>-285</v>
      </c>
      <c r="DL79" s="58">
        <v>-4853</v>
      </c>
      <c r="DM79" s="58">
        <v>-4937</v>
      </c>
      <c r="DN79" s="58">
        <v>-6389</v>
      </c>
      <c r="DO79" s="58">
        <v>-8947</v>
      </c>
      <c r="DP79" s="74">
        <v>-9469.08</v>
      </c>
      <c r="DQ79" s="74">
        <v>-9704</v>
      </c>
      <c r="DR79" s="78">
        <v>-11228.910000000002</v>
      </c>
      <c r="DS79" s="80">
        <v>-9870</v>
      </c>
      <c r="DT79" s="59">
        <v>-9382.9800000000032</v>
      </c>
      <c r="DU79" s="90">
        <v>-1078.45</v>
      </c>
      <c r="DV79" s="90">
        <v>-1994.65</v>
      </c>
      <c r="DW79" s="91">
        <v>-3071.2200000000003</v>
      </c>
      <c r="DX79" s="103">
        <v>14849.720000000001</v>
      </c>
      <c r="DY79" s="102">
        <v>13992.649999999998</v>
      </c>
      <c r="DZ79" s="102">
        <v>94834.37</v>
      </c>
      <c r="EA79" s="102">
        <v>94818.400000000009</v>
      </c>
      <c r="EB79" s="110">
        <v>93765.97</v>
      </c>
      <c r="EC79" s="112">
        <v>94500.07</v>
      </c>
      <c r="ED79" s="112">
        <v>93412.65</v>
      </c>
      <c r="EE79" s="112">
        <v>61566.57</v>
      </c>
      <c r="EF79" s="112">
        <v>60948</v>
      </c>
      <c r="EG79" s="112">
        <v>773</v>
      </c>
      <c r="EH79" s="112">
        <v>-1097.96</v>
      </c>
      <c r="EI79" s="112">
        <v>17874.18</v>
      </c>
      <c r="EJ79" s="112">
        <v>12869.969999999998</v>
      </c>
      <c r="EK79" s="112">
        <v>12180.560000000001</v>
      </c>
      <c r="EL79" s="112">
        <v>10706.28</v>
      </c>
      <c r="EM79" s="112">
        <v>9850.1699999999983</v>
      </c>
      <c r="EN79" s="112">
        <v>8130.32</v>
      </c>
      <c r="EO79" s="112">
        <v>7406.9000000000015</v>
      </c>
      <c r="EP79" s="112">
        <v>18159.490000000002</v>
      </c>
      <c r="EQ79" s="112">
        <v>105380.75000000001</v>
      </c>
      <c r="ER79" s="112">
        <v>104029.19999999998</v>
      </c>
      <c r="ES79" s="112">
        <v>-977.29</v>
      </c>
      <c r="ET79" s="112">
        <v>-4538.8099999999995</v>
      </c>
      <c r="EU79" s="112">
        <v>-682.14999999999964</v>
      </c>
      <c r="EV79" s="130">
        <f>SUM(EV80:EV83)</f>
        <v>-5990.39</v>
      </c>
      <c r="EW79" s="130">
        <v>-6983.7999999999993</v>
      </c>
      <c r="EX79" s="130">
        <v>-1160.2999999999993</v>
      </c>
      <c r="EY79" s="57">
        <v>-2274.380000000001</v>
      </c>
      <c r="EZ79" s="137">
        <v>-2503.8600000000006</v>
      </c>
      <c r="FA79" s="137">
        <f>[1]Sheet1!$K$80</f>
        <v>-4791.9799999999996</v>
      </c>
      <c r="FB79" s="137">
        <v>-8468.7100000000028</v>
      </c>
      <c r="FC79" s="137">
        <v>-9655.630000000001</v>
      </c>
      <c r="FD79" s="57">
        <f>'[2]Buxheti i Konsoliduar  (3)'!$N$160</f>
        <v>-9539.3799999999974</v>
      </c>
      <c r="FE79" s="137">
        <v>-1275.25</v>
      </c>
      <c r="FF79" s="137">
        <v>-3270.79</v>
      </c>
      <c r="FG79" s="137">
        <v>-6516.7100000000009</v>
      </c>
      <c r="FH79" s="137">
        <v>-12623.71</v>
      </c>
      <c r="FI79" s="130">
        <v>-14841.53</v>
      </c>
      <c r="FJ79" s="137">
        <f>'[6]Buxheti i Konsoliduar  (3)'!$H$160</f>
        <v>45674.17</v>
      </c>
      <c r="FK79" s="137">
        <f>'[6]Buxheti i Konsoliduar  (3)'!$I$160</f>
        <v>43119.700000000004</v>
      </c>
      <c r="FL79" s="137">
        <f>'[5]Buxheti i Konsoliduar  (3)'!$J$160</f>
        <v>41350.33</v>
      </c>
      <c r="FM79" s="137">
        <f>'[6]Buxheti i Konsoliduar  (3)'!$K$160</f>
        <v>39213.449999999997</v>
      </c>
      <c r="FN79" s="137">
        <f>'[7]Buxheti i Konsoliduar  (3)'!$L$163</f>
        <v>34463.619999999995</v>
      </c>
      <c r="FO79" s="137">
        <f>'[8]Buxheti i Konsoliduar  (3)'!$M$162</f>
        <v>21690.839999999997</v>
      </c>
      <c r="FP79" s="137">
        <f>'[9]Buxheti i Konsoliduar  (3)'!$N$163</f>
        <v>38503.210000000006</v>
      </c>
      <c r="FQ79" s="137">
        <f>'[26]Buxheti i Konsoliduar  (3)'!$C$163</f>
        <v>-3242.8799999999997</v>
      </c>
      <c r="FR79" s="137">
        <f>'[11]Buxheti i Konsoliduar  (5)'!$D$164</f>
        <v>-5824.2899999999991</v>
      </c>
      <c r="FS79" s="137">
        <f>'[11]Buxheti i Konsoliduar  (5)'!$E$164</f>
        <v>-1800.8400000000001</v>
      </c>
      <c r="FT79" s="137">
        <f>'[11]Buxheti i Konsoliduar  (5)'!$F$164</f>
        <v>-7482.0800000000017</v>
      </c>
      <c r="FU79" s="137">
        <f>'[11]Buxheti i Konsoliduar  (5)'!$G$164</f>
        <v>-8795.11</v>
      </c>
      <c r="FV79" s="137">
        <f>'[11]Buxheti i Konsoliduar  (5)'!$H$164</f>
        <v>-10996.86</v>
      </c>
      <c r="FW79" s="137">
        <f>'[11]Buxheti i Konsoliduar  (5)'!$I$164</f>
        <v>-13165.68</v>
      </c>
      <c r="FX79" s="137">
        <f>'[11]Buxheti i Konsoliduar  (5)'!$J$164</f>
        <v>-14569.559999999998</v>
      </c>
      <c r="FY79" s="137">
        <f>'[12]Buxheti i Konsoliduar  (4)'!$K$164</f>
        <v>-16012.59</v>
      </c>
      <c r="FZ79" s="137">
        <f>'[13]Buxheti i Konsoliduar  (4)'!$L$164</f>
        <v>-19473.950000000004</v>
      </c>
      <c r="GA79" s="137">
        <f>'[14]Buxheti i Konsoliduar  (4)'!$M$164</f>
        <v>-22073.039999999994</v>
      </c>
      <c r="GB79" s="137">
        <f>'[15]Buxheti i Konsoliduar  (4)'!$N$175</f>
        <v>-15375.550000000003</v>
      </c>
      <c r="GC79" s="137">
        <f>'[16]Buxheti i Konsoliduar  (4)'!$C$178</f>
        <v>-3465.7200000000003</v>
      </c>
      <c r="GD79" s="137">
        <f>'[16]Buxheti i Konsoliduar  (4)'!$D$178</f>
        <v>58226.22</v>
      </c>
      <c r="GE79" s="137">
        <f>'[17]Buxheti i Konsoliduar  (4)'!$E$178</f>
        <v>58677.340000000004</v>
      </c>
      <c r="GF79" s="137">
        <f>'[18]Buxheti i Konsoliduar  (4)'!$F$178</f>
        <v>54763.25</v>
      </c>
      <c r="GG79" s="137">
        <f>'[18]Buxheti i Konsoliduar  (4)'!$G$178</f>
        <v>52961.100000000006</v>
      </c>
      <c r="GH79" s="137">
        <f>'[18]Buxheti i Konsoliduar  (4)'!$H$178</f>
        <v>51667.270000000004</v>
      </c>
      <c r="GI79" s="137">
        <f>'[19]Buxheti i Konsoliduar  (4)'!$I$178</f>
        <v>33175.000000000015</v>
      </c>
      <c r="GJ79" s="137">
        <f>'[20]Buxheti i Konsoliduar  (4)'!$J$178</f>
        <v>32163.039999999994</v>
      </c>
      <c r="GK79" s="137">
        <f>'[21]Buxheti i Konsoliduar  (5)'!$K$178</f>
        <v>31451.999999999993</v>
      </c>
      <c r="GL79" s="137">
        <f>'[22]Buxheti i Konsoliduar  (4)'!$L$179</f>
        <v>-1944.9000000000087</v>
      </c>
      <c r="GM79" s="137">
        <f>'[22]Buxheti i Konsoliduar  (4)'!$M$179</f>
        <v>-2952.5500000000029</v>
      </c>
      <c r="GN79" s="137">
        <f>'[23]Buxheti i Konsoliduar  (4)'!$N$180</f>
        <v>8241.7699999999895</v>
      </c>
      <c r="GO79" s="137">
        <f>'[24]Buxheti i Konsoliduar  (4)'!$C$179</f>
        <v>-1189.77</v>
      </c>
      <c r="GP79" s="137">
        <f>'[37]Buxheti i Konsoliduar  (4)'!$D$180</f>
        <v>-2137.5100000000002</v>
      </c>
      <c r="GQ79" s="137"/>
    </row>
    <row r="80" spans="2:199" ht="30">
      <c r="B80" s="26" t="s">
        <v>185</v>
      </c>
      <c r="C80" s="24" t="s">
        <v>29</v>
      </c>
      <c r="D80" s="34" t="s">
        <v>264</v>
      </c>
      <c r="E80" s="40">
        <v>549</v>
      </c>
      <c r="F80" s="40">
        <v>1292</v>
      </c>
      <c r="G80" s="40">
        <v>4536</v>
      </c>
      <c r="H80" s="40">
        <v>5989</v>
      </c>
      <c r="I80" s="40">
        <v>8516</v>
      </c>
      <c r="J80" s="40">
        <v>9759</v>
      </c>
      <c r="K80" s="40">
        <v>9671</v>
      </c>
      <c r="L80" s="40">
        <v>11128</v>
      </c>
      <c r="M80" s="40">
        <v>14365</v>
      </c>
      <c r="N80" s="40">
        <v>15587</v>
      </c>
      <c r="O80" s="40">
        <v>16646</v>
      </c>
      <c r="P80" s="40">
        <v>18429</v>
      </c>
      <c r="Q80" s="40">
        <v>310</v>
      </c>
      <c r="R80" s="40">
        <v>1003</v>
      </c>
      <c r="S80" s="40">
        <v>3076</v>
      </c>
      <c r="T80" s="40">
        <v>3559</v>
      </c>
      <c r="U80" s="40">
        <v>5039</v>
      </c>
      <c r="V80" s="40">
        <v>7904</v>
      </c>
      <c r="W80" s="40">
        <v>8791</v>
      </c>
      <c r="X80" s="40">
        <v>10962</v>
      </c>
      <c r="Y80" s="40">
        <v>16262</v>
      </c>
      <c r="Z80" s="40">
        <v>19797</v>
      </c>
      <c r="AA80" s="40">
        <v>21819</v>
      </c>
      <c r="AB80" s="40">
        <v>25229</v>
      </c>
      <c r="AC80" s="40">
        <v>547</v>
      </c>
      <c r="AD80" s="40">
        <v>3515</v>
      </c>
      <c r="AE80" s="40">
        <v>6324</v>
      </c>
      <c r="AF80" s="40">
        <v>8452</v>
      </c>
      <c r="AG80" s="40">
        <v>11700</v>
      </c>
      <c r="AH80" s="40">
        <v>16097</v>
      </c>
      <c r="AI80" s="40">
        <v>16775</v>
      </c>
      <c r="AJ80" s="40">
        <v>19139</v>
      </c>
      <c r="AK80" s="40">
        <v>21097</v>
      </c>
      <c r="AL80" s="40">
        <v>23145</v>
      </c>
      <c r="AM80" s="40">
        <v>27560</v>
      </c>
      <c r="AN80" s="40">
        <v>32257</v>
      </c>
      <c r="AO80" s="40">
        <v>2420</v>
      </c>
      <c r="AP80" s="40">
        <v>4321</v>
      </c>
      <c r="AQ80" s="40">
        <v>5879</v>
      </c>
      <c r="AR80" s="40">
        <v>7543</v>
      </c>
      <c r="AS80" s="40">
        <v>12861</v>
      </c>
      <c r="AT80" s="40">
        <v>16597</v>
      </c>
      <c r="AU80" s="40">
        <v>17804</v>
      </c>
      <c r="AV80" s="40">
        <v>18719</v>
      </c>
      <c r="AW80" s="40">
        <v>19441</v>
      </c>
      <c r="AX80" s="40">
        <v>19961</v>
      </c>
      <c r="AY80" s="40">
        <v>21715</v>
      </c>
      <c r="AZ80" s="40">
        <v>22354</v>
      </c>
      <c r="BA80" s="40">
        <v>198</v>
      </c>
      <c r="BB80" s="40">
        <v>534</v>
      </c>
      <c r="BC80" s="40">
        <v>3153</v>
      </c>
      <c r="BD80" s="40">
        <v>3996</v>
      </c>
      <c r="BE80" s="40">
        <v>5284</v>
      </c>
      <c r="BF80" s="40">
        <v>8390</v>
      </c>
      <c r="BG80" s="40">
        <v>9986</v>
      </c>
      <c r="BH80" s="40">
        <v>10952</v>
      </c>
      <c r="BI80" s="40">
        <v>12070</v>
      </c>
      <c r="BJ80" s="40">
        <v>13931</v>
      </c>
      <c r="BK80" s="40">
        <v>15713</v>
      </c>
      <c r="BL80" s="40">
        <v>19130</v>
      </c>
      <c r="BM80" s="40">
        <v>1223</v>
      </c>
      <c r="BN80" s="40">
        <v>1771</v>
      </c>
      <c r="BO80" s="40">
        <v>2840</v>
      </c>
      <c r="BP80" s="40">
        <v>3298</v>
      </c>
      <c r="BQ80" s="40">
        <v>3739</v>
      </c>
      <c r="BR80" s="40">
        <v>4038</v>
      </c>
      <c r="BS80" s="40">
        <v>5627</v>
      </c>
      <c r="BT80" s="40">
        <v>7011</v>
      </c>
      <c r="BU80" s="40">
        <v>8980</v>
      </c>
      <c r="BV80" s="40">
        <v>10098</v>
      </c>
      <c r="BW80" s="40">
        <v>11714</v>
      </c>
      <c r="BX80" s="40">
        <v>17832</v>
      </c>
      <c r="BY80" s="40">
        <v>4210</v>
      </c>
      <c r="BZ80" s="40">
        <v>3040</v>
      </c>
      <c r="CA80" s="40">
        <v>3879</v>
      </c>
      <c r="CB80" s="40">
        <v>4992</v>
      </c>
      <c r="CC80" s="40">
        <v>5903</v>
      </c>
      <c r="CD80" s="40">
        <v>8345</v>
      </c>
      <c r="CE80" s="40">
        <v>9387</v>
      </c>
      <c r="CF80" s="40">
        <v>11344</v>
      </c>
      <c r="CG80" s="40">
        <v>12512</v>
      </c>
      <c r="CH80" s="40">
        <v>13590</v>
      </c>
      <c r="CI80" s="40">
        <v>14890</v>
      </c>
      <c r="CJ80" s="40">
        <v>18780</v>
      </c>
      <c r="CK80" s="40">
        <v>1473</v>
      </c>
      <c r="CL80" s="40">
        <v>2185</v>
      </c>
      <c r="CM80" s="40">
        <v>2924</v>
      </c>
      <c r="CN80" s="40">
        <v>5667</v>
      </c>
      <c r="CO80" s="40">
        <v>9456</v>
      </c>
      <c r="CP80" s="40">
        <v>10950</v>
      </c>
      <c r="CQ80" s="40">
        <v>13335</v>
      </c>
      <c r="CR80" s="46">
        <v>14877</v>
      </c>
      <c r="CS80" s="49">
        <v>16678</v>
      </c>
      <c r="CT80" s="46">
        <v>18097</v>
      </c>
      <c r="CU80" s="46">
        <v>20729</v>
      </c>
      <c r="CV80" s="46">
        <v>23407</v>
      </c>
      <c r="CW80" s="46">
        <v>3400</v>
      </c>
      <c r="CX80" s="46">
        <v>4351</v>
      </c>
      <c r="CY80" s="46">
        <v>5065</v>
      </c>
      <c r="CZ80" s="46">
        <v>6038</v>
      </c>
      <c r="DA80" s="46">
        <v>8834</v>
      </c>
      <c r="DB80" s="46">
        <v>9079</v>
      </c>
      <c r="DC80" s="46">
        <v>10524</v>
      </c>
      <c r="DD80" s="46">
        <v>12912</v>
      </c>
      <c r="DE80" s="46">
        <v>15654</v>
      </c>
      <c r="DF80" s="46">
        <v>79216</v>
      </c>
      <c r="DG80" s="53">
        <v>82087.19</v>
      </c>
      <c r="DH80" s="54">
        <v>83761</v>
      </c>
      <c r="DI80" s="46">
        <v>1408</v>
      </c>
      <c r="DJ80" s="46">
        <v>2493</v>
      </c>
      <c r="DK80" s="58">
        <v>2924</v>
      </c>
      <c r="DL80" s="58">
        <v>4274</v>
      </c>
      <c r="DM80" s="58">
        <v>6391</v>
      </c>
      <c r="DN80" s="58">
        <v>8344</v>
      </c>
      <c r="DO80" s="58">
        <v>9473</v>
      </c>
      <c r="DP80" s="73">
        <v>10031</v>
      </c>
      <c r="DQ80" s="73">
        <v>11587</v>
      </c>
      <c r="DR80" s="78">
        <v>12698</v>
      </c>
      <c r="DS80" s="80">
        <v>16541</v>
      </c>
      <c r="DT80" s="59">
        <v>20493.28</v>
      </c>
      <c r="DU80" s="90">
        <v>364.16</v>
      </c>
      <c r="DV80" s="90">
        <v>1565</v>
      </c>
      <c r="DW80" s="91">
        <v>3506.6</v>
      </c>
      <c r="DX80" s="103">
        <v>4517.41</v>
      </c>
      <c r="DY80" s="102">
        <v>5810.6699999999983</v>
      </c>
      <c r="DZ80" s="102">
        <v>87892.69</v>
      </c>
      <c r="EA80" s="102">
        <v>89203.46</v>
      </c>
      <c r="EB80" s="110">
        <v>89789.05</v>
      </c>
      <c r="EC80" s="112">
        <v>91743.360000000001</v>
      </c>
      <c r="ED80" s="112">
        <v>93900.44</v>
      </c>
      <c r="EE80" s="112">
        <v>95338.55</v>
      </c>
      <c r="EF80" s="112">
        <v>97467</v>
      </c>
      <c r="EG80" s="112">
        <v>1665.44</v>
      </c>
      <c r="EH80" s="112">
        <v>2559.96</v>
      </c>
      <c r="EI80" s="112">
        <v>4397.119999999999</v>
      </c>
      <c r="EJ80" s="112">
        <v>6143.6699999999983</v>
      </c>
      <c r="EK80" s="112">
        <v>5438.9900000000016</v>
      </c>
      <c r="EL80" s="112">
        <v>8456.5600000000013</v>
      </c>
      <c r="EM80" s="112">
        <v>9648.9599999999991</v>
      </c>
      <c r="EN80" s="112">
        <v>10995.57</v>
      </c>
      <c r="EO80" s="112">
        <v>11952.18</v>
      </c>
      <c r="EP80" s="112">
        <v>12848.843000000001</v>
      </c>
      <c r="EQ80" s="112">
        <v>91797.189000000013</v>
      </c>
      <c r="ER80" s="112">
        <v>93491.329999999987</v>
      </c>
      <c r="ES80" s="112">
        <v>419.96</v>
      </c>
      <c r="ET80" s="112">
        <v>2490.34</v>
      </c>
      <c r="EU80" s="112">
        <v>3472.0600000000004</v>
      </c>
      <c r="EV80" s="130">
        <v>3820.79</v>
      </c>
      <c r="EW80" s="130">
        <v>5161.630000000001</v>
      </c>
      <c r="EX80" s="137">
        <v>6462.48</v>
      </c>
      <c r="EY80" s="57">
        <v>6885.59</v>
      </c>
      <c r="EZ80" s="137">
        <v>6894.6700000000019</v>
      </c>
      <c r="FA80" s="137">
        <f>[1]Sheet1!$K$81</f>
        <v>7354.93</v>
      </c>
      <c r="FB80" s="137">
        <v>7900</v>
      </c>
      <c r="FC80" s="137">
        <v>8266.3849999999984</v>
      </c>
      <c r="FD80" s="57">
        <f>'[2]Buxheti i Konsoliduar  (3)'!$N$161</f>
        <v>11140.45</v>
      </c>
      <c r="FE80" s="137">
        <v>518.84</v>
      </c>
      <c r="FF80" s="137">
        <v>1517.88</v>
      </c>
      <c r="FG80" s="137">
        <v>2097.4899999999998</v>
      </c>
      <c r="FH80" s="137">
        <v>2348.73</v>
      </c>
      <c r="FI80" s="130">
        <v>2441.33</v>
      </c>
      <c r="FJ80" s="137">
        <f>'[6]Buxheti i Konsoliduar  (3)'!$H$161+'[6]Buxheti i Konsoliduar  (3)'!$H$163</f>
        <v>64913.65</v>
      </c>
      <c r="FK80" s="137">
        <f>'[4]Buxheti i Konsoliduar  (3)'!$I$161+'[6]Buxheti i Konsoliduar  (3)'!$I$163</f>
        <v>65577.990000000005</v>
      </c>
      <c r="FL80" s="137">
        <f>'[5]Buxheti i Konsoliduar  (3)'!$J$161+'[6]Buxheti i Konsoliduar  (3)'!$J$163</f>
        <v>67005.02</v>
      </c>
      <c r="FM80" s="137">
        <f>'[6]Buxheti i Konsoliduar  (3)'!$K$161+'[6]Buxheti i Konsoliduar  (3)'!$K$163</f>
        <v>67066.559999999998</v>
      </c>
      <c r="FN80" s="137">
        <f>'[7]Buxheti i Konsoliduar  (3)'!$L$164+'[7]Buxheti i Konsoliduar  (3)'!$L$166</f>
        <v>67955.039999999994</v>
      </c>
      <c r="FO80" s="137">
        <f>'[8]Buxheti i Konsoliduar  (3)'!$M$163+'[8]Buxheti i Konsoliduar  (3)'!$M$165</f>
        <v>68859.899999999994</v>
      </c>
      <c r="FP80" s="137">
        <f>'[9]Buxheti i Konsoliduar  (3)'!$N$164+'[9]Buxheti i Konsoliduar  (3)'!$N$166</f>
        <v>72475.3</v>
      </c>
      <c r="FQ80" s="137">
        <f>'[26]Buxheti i Konsoliduar  (3)'!$C$164</f>
        <v>348.19</v>
      </c>
      <c r="FR80" s="137">
        <f>'[11]Buxheti i Konsoliduar  (5)'!$D$165</f>
        <v>1208.9000000000001</v>
      </c>
      <c r="FS80" s="137">
        <f>'[11]Buxheti i Konsoliduar  (5)'!$E$165</f>
        <v>3290.1900000000005</v>
      </c>
      <c r="FT80" s="137">
        <f>'[11]Buxheti i Konsoliduar  (5)'!$F$165</f>
        <v>3774.7099999999991</v>
      </c>
      <c r="FU80" s="137">
        <f>'[11]Buxheti i Konsoliduar  (5)'!$G$165</f>
        <v>4540.1299999999992</v>
      </c>
      <c r="FV80" s="137">
        <f>'[11]Buxheti i Konsoliduar  (5)'!$H$165</f>
        <v>5340.2800000000007</v>
      </c>
      <c r="FW80" s="137">
        <f>'[29]Buxheti i Konsoliduar  (4)'!$I$164</f>
        <v>6135.83</v>
      </c>
      <c r="FX80" s="137">
        <f>'[11]Buxheti i Konsoliduar  (5)'!$J$165</f>
        <v>7209.59</v>
      </c>
      <c r="FY80" s="137">
        <f>'[12]Buxheti i Konsoliduar  (4)'!$K$165</f>
        <v>8629.25</v>
      </c>
      <c r="FZ80" s="137">
        <f>'[13]Buxheti i Konsoliduar  (4)'!$L$165</f>
        <v>9621.905999999999</v>
      </c>
      <c r="GA80" s="137">
        <f>'[14]Buxheti i Konsoliduar  (4)'!$M$165</f>
        <v>10514.85</v>
      </c>
      <c r="GB80" s="137">
        <f>'[15]Buxheti i Konsoliduar  (4)'!$N$176</f>
        <v>12967.779999999999</v>
      </c>
      <c r="GC80" s="137">
        <f>'[16]Buxheti i Konsoliduar  (4)'!$C$179</f>
        <v>680.27</v>
      </c>
      <c r="GD80" s="137">
        <f>'[16]Buxheti i Konsoliduar  (4)'!$D$179</f>
        <v>64682.39</v>
      </c>
      <c r="GE80" s="137">
        <f>'[17]Buxheti i Konsoliduar  (4)'!$E$179</f>
        <v>65447.71</v>
      </c>
      <c r="GF80" s="137">
        <f>'[18]Buxheti i Konsoliduar  (4)'!$F$179</f>
        <v>66899.5</v>
      </c>
      <c r="GG80" s="137">
        <f>'[18]Buxheti i Konsoliduar  (4)'!$G$179</f>
        <v>68494.58</v>
      </c>
      <c r="GH80" s="137">
        <f>'[18]Buxheti i Konsoliduar  (4)'!$H$179</f>
        <v>69495.77</v>
      </c>
      <c r="GI80" s="137">
        <f>'[19]Buxheti i Konsoliduar  (4)'!$I$179</f>
        <v>71801.180000000008</v>
      </c>
      <c r="GJ80" s="137">
        <f>'[20]Buxheti i Konsoliduar  (4)'!$J$179</f>
        <v>72852.72</v>
      </c>
      <c r="GK80" s="137">
        <f>'[21]Buxheti i Konsoliduar  (5)'!$K$179</f>
        <v>74163.649999999994</v>
      </c>
      <c r="GL80" s="137">
        <f>'[22]Buxheti i Konsoliduar  (4)'!$L$180</f>
        <v>75318.02</v>
      </c>
      <c r="GM80" s="137">
        <f>'[22]Buxheti i Konsoliduar  (4)'!$M$180</f>
        <v>76712.73</v>
      </c>
      <c r="GN80" s="137">
        <f>'[23]Buxheti i Konsoliduar  (4)'!$N$181</f>
        <v>78818.039999999994</v>
      </c>
      <c r="GO80" s="137">
        <f>'[24]Buxheti i Konsoliduar  (4)'!$C$180</f>
        <v>517.20000000000005</v>
      </c>
      <c r="GP80" s="137">
        <f>'[37]Buxheti i Konsoliduar  (4)'!$D$181</f>
        <v>1406.33</v>
      </c>
      <c r="GQ80" s="137"/>
    </row>
    <row r="81" spans="2:199">
      <c r="B81" s="26" t="s">
        <v>186</v>
      </c>
      <c r="C81" s="24" t="s">
        <v>30</v>
      </c>
      <c r="D81" s="34" t="s">
        <v>265</v>
      </c>
      <c r="E81" s="40">
        <v>-207</v>
      </c>
      <c r="F81" s="40">
        <v>-958</v>
      </c>
      <c r="G81" s="40">
        <v>-2772</v>
      </c>
      <c r="H81" s="40">
        <v>-3619</v>
      </c>
      <c r="I81" s="40">
        <v>-4649</v>
      </c>
      <c r="J81" s="40">
        <v>-3532</v>
      </c>
      <c r="K81" s="40">
        <v>-2620</v>
      </c>
      <c r="L81" s="40">
        <v>-2750</v>
      </c>
      <c r="M81" s="40">
        <v>-3290</v>
      </c>
      <c r="N81" s="40">
        <v>-3433</v>
      </c>
      <c r="O81" s="40">
        <v>-3018</v>
      </c>
      <c r="P81" s="40">
        <v>-1705</v>
      </c>
      <c r="Q81" s="40">
        <v>-286</v>
      </c>
      <c r="R81" s="40">
        <v>190</v>
      </c>
      <c r="S81" s="40">
        <v>-680</v>
      </c>
      <c r="T81" s="40">
        <v>-144</v>
      </c>
      <c r="U81" s="40">
        <v>-353</v>
      </c>
      <c r="V81" s="40">
        <v>-365</v>
      </c>
      <c r="W81" s="40">
        <v>620</v>
      </c>
      <c r="X81" s="40">
        <v>546</v>
      </c>
      <c r="Y81" s="40">
        <v>-724</v>
      </c>
      <c r="Z81" s="40">
        <v>-258</v>
      </c>
      <c r="AA81" s="40">
        <v>698</v>
      </c>
      <c r="AB81" s="40">
        <v>2142</v>
      </c>
      <c r="AC81" s="40">
        <v>326</v>
      </c>
      <c r="AD81" s="40">
        <v>-829</v>
      </c>
      <c r="AE81" s="40">
        <v>-1469</v>
      </c>
      <c r="AF81" s="40">
        <v>-2451</v>
      </c>
      <c r="AG81" s="40">
        <v>-2221</v>
      </c>
      <c r="AH81" s="40">
        <v>-2948</v>
      </c>
      <c r="AI81" s="40">
        <v>-2748</v>
      </c>
      <c r="AJ81" s="40">
        <v>-2012</v>
      </c>
      <c r="AK81" s="40">
        <v>-1396</v>
      </c>
      <c r="AL81" s="40">
        <v>-1607</v>
      </c>
      <c r="AM81" s="40">
        <v>-1867</v>
      </c>
      <c r="AN81" s="40">
        <v>-2226</v>
      </c>
      <c r="AO81" s="40">
        <v>-509</v>
      </c>
      <c r="AP81" s="40">
        <v>-508</v>
      </c>
      <c r="AQ81" s="40">
        <v>284</v>
      </c>
      <c r="AR81" s="40">
        <v>407</v>
      </c>
      <c r="AS81" s="40">
        <v>-548</v>
      </c>
      <c r="AT81" s="40">
        <v>-690</v>
      </c>
      <c r="AU81" s="40">
        <v>-266</v>
      </c>
      <c r="AV81" s="40">
        <v>-127</v>
      </c>
      <c r="AW81" s="40">
        <v>461</v>
      </c>
      <c r="AX81" s="40">
        <v>680</v>
      </c>
      <c r="AY81" s="40">
        <v>390</v>
      </c>
      <c r="AZ81" s="40">
        <v>1231</v>
      </c>
      <c r="BA81" s="40">
        <v>-142</v>
      </c>
      <c r="BB81" s="40">
        <v>-44</v>
      </c>
      <c r="BC81" s="40">
        <v>51</v>
      </c>
      <c r="BD81" s="40">
        <v>185</v>
      </c>
      <c r="BE81" s="40">
        <v>241</v>
      </c>
      <c r="BF81" s="40">
        <v>-808</v>
      </c>
      <c r="BG81" s="40">
        <v>-747</v>
      </c>
      <c r="BH81" s="40">
        <v>-611</v>
      </c>
      <c r="BI81" s="40">
        <v>-637</v>
      </c>
      <c r="BJ81" s="40">
        <v>-335</v>
      </c>
      <c r="BK81" s="40">
        <v>-903</v>
      </c>
      <c r="BL81" s="40">
        <v>-1854</v>
      </c>
      <c r="BM81" s="40">
        <v>6</v>
      </c>
      <c r="BN81" s="40">
        <v>-34</v>
      </c>
      <c r="BO81" s="40">
        <v>-254</v>
      </c>
      <c r="BP81" s="40">
        <v>96</v>
      </c>
      <c r="BQ81" s="40">
        <v>301</v>
      </c>
      <c r="BR81" s="40">
        <v>601</v>
      </c>
      <c r="BS81" s="40">
        <v>541</v>
      </c>
      <c r="BT81" s="40">
        <v>360</v>
      </c>
      <c r="BU81" s="40">
        <v>-286</v>
      </c>
      <c r="BV81" s="40">
        <v>-40</v>
      </c>
      <c r="BW81" s="40">
        <v>-57</v>
      </c>
      <c r="BX81" s="40">
        <v>-2992</v>
      </c>
      <c r="BY81" s="40">
        <v>-3182</v>
      </c>
      <c r="BZ81" s="40">
        <v>-2020</v>
      </c>
      <c r="CA81" s="40">
        <v>-1983</v>
      </c>
      <c r="CB81" s="40">
        <v>-1860</v>
      </c>
      <c r="CC81" s="40">
        <v>-2049</v>
      </c>
      <c r="CD81" s="40">
        <v>-2496</v>
      </c>
      <c r="CE81" s="40">
        <v>-2832</v>
      </c>
      <c r="CF81" s="40">
        <v>-2352</v>
      </c>
      <c r="CG81" s="40">
        <v>-2303</v>
      </c>
      <c r="CH81" s="40">
        <v>-1960</v>
      </c>
      <c r="CI81" s="40">
        <v>-1730</v>
      </c>
      <c r="CJ81" s="40">
        <v>-408</v>
      </c>
      <c r="CK81" s="40">
        <v>-312</v>
      </c>
      <c r="CL81" s="40">
        <v>-144</v>
      </c>
      <c r="CM81" s="40">
        <v>41</v>
      </c>
      <c r="CN81" s="40">
        <v>-1298</v>
      </c>
      <c r="CO81" s="40">
        <v>-1399</v>
      </c>
      <c r="CP81" s="40">
        <v>-923</v>
      </c>
      <c r="CQ81" s="40">
        <v>-1065</v>
      </c>
      <c r="CR81" s="46">
        <v>-701</v>
      </c>
      <c r="CS81" s="49">
        <v>-234</v>
      </c>
      <c r="CT81" s="46">
        <v>-134</v>
      </c>
      <c r="CU81" s="46">
        <v>588</v>
      </c>
      <c r="CV81" s="46">
        <v>169</v>
      </c>
      <c r="CW81" s="46">
        <v>68</v>
      </c>
      <c r="CX81" s="46">
        <v>288</v>
      </c>
      <c r="CY81" s="46">
        <v>146</v>
      </c>
      <c r="CZ81" s="46">
        <v>278</v>
      </c>
      <c r="DA81" s="46">
        <v>82</v>
      </c>
      <c r="DB81" s="46">
        <v>1058</v>
      </c>
      <c r="DC81" s="46">
        <v>949</v>
      </c>
      <c r="DD81" s="46">
        <v>773</v>
      </c>
      <c r="DE81" s="46">
        <v>-248</v>
      </c>
      <c r="DF81" s="46">
        <v>-132</v>
      </c>
      <c r="DG81" s="53">
        <v>-784.91</v>
      </c>
      <c r="DH81" s="54">
        <v>127</v>
      </c>
      <c r="DI81" s="46">
        <v>-811</v>
      </c>
      <c r="DJ81" s="46">
        <v>-453</v>
      </c>
      <c r="DK81" s="58">
        <v>-258</v>
      </c>
      <c r="DL81" s="58">
        <v>-214</v>
      </c>
      <c r="DM81" s="58">
        <v>-990</v>
      </c>
      <c r="DN81" s="58">
        <v>-1658</v>
      </c>
      <c r="DO81" s="58">
        <v>-1419</v>
      </c>
      <c r="DP81" s="73">
        <v>-1125</v>
      </c>
      <c r="DQ81" s="73">
        <v>-1019</v>
      </c>
      <c r="DR81" s="78">
        <v>-360</v>
      </c>
      <c r="DS81" s="80">
        <v>-1003</v>
      </c>
      <c r="DT81" s="59">
        <v>-1728.7</v>
      </c>
      <c r="DU81" s="90">
        <v>5.62</v>
      </c>
      <c r="DV81" s="90">
        <v>-440.98</v>
      </c>
      <c r="DW81" s="91">
        <v>-1257.48</v>
      </c>
      <c r="DX81" s="103">
        <v>-111.45</v>
      </c>
      <c r="DY81" s="102">
        <v>-485.22</v>
      </c>
      <c r="DZ81" s="102">
        <v>149.03</v>
      </c>
      <c r="EA81" s="102">
        <v>341.82</v>
      </c>
      <c r="EB81" s="110">
        <v>1171.53</v>
      </c>
      <c r="EC81" s="112">
        <v>1809.53</v>
      </c>
      <c r="ED81" s="112">
        <v>1601.67</v>
      </c>
      <c r="EE81" s="112">
        <v>1406.54</v>
      </c>
      <c r="EF81" s="112">
        <v>1386</v>
      </c>
      <c r="EG81" s="112">
        <v>351.92</v>
      </c>
      <c r="EH81" s="112">
        <v>222.13</v>
      </c>
      <c r="EI81" s="112">
        <v>365.9</v>
      </c>
      <c r="EJ81" s="112">
        <v>-744.66</v>
      </c>
      <c r="EK81" s="112">
        <v>1223.82</v>
      </c>
      <c r="EL81" s="112">
        <v>127.28</v>
      </c>
      <c r="EM81" s="112">
        <v>-378.73</v>
      </c>
      <c r="EN81" s="112">
        <v>72.98</v>
      </c>
      <c r="EO81" s="112">
        <v>981.23</v>
      </c>
      <c r="EP81" s="112">
        <v>1409.13</v>
      </c>
      <c r="EQ81" s="112">
        <v>1054.6400000000001</v>
      </c>
      <c r="ER81" s="112">
        <v>1160.97</v>
      </c>
      <c r="ES81" s="112">
        <v>113.79</v>
      </c>
      <c r="ET81" s="112">
        <v>-2048.37</v>
      </c>
      <c r="EU81" s="112">
        <v>-1131.76</v>
      </c>
      <c r="EV81" s="130">
        <v>-813.81</v>
      </c>
      <c r="EW81" s="130">
        <v>-752.49</v>
      </c>
      <c r="EX81" s="137">
        <v>-939.5</v>
      </c>
      <c r="EY81" s="57">
        <v>-850.14</v>
      </c>
      <c r="EZ81" s="137">
        <v>-475.82</v>
      </c>
      <c r="FA81" s="137">
        <f>[1]Sheet1!$K$82</f>
        <v>-119.48</v>
      </c>
      <c r="FB81" s="137">
        <v>-63.17</v>
      </c>
      <c r="FC81" s="137">
        <v>380.72</v>
      </c>
      <c r="FD81" s="57">
        <f>'[2]Buxheti i Konsoliduar  (3)'!$N$164</f>
        <v>588.91</v>
      </c>
      <c r="FE81" s="137">
        <v>-195.1</v>
      </c>
      <c r="FF81" s="137">
        <v>-980.49</v>
      </c>
      <c r="FG81" s="137">
        <v>-708.73</v>
      </c>
      <c r="FH81" s="137">
        <v>-1251.97</v>
      </c>
      <c r="FI81" s="130">
        <v>-896.3</v>
      </c>
      <c r="FJ81" s="137">
        <f>'[6]Buxheti i Konsoliduar  (3)'!$H$164</f>
        <v>204.36</v>
      </c>
      <c r="FK81" s="137">
        <f>'[6]Buxheti i Konsoliduar  (3)'!$I$164</f>
        <v>581.84</v>
      </c>
      <c r="FL81" s="137">
        <f>'[5]Buxheti i Konsoliduar  (3)'!$J$164</f>
        <v>383.24</v>
      </c>
      <c r="FM81" s="137">
        <f>'[6]Buxheti i Konsoliduar  (3)'!$K$164</f>
        <v>663.02</v>
      </c>
      <c r="FN81" s="137">
        <f>'[7]Buxheti i Konsoliduar  (3)'!$L$167</f>
        <v>816.43</v>
      </c>
      <c r="FO81" s="137">
        <f>'[8]Buxheti i Konsoliduar  (3)'!$M$166</f>
        <v>482.68</v>
      </c>
      <c r="FP81" s="137">
        <f>'[9]Buxheti i Konsoliduar  (3)'!$N$167</f>
        <v>50.58</v>
      </c>
      <c r="FQ81" s="137">
        <f>'[10]Buxheti i Konsoliduar  (3)'!$C$166</f>
        <v>7.63</v>
      </c>
      <c r="FR81" s="137">
        <f>'[26]Buxheti i Konsoliduar  (3)'!$D$167</f>
        <v>-551.29</v>
      </c>
      <c r="FS81" s="137">
        <f>'[11]Buxheti i Konsoliduar  (5)'!$E$168</f>
        <v>-979.35</v>
      </c>
      <c r="FT81" s="137">
        <f>'[11]Buxheti i Konsoliduar  (5)'!$F$168</f>
        <v>-1211.01</v>
      </c>
      <c r="FU81" s="137">
        <f>'[11]Buxheti i Konsoliduar  (5)'!$G$168</f>
        <v>-1043.8</v>
      </c>
      <c r="FV81" s="137">
        <f>'[11]Buxheti i Konsoliduar  (5)'!$H$168</f>
        <v>-1005.8</v>
      </c>
      <c r="FW81" s="137">
        <f>'[11]Buxheti i Konsoliduar  (5)'!$I$168</f>
        <v>-410.89</v>
      </c>
      <c r="FX81" s="137">
        <f>'[11]Buxheti i Konsoliduar  (5)'!$J$168</f>
        <v>-40.69</v>
      </c>
      <c r="FY81" s="137">
        <f>'[12]Buxheti i Konsoliduar  (4)'!$K$168</f>
        <v>-226.73</v>
      </c>
      <c r="FZ81" s="137">
        <f>'[13]Buxheti i Konsoliduar  (4)'!$L$168</f>
        <v>89.64</v>
      </c>
      <c r="GA81" s="137">
        <f>'[14]Buxheti i Konsoliduar  (4)'!$M$168</f>
        <v>-73.8</v>
      </c>
      <c r="GB81" s="137">
        <f>'[15]Buxheti i Konsoliduar  (4)'!$N$179</f>
        <v>-256.24</v>
      </c>
      <c r="GC81" s="137">
        <f>'[16]Buxheti i Konsoliduar  (4)'!$C$182</f>
        <v>-63.11</v>
      </c>
      <c r="GD81" s="137">
        <f>'[16]Buxheti i Konsoliduar  (4)'!$D$182</f>
        <v>475.68</v>
      </c>
      <c r="GE81" s="137">
        <f>'[17]Buxheti i Konsoliduar  (4)'!$E$182</f>
        <v>541.39</v>
      </c>
      <c r="GF81" s="137">
        <f>'[18]Buxheti i Konsoliduar  (4)'!$F$182</f>
        <v>18.86</v>
      </c>
      <c r="GG81" s="137">
        <f>'[18]Buxheti i Konsoliduar  (4)'!$G$182</f>
        <v>43.8</v>
      </c>
      <c r="GH81" s="137">
        <f>'[18]Buxheti i Konsoliduar  (4)'!$H$182</f>
        <v>-16.829999999999998</v>
      </c>
      <c r="GI81" s="137">
        <f>'[19]Buxheti i Konsoliduar  (4)'!$I$182</f>
        <v>-30.43</v>
      </c>
      <c r="GJ81" s="137">
        <f>'[20]Buxheti i Konsoliduar  (4)'!$J$182</f>
        <v>137.43</v>
      </c>
      <c r="GK81" s="137">
        <f>'[21]Buxheti i Konsoliduar  (5)'!$K$182</f>
        <v>505.98</v>
      </c>
      <c r="GL81" s="137">
        <f>'[22]Buxheti i Konsoliduar  (4)'!$L$183</f>
        <v>-431.07</v>
      </c>
      <c r="GM81" s="137">
        <f>'[22]Buxheti i Konsoliduar  (4)'!$M$183</f>
        <v>-729.78</v>
      </c>
      <c r="GN81" s="137">
        <f>'[23]Buxheti i Konsoliduar  (4)'!$N$184</f>
        <v>-575.03</v>
      </c>
      <c r="GO81" s="137">
        <f>'[24]Buxheti i Konsoliduar  (4)'!$C$183</f>
        <v>105.63</v>
      </c>
      <c r="GP81" s="137">
        <f>'[37]Buxheti i Konsoliduar  (4)'!$D$184</f>
        <v>71.69</v>
      </c>
      <c r="GQ81" s="137"/>
    </row>
    <row r="82" spans="2:199">
      <c r="B82" s="26" t="s">
        <v>187</v>
      </c>
      <c r="C82" s="24" t="s">
        <v>31</v>
      </c>
      <c r="D82" s="34" t="s">
        <v>266</v>
      </c>
      <c r="E82" s="40">
        <v>-357</v>
      </c>
      <c r="F82" s="40">
        <v>-710</v>
      </c>
      <c r="G82" s="40">
        <v>-886</v>
      </c>
      <c r="H82" s="40">
        <v>-1427</v>
      </c>
      <c r="I82" s="40">
        <v>-1962</v>
      </c>
      <c r="J82" s="40">
        <v>-3097</v>
      </c>
      <c r="K82" s="40">
        <v>-3490</v>
      </c>
      <c r="L82" s="40">
        <v>-3849</v>
      </c>
      <c r="M82" s="40">
        <v>-4099</v>
      </c>
      <c r="N82" s="40">
        <v>-4571</v>
      </c>
      <c r="O82" s="40">
        <v>-5211</v>
      </c>
      <c r="P82" s="40">
        <v>-6512</v>
      </c>
      <c r="Q82" s="40">
        <v>-548</v>
      </c>
      <c r="R82" s="40">
        <v>-825</v>
      </c>
      <c r="S82" s="40">
        <v>-989</v>
      </c>
      <c r="T82" s="40">
        <v>-1466</v>
      </c>
      <c r="U82" s="40">
        <v>-2161</v>
      </c>
      <c r="V82" s="40">
        <v>-3441</v>
      </c>
      <c r="W82" s="40">
        <v>-3907</v>
      </c>
      <c r="X82" s="40">
        <v>-4284</v>
      </c>
      <c r="Y82" s="40">
        <v>-4539</v>
      </c>
      <c r="Z82" s="40">
        <v>-5217</v>
      </c>
      <c r="AA82" s="40">
        <v>-6233</v>
      </c>
      <c r="AB82" s="40">
        <v>-7613</v>
      </c>
      <c r="AC82" s="40">
        <v>-363</v>
      </c>
      <c r="AD82" s="40">
        <v>-738</v>
      </c>
      <c r="AE82" s="40">
        <v>-1122</v>
      </c>
      <c r="AF82" s="40">
        <v>-2756</v>
      </c>
      <c r="AG82" s="40">
        <v>-3680</v>
      </c>
      <c r="AH82" s="40">
        <v>-4826</v>
      </c>
      <c r="AI82" s="40">
        <v>-5158</v>
      </c>
      <c r="AJ82" s="40">
        <v>-5693</v>
      </c>
      <c r="AK82" s="40">
        <v>-6278</v>
      </c>
      <c r="AL82" s="40">
        <v>-8394</v>
      </c>
      <c r="AM82" s="40">
        <v>-9481</v>
      </c>
      <c r="AN82" s="40">
        <v>-10669</v>
      </c>
      <c r="AO82" s="40">
        <v>-588</v>
      </c>
      <c r="AP82" s="40">
        <v>-1156</v>
      </c>
      <c r="AQ82" s="40">
        <v>-1399</v>
      </c>
      <c r="AR82" s="40">
        <v>-3821</v>
      </c>
      <c r="AS82" s="40">
        <v>-4695</v>
      </c>
      <c r="AT82" s="40">
        <v>-5946</v>
      </c>
      <c r="AU82" s="40">
        <v>-6433</v>
      </c>
      <c r="AV82" s="40">
        <v>-7101</v>
      </c>
      <c r="AW82" s="40">
        <v>-7901</v>
      </c>
      <c r="AX82" s="40">
        <v>-10112</v>
      </c>
      <c r="AY82" s="40">
        <v>-11415</v>
      </c>
      <c r="AZ82" s="40">
        <v>-12774</v>
      </c>
      <c r="BA82" s="40">
        <v>-688</v>
      </c>
      <c r="BB82" s="40">
        <v>-1385</v>
      </c>
      <c r="BC82" s="40">
        <v>-1984</v>
      </c>
      <c r="BD82" s="40">
        <v>-7399</v>
      </c>
      <c r="BE82" s="40">
        <v>-8573</v>
      </c>
      <c r="BF82" s="40">
        <v>-10125</v>
      </c>
      <c r="BG82" s="40">
        <v>-10953</v>
      </c>
      <c r="BH82" s="40">
        <v>-11690</v>
      </c>
      <c r="BI82" s="40">
        <v>-12682</v>
      </c>
      <c r="BJ82" s="40">
        <v>-14833</v>
      </c>
      <c r="BK82" s="40">
        <v>-16067</v>
      </c>
      <c r="BL82" s="40">
        <v>-17845</v>
      </c>
      <c r="BM82" s="40">
        <v>-839</v>
      </c>
      <c r="BN82" s="40">
        <v>-1646</v>
      </c>
      <c r="BO82" s="40">
        <v>-2464</v>
      </c>
      <c r="BP82" s="40">
        <v>-8170</v>
      </c>
      <c r="BQ82" s="40">
        <v>-9281</v>
      </c>
      <c r="BR82" s="40">
        <v>-11330</v>
      </c>
      <c r="BS82" s="40">
        <v>-12268</v>
      </c>
      <c r="BT82" s="40">
        <v>-13102</v>
      </c>
      <c r="BU82" s="40">
        <v>-14254</v>
      </c>
      <c r="BV82" s="40">
        <v>-16616</v>
      </c>
      <c r="BW82" s="40">
        <v>-59830</v>
      </c>
      <c r="BX82" s="40">
        <v>-61693</v>
      </c>
      <c r="BY82" s="40">
        <v>-805</v>
      </c>
      <c r="BZ82" s="40">
        <v>-1584</v>
      </c>
      <c r="CA82" s="40">
        <v>-2876</v>
      </c>
      <c r="CB82" s="40">
        <v>-8520</v>
      </c>
      <c r="CC82" s="40">
        <v>-10021</v>
      </c>
      <c r="CD82" s="40">
        <v>-12283</v>
      </c>
      <c r="CE82" s="40">
        <v>-13194</v>
      </c>
      <c r="CF82" s="40">
        <v>-14031</v>
      </c>
      <c r="CG82" s="40">
        <v>-15142</v>
      </c>
      <c r="CH82" s="40">
        <v>-18277</v>
      </c>
      <c r="CI82" s="40">
        <v>-19636</v>
      </c>
      <c r="CJ82" s="40">
        <v>-21998</v>
      </c>
      <c r="CK82" s="40">
        <v>-811</v>
      </c>
      <c r="CL82" s="40">
        <v>-1793</v>
      </c>
      <c r="CM82" s="40">
        <v>-3863</v>
      </c>
      <c r="CN82" s="40">
        <v>-9540</v>
      </c>
      <c r="CO82" s="40">
        <v>-11377</v>
      </c>
      <c r="CP82" s="40">
        <v>-13650</v>
      </c>
      <c r="CQ82" s="40">
        <v>-16525</v>
      </c>
      <c r="CR82" s="46">
        <v>-17561</v>
      </c>
      <c r="CS82" s="49">
        <v>-18771</v>
      </c>
      <c r="CT82" s="46">
        <v>-22114</v>
      </c>
      <c r="CU82" s="46">
        <v>-23500</v>
      </c>
      <c r="CV82" s="46">
        <v>-25769</v>
      </c>
      <c r="CW82" s="46">
        <v>-791</v>
      </c>
      <c r="CX82" s="46">
        <v>-1708</v>
      </c>
      <c r="CY82" s="46">
        <v>-3556</v>
      </c>
      <c r="CZ82" s="46">
        <v>-9404</v>
      </c>
      <c r="DA82" s="46">
        <v>-10775</v>
      </c>
      <c r="DB82" s="46">
        <v>-13208</v>
      </c>
      <c r="DC82" s="46">
        <v>-15844</v>
      </c>
      <c r="DD82" s="46">
        <v>-16899</v>
      </c>
      <c r="DE82" s="46">
        <v>-18477</v>
      </c>
      <c r="DF82" s="46">
        <v>-46953</v>
      </c>
      <c r="DG82" s="53">
        <v>-49038.96</v>
      </c>
      <c r="DH82" s="54">
        <v>-51678</v>
      </c>
      <c r="DI82" s="46">
        <v>-1327</v>
      </c>
      <c r="DJ82" s="46">
        <v>-2254</v>
      </c>
      <c r="DK82" s="58">
        <v>-4352</v>
      </c>
      <c r="DL82" s="58">
        <v>-10312.59</v>
      </c>
      <c r="DM82" s="58">
        <v>-11737.41</v>
      </c>
      <c r="DN82" s="58">
        <v>-14475.4</v>
      </c>
      <c r="DO82" s="58">
        <v>-18400.349999999999</v>
      </c>
      <c r="DP82" s="73">
        <v>-20017.59</v>
      </c>
      <c r="DQ82" s="73">
        <v>-21912.04</v>
      </c>
      <c r="DR82" s="78">
        <v>-25210.29</v>
      </c>
      <c r="DS82" s="80">
        <v>-27050.17</v>
      </c>
      <c r="DT82" s="58">
        <v>-29790.560000000001</v>
      </c>
      <c r="DU82" s="90">
        <v>-1448.23</v>
      </c>
      <c r="DV82" s="90">
        <v>-3118.67</v>
      </c>
      <c r="DW82" s="91">
        <v>-5320.34</v>
      </c>
      <c r="DX82" s="103">
        <v>-11718.24</v>
      </c>
      <c r="DY82" s="102">
        <v>-13556.8</v>
      </c>
      <c r="DZ82" s="102">
        <v>-16557.349999999999</v>
      </c>
      <c r="EA82" s="102">
        <v>-18076.88</v>
      </c>
      <c r="EB82" s="110">
        <v>-20544.61</v>
      </c>
      <c r="EC82" s="112">
        <v>-22402.82</v>
      </c>
      <c r="ED82" s="112">
        <v>-25439.46</v>
      </c>
      <c r="EE82" s="112">
        <v>-58528.52</v>
      </c>
      <c r="EF82" s="112">
        <v>-61698</v>
      </c>
      <c r="EG82" s="112">
        <v>-1245</v>
      </c>
      <c r="EH82" s="112">
        <v>-3880.05</v>
      </c>
      <c r="EI82" s="112">
        <v>-6278.84</v>
      </c>
      <c r="EJ82" s="112">
        <v>-11919.04</v>
      </c>
      <c r="EK82" s="112">
        <v>-13872.25</v>
      </c>
      <c r="EL82" s="112">
        <v>-17267.43</v>
      </c>
      <c r="EM82" s="112">
        <v>-18810.060000000001</v>
      </c>
      <c r="EN82" s="112">
        <v>-22328.23</v>
      </c>
      <c r="EO82" s="112">
        <v>-24916.48</v>
      </c>
      <c r="EP82" s="112">
        <v>-27630.36</v>
      </c>
      <c r="EQ82" s="112">
        <v>-30011.68</v>
      </c>
      <c r="ER82" s="112">
        <v>-33164.1</v>
      </c>
      <c r="ES82" s="112">
        <v>-1511.04</v>
      </c>
      <c r="ET82" s="112">
        <v>-4980.78</v>
      </c>
      <c r="EU82" s="112">
        <v>-8183.83</v>
      </c>
      <c r="EV82" s="130">
        <v>-14445.15</v>
      </c>
      <c r="EW82" s="130">
        <v>-17179.09</v>
      </c>
      <c r="EX82" s="137">
        <v>-20589.28</v>
      </c>
      <c r="EY82" s="57">
        <v>-22215.83</v>
      </c>
      <c r="EZ82" s="137">
        <v>-25759.33</v>
      </c>
      <c r="FA82" s="137">
        <f>[1]Sheet1!$K$83</f>
        <v>-28864.43</v>
      </c>
      <c r="FB82" s="137">
        <v>-33142.160000000003</v>
      </c>
      <c r="FC82" s="137">
        <v>-35419.629999999997</v>
      </c>
      <c r="FD82" s="57">
        <f>'[2]Buxheti i Konsoliduar  (3)'!$N$167</f>
        <v>-38385.74</v>
      </c>
      <c r="FE82" s="137">
        <v>-1598.99</v>
      </c>
      <c r="FF82" s="137">
        <v>-3808.18</v>
      </c>
      <c r="FG82" s="137">
        <v>-7905.47</v>
      </c>
      <c r="FH82" s="137">
        <v>-13720.47</v>
      </c>
      <c r="FI82" s="130">
        <v>-16386.560000000001</v>
      </c>
      <c r="FJ82" s="155">
        <f>'[6]Buxheti i Konsoliduar  (3)'!$H$167</f>
        <v>-19443.84</v>
      </c>
      <c r="FK82" s="155">
        <f>'[6]Buxheti i Konsoliduar  (3)'!$I$167</f>
        <v>-23040.13</v>
      </c>
      <c r="FL82" s="155">
        <f>'[5]Buxheti i Konsoliduar  (3)'!$J$167</f>
        <v>-26037.93</v>
      </c>
      <c r="FM82" s="155">
        <f>'[6]Buxheti i Konsoliduar  (3)'!$K$167</f>
        <v>-28516.13</v>
      </c>
      <c r="FN82" s="155">
        <f>'[7]Buxheti i Konsoliduar  (3)'!$L$170</f>
        <v>-34307.85</v>
      </c>
      <c r="FO82" s="155">
        <f>'[8]Buxheti i Konsoliduar  (3)'!$M$169</f>
        <v>-50272.99</v>
      </c>
      <c r="FP82" s="155">
        <f>'[9]Buxheti i Konsoliduar  (3)'!$N$170</f>
        <v>-53237.97</v>
      </c>
      <c r="FQ82" s="155">
        <f>'[10]Buxheti i Konsoliduar  (3)'!$C$169</f>
        <v>-3598.7</v>
      </c>
      <c r="FR82" s="155">
        <f>'[25]Buxheti i Konsoliduar  (3)'!$D$169</f>
        <v>-6481.9</v>
      </c>
      <c r="FS82" s="155">
        <f>'[26]Buxheti i Konsoliduar  (3)'!$E$170</f>
        <v>-9343.68</v>
      </c>
      <c r="FT82" s="155">
        <f>'[27]Buxheti i Konsoliduar  (4)'!$F$170</f>
        <v>-15277.78</v>
      </c>
      <c r="FU82" s="155">
        <f>'[28]Buxheti i Konsoliduar  (4)'!$G$170</f>
        <v>-17523.439999999999</v>
      </c>
      <c r="FV82" s="155">
        <f>'[30]Buxheti i Konsoliduar  (4)'!$H$170</f>
        <v>-20563.34</v>
      </c>
      <c r="FW82" s="155">
        <f>'[29]Buxheti i Konsoliduar  (4)'!$I$170</f>
        <v>-24122.62</v>
      </c>
      <c r="FX82" s="155">
        <f>'[11]Buxheti i Konsoliduar  (5)'!$J$171</f>
        <v>-26970.46</v>
      </c>
      <c r="FY82" s="137">
        <f>'[12]Buxheti i Konsoliduar  (4)'!$K$171</f>
        <v>-29647.11</v>
      </c>
      <c r="FZ82" s="137">
        <f>'[13]Buxheti i Konsoliduar  (4)'!$L$171</f>
        <v>-34594.800000000003</v>
      </c>
      <c r="GA82" s="137">
        <f>'[14]Buxheti i Konsoliduar  (4)'!$M$171</f>
        <v>-37923.089999999997</v>
      </c>
      <c r="GB82" s="137">
        <f>'[15]Buxheti i Konsoliduar  (4)'!$N$182</f>
        <v>-40453.480000000003</v>
      </c>
      <c r="GC82" s="137">
        <f>'[16]Buxheti i Konsoliduar  (4)'!$C$185</f>
        <v>-4082.88</v>
      </c>
      <c r="GD82" s="137">
        <f>'[16]Buxheti i Konsoliduar  (4)'!$D$185</f>
        <v>-6931.85</v>
      </c>
      <c r="GE82" s="137">
        <f>'[17]Buxheti i Konsoliduar  (4)'!$E$185</f>
        <v>-10283.469999999999</v>
      </c>
      <c r="GF82" s="137">
        <f>'[18]Buxheti i Konsoliduar  (4)'!$F$185</f>
        <v>-15126.82</v>
      </c>
      <c r="GG82" s="137">
        <f>'[18]Buxheti i Konsoliduar  (4)'!$G$185</f>
        <v>-18549.28</v>
      </c>
      <c r="GH82" s="137">
        <f>'[18]Buxheti i Konsoliduar  (4)'!$H$185</f>
        <v>-20783.669999999998</v>
      </c>
      <c r="GI82" s="137">
        <f>'[19]Buxheti i Konsoliduar  (4)'!$I$185</f>
        <v>-42138.42</v>
      </c>
      <c r="GJ82" s="137">
        <f>'[20]Buxheti i Konsoliduar  (4)'!$J$185</f>
        <v>-44370.11</v>
      </c>
      <c r="GK82" s="137">
        <f>'[21]Buxheti i Konsoliduar  (5)'!$K$185</f>
        <v>-47032.63</v>
      </c>
      <c r="GL82" s="137">
        <f>'[22]Buxheti i Konsoliduar  (4)'!$L$186</f>
        <v>-85116.85</v>
      </c>
      <c r="GM82" s="137">
        <f>'[22]Buxheti i Konsoliduar  (4)'!$M$186</f>
        <v>-88312.14</v>
      </c>
      <c r="GN82" s="137">
        <f>'[23]Buxheti i Konsoliduar  (4)'!$N$187</f>
        <v>-90335.74</v>
      </c>
      <c r="GO82" s="137">
        <f>'[24]Buxheti i Konsoliduar  (4)'!$C$186</f>
        <v>-1812.6</v>
      </c>
      <c r="GP82" s="137">
        <f>'[37]Buxheti i Konsoliduar  (4)'!$D$187</f>
        <v>-3964.48</v>
      </c>
      <c r="GQ82" s="137"/>
    </row>
    <row r="83" spans="2:199" ht="15.75" thickBot="1">
      <c r="B83" s="26" t="s">
        <v>188</v>
      </c>
      <c r="C83" s="29" t="s">
        <v>32</v>
      </c>
      <c r="D83" s="35" t="s">
        <v>267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  <c r="AG83" s="41">
        <v>0</v>
      </c>
      <c r="AH83" s="41">
        <v>0</v>
      </c>
      <c r="AI83" s="41">
        <v>0</v>
      </c>
      <c r="AJ83" s="41">
        <v>0</v>
      </c>
      <c r="AK83" s="41">
        <v>0</v>
      </c>
      <c r="AL83" s="41">
        <v>0</v>
      </c>
      <c r="AM83" s="41">
        <v>0</v>
      </c>
      <c r="AN83" s="41">
        <v>0</v>
      </c>
      <c r="AO83" s="41">
        <v>0</v>
      </c>
      <c r="AP83" s="41">
        <v>0</v>
      </c>
      <c r="AQ83" s="41">
        <v>0</v>
      </c>
      <c r="AR83" s="41">
        <v>0</v>
      </c>
      <c r="AS83" s="41">
        <v>0</v>
      </c>
      <c r="AT83" s="41">
        <v>0</v>
      </c>
      <c r="AU83" s="41">
        <v>0</v>
      </c>
      <c r="AV83" s="41">
        <v>0</v>
      </c>
      <c r="AW83" s="41">
        <v>0</v>
      </c>
      <c r="AX83" s="41">
        <v>0</v>
      </c>
      <c r="AY83" s="41">
        <v>0</v>
      </c>
      <c r="AZ83" s="41">
        <v>0</v>
      </c>
      <c r="BA83" s="41">
        <v>0</v>
      </c>
      <c r="BB83" s="41">
        <v>146</v>
      </c>
      <c r="BC83" s="41">
        <v>146</v>
      </c>
      <c r="BD83" s="41">
        <v>3835</v>
      </c>
      <c r="BE83" s="41">
        <v>4526</v>
      </c>
      <c r="BF83" s="41">
        <v>8264</v>
      </c>
      <c r="BG83" s="41">
        <v>8264</v>
      </c>
      <c r="BH83" s="41">
        <v>30460</v>
      </c>
      <c r="BI83" s="41">
        <v>30460</v>
      </c>
      <c r="BJ83" s="41">
        <v>30460</v>
      </c>
      <c r="BK83" s="41">
        <v>30460</v>
      </c>
      <c r="BL83" s="41">
        <v>30460</v>
      </c>
      <c r="BM83" s="41">
        <v>665</v>
      </c>
      <c r="BN83" s="41">
        <v>8920</v>
      </c>
      <c r="BO83" s="41">
        <v>8920</v>
      </c>
      <c r="BP83" s="41">
        <v>8920</v>
      </c>
      <c r="BQ83" s="41">
        <v>14028</v>
      </c>
      <c r="BR83" s="41">
        <v>14028</v>
      </c>
      <c r="BS83" s="41">
        <v>48926</v>
      </c>
      <c r="BT83" s="41">
        <v>48926</v>
      </c>
      <c r="BU83" s="41">
        <v>48926</v>
      </c>
      <c r="BV83" s="41">
        <v>48926</v>
      </c>
      <c r="BW83" s="41">
        <v>110935</v>
      </c>
      <c r="BX83" s="41">
        <v>111458</v>
      </c>
      <c r="BY83" s="41">
        <v>0</v>
      </c>
      <c r="BZ83" s="41">
        <v>10042</v>
      </c>
      <c r="CA83" s="41">
        <v>10042</v>
      </c>
      <c r="CB83" s="41">
        <v>10042</v>
      </c>
      <c r="CC83" s="41">
        <v>15026</v>
      </c>
      <c r="CD83" s="41">
        <v>16194</v>
      </c>
      <c r="CE83" s="41">
        <v>16194</v>
      </c>
      <c r="CF83" s="41">
        <v>21126</v>
      </c>
      <c r="CG83" s="41">
        <v>22941</v>
      </c>
      <c r="CH83" s="41">
        <v>21126</v>
      </c>
      <c r="CI83" s="41">
        <v>21126</v>
      </c>
      <c r="CJ83" s="41">
        <v>21126</v>
      </c>
      <c r="CK83" s="40">
        <v>178</v>
      </c>
      <c r="CL83" s="40">
        <v>10048</v>
      </c>
      <c r="CM83" s="40">
        <v>10048</v>
      </c>
      <c r="CN83" s="40">
        <v>10048</v>
      </c>
      <c r="CO83" s="40">
        <v>10048</v>
      </c>
      <c r="CP83" s="40">
        <v>10048</v>
      </c>
      <c r="CQ83" s="40">
        <v>10758</v>
      </c>
      <c r="CR83" s="46">
        <v>10758</v>
      </c>
      <c r="CS83" s="49">
        <v>19533</v>
      </c>
      <c r="CT83" s="46">
        <v>30820</v>
      </c>
      <c r="CU83" s="46">
        <v>31306</v>
      </c>
      <c r="CV83" s="46">
        <v>31306</v>
      </c>
      <c r="CW83" s="46">
        <v>0</v>
      </c>
      <c r="CX83" s="46">
        <v>0</v>
      </c>
      <c r="CY83" s="46">
        <v>0</v>
      </c>
      <c r="CZ83" s="46">
        <v>0</v>
      </c>
      <c r="DA83" s="46">
        <v>0</v>
      </c>
      <c r="DB83" s="46">
        <v>0</v>
      </c>
      <c r="DC83" s="46">
        <v>0</v>
      </c>
      <c r="DD83" s="46">
        <v>0</v>
      </c>
      <c r="DE83" s="46">
        <v>0</v>
      </c>
      <c r="DF83" s="46">
        <v>0</v>
      </c>
      <c r="DG83" s="53">
        <v>916</v>
      </c>
      <c r="DH83" s="54">
        <v>916</v>
      </c>
      <c r="DI83" s="46">
        <v>0</v>
      </c>
      <c r="DJ83" s="46">
        <v>1400</v>
      </c>
      <c r="DK83" s="58">
        <v>1400</v>
      </c>
      <c r="DL83" s="58">
        <v>1400</v>
      </c>
      <c r="DM83" s="58">
        <v>1400</v>
      </c>
      <c r="DN83" s="58">
        <v>1400</v>
      </c>
      <c r="DO83" s="58">
        <v>1400</v>
      </c>
      <c r="DP83" s="73">
        <v>1643</v>
      </c>
      <c r="DQ83" s="73">
        <v>1643</v>
      </c>
      <c r="DR83" s="78">
        <v>1643</v>
      </c>
      <c r="DS83" s="80">
        <v>1643</v>
      </c>
      <c r="DT83" s="58">
        <v>1643</v>
      </c>
      <c r="DU83" s="90">
        <v>0</v>
      </c>
      <c r="DV83" s="90">
        <v>0</v>
      </c>
      <c r="DW83" s="91">
        <v>0</v>
      </c>
      <c r="DX83" s="103">
        <v>22162</v>
      </c>
      <c r="DY83" s="102">
        <v>22224</v>
      </c>
      <c r="DZ83" s="102">
        <v>23350</v>
      </c>
      <c r="EA83" s="102">
        <v>23350</v>
      </c>
      <c r="EB83" s="110">
        <v>23350</v>
      </c>
      <c r="EC83" s="112">
        <v>23350</v>
      </c>
      <c r="ED83" s="112">
        <v>23350</v>
      </c>
      <c r="EE83" s="112">
        <v>23350</v>
      </c>
      <c r="EF83" s="112">
        <v>23793</v>
      </c>
      <c r="EG83" s="112">
        <v>0</v>
      </c>
      <c r="EH83" s="112">
        <v>0</v>
      </c>
      <c r="EI83" s="112">
        <v>19390</v>
      </c>
      <c r="EJ83" s="112">
        <v>19390</v>
      </c>
      <c r="EK83" s="112">
        <v>19390</v>
      </c>
      <c r="EL83" s="112">
        <v>19389.87</v>
      </c>
      <c r="EM83" s="112">
        <v>19390</v>
      </c>
      <c r="EN83" s="112">
        <v>19390</v>
      </c>
      <c r="EO83" s="112">
        <v>19389.97</v>
      </c>
      <c r="EP83" s="112">
        <v>31531.877</v>
      </c>
      <c r="EQ83" s="112">
        <v>42540.601000000002</v>
      </c>
      <c r="ER83" s="112">
        <v>42541</v>
      </c>
      <c r="ES83" s="112">
        <v>0</v>
      </c>
      <c r="ET83" s="112">
        <v>0</v>
      </c>
      <c r="EU83" s="112">
        <v>5161.38</v>
      </c>
      <c r="EV83" s="130">
        <v>5447.78</v>
      </c>
      <c r="EW83" s="130">
        <v>5786.15</v>
      </c>
      <c r="EX83" s="137">
        <v>13906</v>
      </c>
      <c r="EY83" s="57">
        <v>13906</v>
      </c>
      <c r="EZ83" s="137">
        <v>16836.62</v>
      </c>
      <c r="FA83" s="137">
        <f>[1]Sheet1!$K$84</f>
        <v>16837</v>
      </c>
      <c r="FB83" s="137">
        <v>16836.62</v>
      </c>
      <c r="FC83" s="137">
        <v>17116.895</v>
      </c>
      <c r="FD83" s="57">
        <f>'[2]Buxheti i Konsoliduar  (3)'!$N$168</f>
        <v>17117</v>
      </c>
      <c r="FE83" s="137">
        <v>0</v>
      </c>
      <c r="FF83" s="137">
        <v>0</v>
      </c>
      <c r="FG83" s="137">
        <v>0</v>
      </c>
      <c r="FH83" s="137">
        <v>0</v>
      </c>
      <c r="FI83" s="130">
        <v>0</v>
      </c>
      <c r="FJ83" s="137">
        <v>0</v>
      </c>
      <c r="FK83" s="137">
        <v>0</v>
      </c>
      <c r="FL83" s="137">
        <v>0</v>
      </c>
      <c r="FM83" s="137">
        <v>0</v>
      </c>
      <c r="FN83" s="137">
        <v>0</v>
      </c>
      <c r="FO83" s="137">
        <f>'[8]Buxheti i Konsoliduar  (3)'!$M$170</f>
        <v>2621.25</v>
      </c>
      <c r="FP83" s="137">
        <f>'[9]Buxheti i Konsoliduar  (3)'!$N$171</f>
        <v>19215.3</v>
      </c>
      <c r="FQ83" s="137">
        <f>'[10]Buxheti i Konsoliduar  (3)'!$C$170</f>
        <v>0</v>
      </c>
      <c r="FR83" s="137">
        <f>'[10]Buxheti i Konsoliduar  (3)'!$C$170</f>
        <v>0</v>
      </c>
      <c r="FS83" s="137">
        <f>'[26]Buxheti i Konsoliduar  (3)'!$E$171</f>
        <v>5231.5</v>
      </c>
      <c r="FT83" s="137">
        <f>'[27]Buxheti i Konsoliduar  (4)'!$F$171</f>
        <v>5232</v>
      </c>
      <c r="FU83" s="137">
        <f>'[28]Buxheti i Konsoliduar  (4)'!$G$171</f>
        <v>5232</v>
      </c>
      <c r="FV83" s="137">
        <f>'[30]Buxheti i Konsoliduar  (4)'!$H$171</f>
        <v>5232</v>
      </c>
      <c r="FW83" s="137">
        <f>'[29]Buxheti i Konsoliduar  (4)'!$I$171</f>
        <v>5232</v>
      </c>
      <c r="FX83" s="137">
        <f>'[11]Buxheti i Konsoliduar  (5)'!$J$172</f>
        <v>5232</v>
      </c>
      <c r="FY83" s="137">
        <f>'[12]Buxheti i Konsoliduar  (4)'!$K$172</f>
        <v>5232</v>
      </c>
      <c r="FZ83" s="137">
        <f>'[13]Buxheti i Konsoliduar  (4)'!$L$172</f>
        <v>5409.3040000000001</v>
      </c>
      <c r="GA83" s="137">
        <f>'[14]Buxheti i Konsoliduar  (4)'!$M$172</f>
        <v>5409</v>
      </c>
      <c r="GB83" s="137">
        <f>'[15]Buxheti i Konsoliduar  (4)'!$N$183</f>
        <v>12366.39</v>
      </c>
      <c r="GC83" s="137">
        <f>'[16]Buxheti i Konsoliduar  (4)'!$C$186</f>
        <v>0</v>
      </c>
      <c r="GD83" s="137">
        <f>'[16]Buxheti i Konsoliduar  (4)'!$D$186</f>
        <v>0</v>
      </c>
      <c r="GE83" s="137">
        <f>'[17]Buxheti i Konsoliduar  (4)'!$E$186</f>
        <v>2971.71</v>
      </c>
      <c r="GF83" s="137">
        <f>'[18]Buxheti i Konsoliduar  (4)'!$F$186</f>
        <v>2971.71</v>
      </c>
      <c r="GG83" s="137">
        <f>'[18]Buxheti i Konsoliduar  (4)'!$G$186</f>
        <v>2972</v>
      </c>
      <c r="GH83" s="137">
        <f>'[18]Buxheti i Konsoliduar  (4)'!$H$186</f>
        <v>2972</v>
      </c>
      <c r="GI83" s="137">
        <f>'[19]Buxheti i Konsoliduar  (4)'!$I$186</f>
        <v>3542.67</v>
      </c>
      <c r="GJ83" s="137">
        <f>'[20]Buxheti i Konsoliduar  (4)'!$J$186</f>
        <v>3543</v>
      </c>
      <c r="GK83" s="137">
        <f>'[21]Buxheti i Konsoliduar  (5)'!$K$186</f>
        <v>3815</v>
      </c>
      <c r="GL83" s="137">
        <f>'[22]Buxheti i Konsoliduar  (4)'!$L$187</f>
        <v>8285</v>
      </c>
      <c r="GM83" s="137">
        <f>'[22]Buxheti i Konsoliduar  (4)'!$M$187</f>
        <v>9376.64</v>
      </c>
      <c r="GN83" s="137">
        <f>'[23]Buxheti i Konsoliduar  (4)'!$N$188</f>
        <v>20334.5</v>
      </c>
      <c r="GO83" s="137">
        <f>'[24]Buxheti i Konsoliduar  (4)'!$C$187</f>
        <v>0</v>
      </c>
      <c r="GP83" s="137">
        <f>'[37]Buxheti i Konsoliduar  (4)'!$D$188</f>
        <v>348.95</v>
      </c>
      <c r="GQ83" s="137"/>
    </row>
    <row r="84" spans="2:199">
      <c r="B84" s="26" t="s">
        <v>189</v>
      </c>
      <c r="C84" s="30" t="s">
        <v>171</v>
      </c>
      <c r="D84" s="36" t="s">
        <v>268</v>
      </c>
      <c r="E84" s="40">
        <v>7118.6613099999995</v>
      </c>
      <c r="F84" s="40">
        <v>14565.569869999998</v>
      </c>
      <c r="G84" s="40">
        <v>24408.293369999999</v>
      </c>
      <c r="H84" s="40">
        <v>34149.37945</v>
      </c>
      <c r="I84" s="40">
        <v>44567.41375</v>
      </c>
      <c r="J84" s="40">
        <v>54878.143659999994</v>
      </c>
      <c r="K84" s="40">
        <v>65612.348750000005</v>
      </c>
      <c r="L84" s="40">
        <v>76932.676799999987</v>
      </c>
      <c r="M84" s="40">
        <v>87313.506999999998</v>
      </c>
      <c r="N84" s="40">
        <v>96786</v>
      </c>
      <c r="O84" s="40">
        <v>106872</v>
      </c>
      <c r="P84" s="40">
        <v>119168</v>
      </c>
      <c r="Q84" s="40">
        <v>8076.6319999999996</v>
      </c>
      <c r="R84" s="40">
        <v>16175.878000000001</v>
      </c>
      <c r="S84" s="40">
        <v>25779.282999999999</v>
      </c>
      <c r="T84" s="40">
        <v>35150.809000000001</v>
      </c>
      <c r="U84" s="40">
        <v>45060.756999999998</v>
      </c>
      <c r="V84" s="40">
        <v>56187.983</v>
      </c>
      <c r="W84" s="40">
        <v>67162.926000000007</v>
      </c>
      <c r="X84" s="40">
        <v>80482.506999999998</v>
      </c>
      <c r="Y84" s="40">
        <v>90672</v>
      </c>
      <c r="Z84" s="40">
        <v>101887</v>
      </c>
      <c r="AA84" s="40">
        <v>113531.306</v>
      </c>
      <c r="AB84" s="40">
        <v>128086.211</v>
      </c>
      <c r="AC84" s="40">
        <v>7700</v>
      </c>
      <c r="AD84" s="40">
        <v>16479</v>
      </c>
      <c r="AE84" s="40">
        <v>27339.7</v>
      </c>
      <c r="AF84" s="40">
        <v>36786</v>
      </c>
      <c r="AG84" s="40">
        <v>47193.5</v>
      </c>
      <c r="AH84" s="40">
        <v>58138</v>
      </c>
      <c r="AI84" s="40">
        <v>69419.7</v>
      </c>
      <c r="AJ84" s="40">
        <v>81721.8</v>
      </c>
      <c r="AK84" s="40">
        <v>92473.7</v>
      </c>
      <c r="AL84" s="40">
        <v>104805.7</v>
      </c>
      <c r="AM84" s="40">
        <v>116467.6</v>
      </c>
      <c r="AN84" s="40">
        <v>128415</v>
      </c>
      <c r="AO84" s="40">
        <v>9012.9</v>
      </c>
      <c r="AP84" s="40">
        <v>18017.400000000001</v>
      </c>
      <c r="AQ84" s="40">
        <v>28077</v>
      </c>
      <c r="AR84" s="40">
        <v>39235.94</v>
      </c>
      <c r="AS84" s="40">
        <v>51019.64</v>
      </c>
      <c r="AT84" s="40">
        <v>61888.68</v>
      </c>
      <c r="AU84" s="40">
        <v>74579.740000000005</v>
      </c>
      <c r="AV84" s="40">
        <v>87155</v>
      </c>
      <c r="AW84" s="40">
        <v>97635</v>
      </c>
      <c r="AX84" s="40">
        <v>110878</v>
      </c>
      <c r="AY84" s="40">
        <v>123189</v>
      </c>
      <c r="AZ84" s="40">
        <v>139724</v>
      </c>
      <c r="BA84" s="40">
        <v>9302</v>
      </c>
      <c r="BB84" s="40">
        <v>19400</v>
      </c>
      <c r="BC84" s="40">
        <v>31172</v>
      </c>
      <c r="BD84" s="40">
        <v>43316</v>
      </c>
      <c r="BE84" s="40">
        <v>56387</v>
      </c>
      <c r="BF84" s="40">
        <v>69612</v>
      </c>
      <c r="BG84" s="40">
        <v>82178</v>
      </c>
      <c r="BH84" s="40">
        <v>96942</v>
      </c>
      <c r="BI84" s="40">
        <v>110398</v>
      </c>
      <c r="BJ84" s="40">
        <v>125260</v>
      </c>
      <c r="BK84" s="40">
        <v>138144</v>
      </c>
      <c r="BL84" s="40">
        <v>150689</v>
      </c>
      <c r="BM84" s="40">
        <v>8142</v>
      </c>
      <c r="BN84" s="40">
        <v>17901</v>
      </c>
      <c r="BO84" s="40">
        <v>29026</v>
      </c>
      <c r="BP84" s="40">
        <v>40720</v>
      </c>
      <c r="BQ84" s="40">
        <v>52745</v>
      </c>
      <c r="BR84" s="40">
        <v>65520</v>
      </c>
      <c r="BS84" s="40">
        <v>79373</v>
      </c>
      <c r="BT84" s="40">
        <v>93123</v>
      </c>
      <c r="BU84" s="40">
        <v>105567</v>
      </c>
      <c r="BV84" s="40">
        <v>118419</v>
      </c>
      <c r="BW84" s="40">
        <v>130775</v>
      </c>
      <c r="BX84" s="40">
        <v>144115</v>
      </c>
      <c r="BY84" s="40">
        <v>9386</v>
      </c>
      <c r="BZ84" s="40">
        <v>19746</v>
      </c>
      <c r="CA84" s="40">
        <v>31472</v>
      </c>
      <c r="CB84" s="40">
        <v>43420</v>
      </c>
      <c r="CC84" s="40">
        <v>55665</v>
      </c>
      <c r="CD84" s="40">
        <v>69050</v>
      </c>
      <c r="CE84" s="40">
        <v>82813</v>
      </c>
      <c r="CF84" s="40">
        <v>96737</v>
      </c>
      <c r="CG84" s="40">
        <v>108771</v>
      </c>
      <c r="CH84" s="40">
        <v>121612</v>
      </c>
      <c r="CI84" s="40">
        <v>134444</v>
      </c>
      <c r="CJ84" s="40">
        <v>148432</v>
      </c>
      <c r="CK84" s="40">
        <v>9166</v>
      </c>
      <c r="CL84" s="40">
        <v>20117</v>
      </c>
      <c r="CM84" s="40">
        <v>33255</v>
      </c>
      <c r="CN84" s="40">
        <v>45915</v>
      </c>
      <c r="CO84" s="40">
        <v>59358</v>
      </c>
      <c r="CP84" s="40">
        <v>73675</v>
      </c>
      <c r="CQ84" s="40">
        <v>87978</v>
      </c>
      <c r="CR84" s="40">
        <v>102870</v>
      </c>
      <c r="CS84" s="49">
        <v>116030</v>
      </c>
      <c r="CT84" s="46">
        <v>129821</v>
      </c>
      <c r="CU84" s="46">
        <v>143636</v>
      </c>
      <c r="CV84" s="46">
        <v>158515</v>
      </c>
      <c r="CW84" s="46">
        <v>11361</v>
      </c>
      <c r="CX84" s="46">
        <v>22688</v>
      </c>
      <c r="CY84" s="46">
        <v>36097</v>
      </c>
      <c r="CZ84" s="46">
        <v>48682</v>
      </c>
      <c r="DA84" s="46">
        <v>62473</v>
      </c>
      <c r="DB84" s="46">
        <v>76175</v>
      </c>
      <c r="DC84" s="46">
        <v>90594</v>
      </c>
      <c r="DD84" s="46">
        <v>105177</v>
      </c>
      <c r="DE84" s="46">
        <v>117899</v>
      </c>
      <c r="DF84" s="46">
        <v>132093</v>
      </c>
      <c r="DG84" s="53">
        <v>145812</v>
      </c>
      <c r="DH84" s="54">
        <v>160979</v>
      </c>
      <c r="DI84" s="46">
        <v>10404</v>
      </c>
      <c r="DJ84" s="46">
        <v>21963</v>
      </c>
      <c r="DK84" s="59">
        <v>35232.050000000003</v>
      </c>
      <c r="DL84" s="59">
        <v>48693.241999999998</v>
      </c>
      <c r="DM84" s="59">
        <v>62800.299999999996</v>
      </c>
      <c r="DN84" s="59">
        <v>76649.08600000001</v>
      </c>
      <c r="DO84" s="59">
        <v>92455.814999999988</v>
      </c>
      <c r="DP84" s="73">
        <v>108018.069</v>
      </c>
      <c r="DQ84" s="73">
        <v>120854.07999999999</v>
      </c>
      <c r="DR84" s="78">
        <v>135312.179</v>
      </c>
      <c r="DS84" s="80">
        <v>148131.446</v>
      </c>
      <c r="DT84" s="59">
        <v>163018.51199999999</v>
      </c>
      <c r="DU84" s="90">
        <v>11529.674000000001</v>
      </c>
      <c r="DV84" s="90">
        <v>23933.253000000001</v>
      </c>
      <c r="DW84" s="95">
        <v>34831.589999999997</v>
      </c>
      <c r="DX84" s="103">
        <v>43770.581000000006</v>
      </c>
      <c r="DY84" s="103">
        <v>54925.93</v>
      </c>
      <c r="DZ84" s="100">
        <v>68127.740000000005</v>
      </c>
      <c r="EA84" s="100">
        <v>82434.73</v>
      </c>
      <c r="EB84" s="110">
        <v>96074.698000000004</v>
      </c>
      <c r="EC84" s="112">
        <v>109428.368</v>
      </c>
      <c r="ED84" s="112">
        <v>123728.105</v>
      </c>
      <c r="EE84" s="112">
        <v>137603.42599999998</v>
      </c>
      <c r="EF84" s="112">
        <v>153407</v>
      </c>
      <c r="EG84" s="112">
        <v>11491</v>
      </c>
      <c r="EH84" s="112">
        <v>23797</v>
      </c>
      <c r="EI84" s="112">
        <v>38249</v>
      </c>
      <c r="EJ84" s="112">
        <v>52829.066999999995</v>
      </c>
      <c r="EK84" s="112">
        <v>67809.497999999992</v>
      </c>
      <c r="EL84" s="112">
        <v>84667.588999999993</v>
      </c>
      <c r="EM84" s="112">
        <v>101794.44100000001</v>
      </c>
      <c r="EN84" s="112">
        <v>119054.19500000001</v>
      </c>
      <c r="EO84" s="112">
        <v>135913.25</v>
      </c>
      <c r="EP84" s="112">
        <v>153819.43700000001</v>
      </c>
      <c r="EQ84" s="112">
        <v>172327.88199999998</v>
      </c>
      <c r="ER84" s="112">
        <v>192840.71099999998</v>
      </c>
      <c r="ES84" s="112">
        <v>13396.651</v>
      </c>
      <c r="ET84" s="112">
        <v>29569.811000000002</v>
      </c>
      <c r="EU84" s="112">
        <v>48270.264000000003</v>
      </c>
      <c r="EV84" s="130">
        <v>65487.090000000004</v>
      </c>
      <c r="EW84" s="130">
        <v>83789.090000000011</v>
      </c>
      <c r="EX84" s="139">
        <v>102944.62999999999</v>
      </c>
      <c r="EY84" s="57">
        <v>122558.63</v>
      </c>
      <c r="EZ84" s="57">
        <v>143789.29</v>
      </c>
      <c r="FA84" s="136">
        <f>SUM(FA85:FA88)</f>
        <v>164423.9</v>
      </c>
      <c r="FB84" s="136">
        <f>SUM(FB85:FB88)</f>
        <v>183148.47</v>
      </c>
      <c r="FC84" s="136">
        <f>SUM(FC85:FC88)</f>
        <v>201119.02</v>
      </c>
      <c r="FD84" s="136">
        <f>SUM(FD85:FD88)</f>
        <v>223089.62</v>
      </c>
      <c r="FE84" s="137">
        <v>14798.480000000001</v>
      </c>
      <c r="FF84" s="137">
        <v>30568.75</v>
      </c>
      <c r="FG84" s="137">
        <v>47818.328999999998</v>
      </c>
      <c r="FH84" s="137">
        <v>64468.832999999999</v>
      </c>
      <c r="FI84" s="130">
        <v>84117.93</v>
      </c>
      <c r="FJ84" s="137">
        <f>'[3] Tatime&amp;Dogana Fakt-Plan (3)'!$R$68</f>
        <v>102866.662</v>
      </c>
      <c r="FK84" s="137">
        <f>'[4] Tatime&amp;Dogana Fakt-Plan (3)'!$U$68</f>
        <v>121695.53</v>
      </c>
      <c r="FL84" s="137">
        <f>'[5] Tatime&amp;Dogana Fakt-Plan (3)'!$X$68</f>
        <v>141387.80100000001</v>
      </c>
      <c r="FM84" s="137">
        <f>'[6] Tatime&amp;Dogana Fakt-Plan (3)'!$AA$68</f>
        <v>159815.26999999999</v>
      </c>
      <c r="FN84" s="137">
        <f>'[7] Tatime&amp;Dogana Fakt-Plan (3)'!$AD$68</f>
        <v>178981.76500000001</v>
      </c>
      <c r="FO84" s="137">
        <f>'[8] Tatime&amp;Dogana Fakt-Plan (3)'!$AG$68</f>
        <v>197484.29</v>
      </c>
      <c r="FP84" s="137">
        <f>'[9] Tatime&amp;Dogana Fakt-Plan (3)'!$AJ$68</f>
        <v>216804.83000000002</v>
      </c>
      <c r="FQ84" s="137">
        <f>'[10] Tatime&amp;Dogana Fakt-Plan (3)'!$C$68</f>
        <v>15033.658000000001</v>
      </c>
      <c r="FR84" s="137">
        <f>'[25] Tatime&amp;Dogana Fakt-Plan (3)'!$F$68</f>
        <v>31956.732999999997</v>
      </c>
      <c r="FS84" s="137">
        <f>'[26] Tatime&amp;Dogana Fakt-Plan (3)'!$I$68</f>
        <v>50044.938999999998</v>
      </c>
      <c r="FT84" s="137">
        <f>'[27] Tatime&amp;Dogana Fakt-Plan (3)'!$L$68</f>
        <v>68912.51999999999</v>
      </c>
      <c r="FU84" s="137">
        <f>'[31] Tatime&amp;Dogana Fakt-Plan (3)'!$O$68</f>
        <v>89686.720000000001</v>
      </c>
      <c r="FV84" s="137">
        <f>'[30] Tatime&amp;Dogana Fakt-Plan (4)'!$R$68</f>
        <v>109933.806</v>
      </c>
      <c r="FW84" s="137">
        <f>'[29] Tatime&amp;Dogana Fakt-Plan (3)'!$U$68</f>
        <v>131249.35</v>
      </c>
      <c r="FX84" s="137">
        <f>'[11] Tatime&amp;Dogana Fakt-Plan (3)'!$X$68</f>
        <v>152664.96599999999</v>
      </c>
      <c r="FY84" s="137">
        <f>'[12] Tatime&amp;Dogana Fakt-Plan (3)'!$AA$68</f>
        <v>171151.09</v>
      </c>
      <c r="FZ84" s="137">
        <f>'[13] Tatime&amp;Dogana Fakt-Plan (3)'!$AD$68</f>
        <v>190382.147</v>
      </c>
      <c r="GA84" s="137">
        <f>'[14] Tatime&amp;Dogana Fakt-Plan (3)'!$AG$68</f>
        <v>208956.97</v>
      </c>
      <c r="GB84" s="137">
        <f>'[15] Tatime&amp;Dogana Fakt-Plan (3)'!$AJ$68</f>
        <v>229519.908</v>
      </c>
      <c r="GC84" s="137">
        <f>'[16] Tatime&amp;Dogana Fakt-Plan (3)'!$C$68</f>
        <v>16382.82</v>
      </c>
      <c r="GD84" s="137">
        <f>'[16] Tatime&amp;Dogana Fakt-Plan (3)'!$F$68</f>
        <v>33641.275999999998</v>
      </c>
      <c r="GE84" s="137">
        <f>'[17] Tatime&amp;Dogana Fakt-Plan (3)'!$I$68</f>
        <v>52796.764999999999</v>
      </c>
      <c r="GF84" s="137">
        <f>'[18] Tatime&amp;Dogana Fakt-Plan (3)'!$L$68</f>
        <v>72425.031000000003</v>
      </c>
      <c r="GG84" s="137">
        <f>'[18] Tatime&amp;Dogana Fakt-Plan (3)'!$O$68</f>
        <v>92652.939999999988</v>
      </c>
      <c r="GH84" s="137">
        <f>'[18] Tatime&amp;Dogana Fakt-Plan (3)'!$R$68</f>
        <v>113646.22899999999</v>
      </c>
      <c r="GI84" s="137">
        <f>'[19] Tatime&amp;Dogana Fakt-Plan (4)'!$U$68</f>
        <v>136897.853</v>
      </c>
      <c r="GJ84" s="137">
        <f>'[20] Tatime&amp;Dogana Fakt-Plan (4)'!$X$68</f>
        <v>158041.98000000001</v>
      </c>
      <c r="GK84" s="137">
        <f>'[21] Tatime&amp;Dogana Fakt-Plan (4)'!$AA$68</f>
        <v>178669.31399999998</v>
      </c>
      <c r="GL84" s="137">
        <f>'[22] Tatime&amp;Dogana Fakt-Plan (5)'!$AD$68</f>
        <v>199685.99100000001</v>
      </c>
      <c r="GM84" s="137">
        <f>'[22] Tatime&amp;Dogana Fakt-Plan (5)'!$AG$68</f>
        <v>218168.81999999998</v>
      </c>
      <c r="GN84" s="137">
        <f>'[23] Tatime&amp;Dogana Fakt-Plan (5)'!$AJ$68</f>
        <v>239681.88700000002</v>
      </c>
      <c r="GO84" s="137">
        <f>'[24] Tatime&amp;Dogana Fakt-Plan (5)'!$C$68</f>
        <v>16007.8</v>
      </c>
      <c r="GP84" s="137">
        <f>'[37] Tatime&amp;Dogana Fakt-Plan (5)'!$F$68</f>
        <v>33102.43</v>
      </c>
      <c r="GQ84" s="137"/>
    </row>
    <row r="85" spans="2:199">
      <c r="B85" s="26" t="s">
        <v>190</v>
      </c>
      <c r="C85" s="1" t="s">
        <v>172</v>
      </c>
      <c r="D85" s="37" t="s">
        <v>269</v>
      </c>
      <c r="E85" s="40">
        <v>436.89431000000002</v>
      </c>
      <c r="F85" s="40">
        <v>885.97928000000002</v>
      </c>
      <c r="G85" s="40">
        <v>1503.3855600000002</v>
      </c>
      <c r="H85" s="40">
        <v>2005.0811000000001</v>
      </c>
      <c r="I85" s="40">
        <v>2603.8886400000001</v>
      </c>
      <c r="J85" s="40">
        <v>3232.5308100000002</v>
      </c>
      <c r="K85" s="40">
        <v>3907.8827500000002</v>
      </c>
      <c r="L85" s="40">
        <v>4563.1493499999997</v>
      </c>
      <c r="M85" s="40">
        <v>5197.5069999999996</v>
      </c>
      <c r="N85" s="40">
        <v>5816</v>
      </c>
      <c r="O85" s="40">
        <v>6445</v>
      </c>
      <c r="P85" s="40">
        <v>7274</v>
      </c>
      <c r="Q85" s="40">
        <v>543</v>
      </c>
      <c r="R85" s="40">
        <v>1020</v>
      </c>
      <c r="S85" s="40">
        <v>1619</v>
      </c>
      <c r="T85" s="40">
        <v>2154</v>
      </c>
      <c r="U85" s="40">
        <v>2717</v>
      </c>
      <c r="V85" s="40">
        <v>3308</v>
      </c>
      <c r="W85" s="40">
        <v>3887</v>
      </c>
      <c r="X85" s="40">
        <v>4494</v>
      </c>
      <c r="Y85" s="40">
        <v>5078</v>
      </c>
      <c r="Z85" s="40">
        <v>5638</v>
      </c>
      <c r="AA85" s="40">
        <v>6209</v>
      </c>
      <c r="AB85" s="40">
        <v>6849</v>
      </c>
      <c r="AC85" s="40">
        <v>412</v>
      </c>
      <c r="AD85" s="40">
        <v>847</v>
      </c>
      <c r="AE85" s="40">
        <v>1347</v>
      </c>
      <c r="AF85" s="40">
        <v>1773</v>
      </c>
      <c r="AG85" s="40">
        <v>2306</v>
      </c>
      <c r="AH85" s="40">
        <v>2872</v>
      </c>
      <c r="AI85" s="40">
        <v>3443</v>
      </c>
      <c r="AJ85" s="40">
        <v>4003</v>
      </c>
      <c r="AK85" s="40">
        <v>4507</v>
      </c>
      <c r="AL85" s="40">
        <v>5013</v>
      </c>
      <c r="AM85" s="40">
        <v>5547</v>
      </c>
      <c r="AN85" s="40">
        <v>6118</v>
      </c>
      <c r="AO85" s="40">
        <v>349</v>
      </c>
      <c r="AP85" s="40">
        <v>754</v>
      </c>
      <c r="AQ85" s="40">
        <v>1165</v>
      </c>
      <c r="AR85" s="40">
        <v>1643</v>
      </c>
      <c r="AS85" s="40">
        <v>2153</v>
      </c>
      <c r="AT85" s="40">
        <v>2575</v>
      </c>
      <c r="AU85" s="40">
        <v>3132</v>
      </c>
      <c r="AV85" s="40">
        <v>3630</v>
      </c>
      <c r="AW85" s="40">
        <v>4063</v>
      </c>
      <c r="AX85" s="40">
        <v>4579</v>
      </c>
      <c r="AY85" s="40">
        <v>5111</v>
      </c>
      <c r="AZ85" s="40">
        <v>5797</v>
      </c>
      <c r="BA85" s="40">
        <v>388</v>
      </c>
      <c r="BB85" s="40">
        <v>789</v>
      </c>
      <c r="BC85" s="40">
        <v>1241</v>
      </c>
      <c r="BD85" s="40">
        <v>1707</v>
      </c>
      <c r="BE85" s="40">
        <v>2255</v>
      </c>
      <c r="BF85" s="40">
        <v>2755</v>
      </c>
      <c r="BG85" s="40">
        <v>3255</v>
      </c>
      <c r="BH85" s="40">
        <v>3741</v>
      </c>
      <c r="BI85" s="40">
        <v>4249</v>
      </c>
      <c r="BJ85" s="40">
        <v>4833</v>
      </c>
      <c r="BK85" s="40">
        <v>5341</v>
      </c>
      <c r="BL85" s="40">
        <v>5852</v>
      </c>
      <c r="BM85" s="40">
        <v>349</v>
      </c>
      <c r="BN85" s="40">
        <v>744</v>
      </c>
      <c r="BO85" s="40">
        <v>1275</v>
      </c>
      <c r="BP85" s="40">
        <v>1687</v>
      </c>
      <c r="BQ85" s="40">
        <v>2139</v>
      </c>
      <c r="BR85" s="40">
        <v>2641</v>
      </c>
      <c r="BS85" s="40">
        <v>3166</v>
      </c>
      <c r="BT85" s="40">
        <v>3720</v>
      </c>
      <c r="BU85" s="40">
        <v>4197</v>
      </c>
      <c r="BV85" s="40">
        <v>4734</v>
      </c>
      <c r="BW85" s="40">
        <v>5223</v>
      </c>
      <c r="BX85" s="40">
        <v>5796</v>
      </c>
      <c r="BY85" s="40">
        <v>398</v>
      </c>
      <c r="BZ85" s="40">
        <v>808</v>
      </c>
      <c r="CA85" s="40">
        <v>1307</v>
      </c>
      <c r="CB85" s="40">
        <v>1774</v>
      </c>
      <c r="CC85" s="40">
        <v>2307</v>
      </c>
      <c r="CD85" s="40">
        <v>2852</v>
      </c>
      <c r="CE85" s="40">
        <v>3433</v>
      </c>
      <c r="CF85" s="40">
        <v>3963</v>
      </c>
      <c r="CG85" s="40">
        <v>4437</v>
      </c>
      <c r="CH85" s="40">
        <v>4964</v>
      </c>
      <c r="CI85" s="40">
        <v>5502</v>
      </c>
      <c r="CJ85" s="40">
        <v>6137</v>
      </c>
      <c r="CK85" s="40">
        <v>414</v>
      </c>
      <c r="CL85" s="40">
        <v>864</v>
      </c>
      <c r="CM85" s="40">
        <v>1359</v>
      </c>
      <c r="CN85" s="40">
        <v>1841</v>
      </c>
      <c r="CO85" s="40">
        <v>2476</v>
      </c>
      <c r="CP85" s="40">
        <v>3035</v>
      </c>
      <c r="CQ85" s="40">
        <v>3650</v>
      </c>
      <c r="CR85" s="40">
        <v>4267</v>
      </c>
      <c r="CS85" s="40">
        <v>4774</v>
      </c>
      <c r="CT85" s="46">
        <v>5330</v>
      </c>
      <c r="CU85" s="46">
        <v>5900</v>
      </c>
      <c r="CV85" s="46">
        <v>6492</v>
      </c>
      <c r="CW85" s="46">
        <v>418</v>
      </c>
      <c r="CX85" s="46">
        <v>877</v>
      </c>
      <c r="CY85" s="46">
        <v>1400</v>
      </c>
      <c r="CZ85" s="46">
        <v>1867</v>
      </c>
      <c r="DA85" s="46">
        <v>2431</v>
      </c>
      <c r="DB85" s="46">
        <v>2960</v>
      </c>
      <c r="DC85" s="46">
        <v>3550</v>
      </c>
      <c r="DD85" s="46">
        <v>4092</v>
      </c>
      <c r="DE85" s="46">
        <v>4559</v>
      </c>
      <c r="DF85" s="46">
        <v>5091</v>
      </c>
      <c r="DG85" s="53">
        <v>5636</v>
      </c>
      <c r="DH85" s="54">
        <v>6217</v>
      </c>
      <c r="DI85" s="46">
        <v>410</v>
      </c>
      <c r="DJ85" s="46">
        <v>840</v>
      </c>
      <c r="DK85" s="59">
        <v>1411.01</v>
      </c>
      <c r="DL85" s="59">
        <v>1965.78</v>
      </c>
      <c r="DM85" s="59">
        <v>2557.5700000000002</v>
      </c>
      <c r="DN85" s="59">
        <v>3116.55</v>
      </c>
      <c r="DO85" s="59">
        <v>3747.28</v>
      </c>
      <c r="DP85" s="73">
        <v>4326.4799999999996</v>
      </c>
      <c r="DQ85" s="74">
        <v>4804.37</v>
      </c>
      <c r="DR85" s="78">
        <v>5354.31</v>
      </c>
      <c r="DS85" s="80">
        <v>5887.57</v>
      </c>
      <c r="DT85" s="59">
        <v>6482.03</v>
      </c>
      <c r="DU85" s="90">
        <v>451.01</v>
      </c>
      <c r="DV85" s="90">
        <v>954.5</v>
      </c>
      <c r="DW85" s="95">
        <v>1359.19</v>
      </c>
      <c r="DX85" s="103">
        <v>1732.63</v>
      </c>
      <c r="DY85" s="103">
        <v>2246.6999999999998</v>
      </c>
      <c r="DZ85" s="103">
        <v>2809.09</v>
      </c>
      <c r="EA85" s="100">
        <v>3396.31</v>
      </c>
      <c r="EB85" s="110">
        <v>3946.48</v>
      </c>
      <c r="EC85" s="112">
        <v>4459.8100000000004</v>
      </c>
      <c r="ED85" s="112">
        <v>5019.2299999999996</v>
      </c>
      <c r="EE85" s="112">
        <v>5502.7</v>
      </c>
      <c r="EF85" s="112">
        <v>6241</v>
      </c>
      <c r="EG85" s="112">
        <v>375</v>
      </c>
      <c r="EH85" s="112">
        <v>938</v>
      </c>
      <c r="EI85" s="112">
        <v>1506</v>
      </c>
      <c r="EJ85" s="112">
        <v>2070.69</v>
      </c>
      <c r="EK85" s="112">
        <v>2674.82</v>
      </c>
      <c r="EL85" s="112">
        <v>3322.28</v>
      </c>
      <c r="EM85" s="112">
        <v>4038.13</v>
      </c>
      <c r="EN85" s="112">
        <v>4714.08</v>
      </c>
      <c r="EO85" s="112">
        <v>5366.84</v>
      </c>
      <c r="EP85" s="112">
        <v>6045.26</v>
      </c>
      <c r="EQ85" s="112">
        <v>6700.7</v>
      </c>
      <c r="ER85" s="112">
        <v>7457.47</v>
      </c>
      <c r="ES85" s="112">
        <v>464.36</v>
      </c>
      <c r="ET85" s="112">
        <v>1028.68</v>
      </c>
      <c r="EU85" s="112">
        <v>1727.79</v>
      </c>
      <c r="EV85" s="130">
        <v>2371.8000000000002</v>
      </c>
      <c r="EW85" s="130">
        <v>3128.47</v>
      </c>
      <c r="EX85" s="139">
        <v>3905.08</v>
      </c>
      <c r="EY85" s="57">
        <v>4720.42</v>
      </c>
      <c r="EZ85" s="57">
        <v>5488.19</v>
      </c>
      <c r="FA85" s="57">
        <v>6275.09</v>
      </c>
      <c r="FB85" s="130">
        <v>6949.58</v>
      </c>
      <c r="FC85" s="137">
        <v>7647.21</v>
      </c>
      <c r="FD85" s="57">
        <v>8446.8799999999992</v>
      </c>
      <c r="FE85" s="137">
        <v>583.55999999999995</v>
      </c>
      <c r="FF85" s="137">
        <v>1255.9000000000001</v>
      </c>
      <c r="FG85" s="137">
        <v>1976.79</v>
      </c>
      <c r="FH85" s="137">
        <v>2660.46</v>
      </c>
      <c r="FI85" s="130">
        <f>'[4] Tatime&amp;Dogana Fakt-Plan (3)'!$O$61</f>
        <v>3486.68</v>
      </c>
      <c r="FJ85" s="137">
        <f>'[4] Tatime&amp;Dogana Fakt-Plan (3)'!$R$61</f>
        <v>4241.2700000000004</v>
      </c>
      <c r="FK85" s="137">
        <f>'[4] Tatime&amp;Dogana Fakt-Plan (3)'!$U$61</f>
        <v>5075.3</v>
      </c>
      <c r="FL85" s="137">
        <f>'[5] Tatime&amp;Dogana Fakt-Plan (3)'!$X$61</f>
        <v>5888.15</v>
      </c>
      <c r="FM85" s="137">
        <f>'[6] Tatime&amp;Dogana Fakt-Plan (3)'!$AA$61</f>
        <v>6700.17</v>
      </c>
      <c r="FN85" s="137">
        <f>'[7] Tatime&amp;Dogana Fakt-Plan (3)'!$AD$61</f>
        <v>7524.19</v>
      </c>
      <c r="FO85" s="137">
        <f>'[8] Tatime&amp;Dogana Fakt-Plan (3)'!$AG$61</f>
        <v>8313.5300000000007</v>
      </c>
      <c r="FP85" s="137">
        <f>'[9] Tatime&amp;Dogana Fakt-Plan (3)'!$AJ$61</f>
        <v>9133.4699999999993</v>
      </c>
      <c r="FQ85" s="137">
        <f>'[10] Tatime&amp;Dogana Fakt-Plan (3)'!$C$61</f>
        <v>639.01</v>
      </c>
      <c r="FR85" s="137">
        <f>'[25] Tatime&amp;Dogana Fakt-Plan (3)'!$F$61</f>
        <v>1289.8</v>
      </c>
      <c r="FS85" s="137">
        <f>'[26] Tatime&amp;Dogana Fakt-Plan (3)'!$I$61</f>
        <v>1986.99</v>
      </c>
      <c r="FT85" s="137">
        <f>'[27] Tatime&amp;Dogana Fakt-Plan (3)'!$L$61</f>
        <v>2786.89</v>
      </c>
      <c r="FU85" s="137">
        <f>'[31] Tatime&amp;Dogana Fakt-Plan (3)'!$O$61</f>
        <v>3523.89</v>
      </c>
      <c r="FV85" s="137">
        <f>'[30] Tatime&amp;Dogana Fakt-Plan (4)'!$R$61</f>
        <v>4327.6099999999997</v>
      </c>
      <c r="FW85" s="137">
        <f>'[29] Tatime&amp;Dogana Fakt-Plan (3)'!$U$61</f>
        <v>5209.5600000000004</v>
      </c>
      <c r="FX85" s="137">
        <f>'[11] Tatime&amp;Dogana Fakt-Plan (3)'!$X$61</f>
        <v>5985.16</v>
      </c>
      <c r="FY85" s="137">
        <f>'[12] Tatime&amp;Dogana Fakt-Plan (3)'!$AA$61</f>
        <v>6651.33</v>
      </c>
      <c r="FZ85" s="137">
        <f>'[13] Tatime&amp;Dogana Fakt-Plan (3)'!$AD$61</f>
        <v>7391.84</v>
      </c>
      <c r="GA85" s="137">
        <f>'[14] Tatime&amp;Dogana Fakt-Plan (3)'!$AG$61</f>
        <v>8136.13</v>
      </c>
      <c r="GB85" s="137">
        <f>'[15] Tatime&amp;Dogana Fakt-Plan (3)'!$AJ$61</f>
        <v>8972.74</v>
      </c>
      <c r="GC85" s="137">
        <f>'[16] Tatime&amp;Dogana Fakt-Plan (3)'!$C$61</f>
        <v>586.24</v>
      </c>
      <c r="GD85" s="137">
        <f>'[16] Tatime&amp;Dogana Fakt-Plan (3)'!$F$61</f>
        <v>1248.1600000000001</v>
      </c>
      <c r="GE85" s="137">
        <f>'[17] Tatime&amp;Dogana Fakt-Plan (3)'!$I$61</f>
        <v>2045.47</v>
      </c>
      <c r="GF85" s="137">
        <f>'[18] Tatime&amp;Dogana Fakt-Plan (3)'!$L$61</f>
        <v>2839.16</v>
      </c>
      <c r="GG85" s="137">
        <f>'[18] Tatime&amp;Dogana Fakt-Plan (3)'!$O$61</f>
        <v>3673.4</v>
      </c>
      <c r="GH85" s="137">
        <f>'[18] Tatime&amp;Dogana Fakt-Plan (3)'!$R$61</f>
        <v>4510.7</v>
      </c>
      <c r="GI85" s="137">
        <f>'[19] Tatime&amp;Dogana Fakt-Plan (4)'!$U$61</f>
        <v>5480.93</v>
      </c>
      <c r="GJ85" s="137">
        <f>'[20] Tatime&amp;Dogana Fakt-Plan (4)'!$X$61</f>
        <v>6244</v>
      </c>
      <c r="GK85" s="137">
        <f>'[21] Tatime&amp;Dogana Fakt-Plan (4)'!$AA$61</f>
        <v>7032.33</v>
      </c>
      <c r="GL85" s="137">
        <f>'[22] Tatime&amp;Dogana Fakt-Plan (5)'!$AD$61</f>
        <v>7851.71</v>
      </c>
      <c r="GM85" s="137">
        <f>'[22] Tatime&amp;Dogana Fakt-Plan (5)'!$AG$61</f>
        <v>8591.52</v>
      </c>
      <c r="GN85" s="137">
        <f>'[23] Tatime&amp;Dogana Fakt-Plan (5)'!$AJ$61</f>
        <v>9486.3700000000008</v>
      </c>
      <c r="GO85" s="137">
        <f>'[24] Tatime&amp;Dogana Fakt-Plan (5)'!$C$61</f>
        <v>614.33000000000004</v>
      </c>
      <c r="GP85" s="137">
        <f>'[37] Tatime&amp;Dogana Fakt-Plan (5)'!$F$61</f>
        <v>1348.4</v>
      </c>
      <c r="GQ85" s="137"/>
    </row>
    <row r="86" spans="2:199">
      <c r="B86" s="26" t="s">
        <v>191</v>
      </c>
      <c r="C86" s="1" t="s">
        <v>173</v>
      </c>
      <c r="D86" s="37" t="s">
        <v>270</v>
      </c>
      <c r="E86" s="40">
        <v>5269.7060000000001</v>
      </c>
      <c r="F86" s="40">
        <v>10490.242999999999</v>
      </c>
      <c r="G86" s="40">
        <v>18101.169000000002</v>
      </c>
      <c r="H86" s="40">
        <v>25280.996999999999</v>
      </c>
      <c r="I86" s="40">
        <v>32531.147000000001</v>
      </c>
      <c r="J86" s="40">
        <v>39646.553</v>
      </c>
      <c r="K86" s="40">
        <v>47091.074000000001</v>
      </c>
      <c r="L86" s="40">
        <v>54692.741999999998</v>
      </c>
      <c r="M86" s="40">
        <v>62255</v>
      </c>
      <c r="N86" s="40">
        <v>69077</v>
      </c>
      <c r="O86" s="40">
        <v>76340</v>
      </c>
      <c r="P86" s="40">
        <v>84798</v>
      </c>
      <c r="Q86" s="40">
        <v>5851</v>
      </c>
      <c r="R86" s="40">
        <v>11917</v>
      </c>
      <c r="S86" s="40">
        <v>19182</v>
      </c>
      <c r="T86" s="40">
        <v>26287</v>
      </c>
      <c r="U86" s="40">
        <v>33674</v>
      </c>
      <c r="V86" s="40">
        <v>41662</v>
      </c>
      <c r="W86" s="40">
        <v>49537</v>
      </c>
      <c r="X86" s="40">
        <v>58211</v>
      </c>
      <c r="Y86" s="40">
        <v>66010</v>
      </c>
      <c r="Z86" s="40">
        <v>74234</v>
      </c>
      <c r="AA86" s="40">
        <v>82868</v>
      </c>
      <c r="AB86" s="40">
        <v>92925</v>
      </c>
      <c r="AC86" s="40">
        <v>5847</v>
      </c>
      <c r="AD86" s="40">
        <v>12292</v>
      </c>
      <c r="AE86" s="40">
        <v>20318</v>
      </c>
      <c r="AF86" s="40">
        <v>27362</v>
      </c>
      <c r="AG86" s="40">
        <v>35124</v>
      </c>
      <c r="AH86" s="40">
        <v>43019</v>
      </c>
      <c r="AI86" s="40">
        <v>51125</v>
      </c>
      <c r="AJ86" s="40">
        <v>59569</v>
      </c>
      <c r="AK86" s="40">
        <v>67106</v>
      </c>
      <c r="AL86" s="40">
        <v>76097</v>
      </c>
      <c r="AM86" s="40">
        <v>84213</v>
      </c>
      <c r="AN86" s="40">
        <v>91773</v>
      </c>
      <c r="AO86" s="40">
        <v>5651</v>
      </c>
      <c r="AP86" s="40">
        <v>11271</v>
      </c>
      <c r="AQ86" s="40">
        <v>17674</v>
      </c>
      <c r="AR86" s="40">
        <v>24853</v>
      </c>
      <c r="AS86" s="40">
        <v>32298</v>
      </c>
      <c r="AT86" s="40">
        <v>39204</v>
      </c>
      <c r="AU86" s="40">
        <v>47409</v>
      </c>
      <c r="AV86" s="40">
        <v>55245</v>
      </c>
      <c r="AW86" s="40">
        <v>62352</v>
      </c>
      <c r="AX86" s="40">
        <v>70589</v>
      </c>
      <c r="AY86" s="40">
        <v>78244</v>
      </c>
      <c r="AZ86" s="40">
        <v>88005</v>
      </c>
      <c r="BA86" s="40">
        <v>6594</v>
      </c>
      <c r="BB86" s="40">
        <v>13683</v>
      </c>
      <c r="BC86" s="40">
        <v>21998</v>
      </c>
      <c r="BD86" s="40">
        <v>29944</v>
      </c>
      <c r="BE86" s="40">
        <v>38183</v>
      </c>
      <c r="BF86" s="40">
        <v>46543</v>
      </c>
      <c r="BG86" s="40">
        <v>54528</v>
      </c>
      <c r="BH86" s="40">
        <v>63228</v>
      </c>
      <c r="BI86" s="40">
        <v>71477</v>
      </c>
      <c r="BJ86" s="40">
        <v>80481</v>
      </c>
      <c r="BK86" s="40">
        <v>88499</v>
      </c>
      <c r="BL86" s="40">
        <v>97391</v>
      </c>
      <c r="BM86" s="40">
        <v>5805</v>
      </c>
      <c r="BN86" s="40">
        <v>12386</v>
      </c>
      <c r="BO86" s="40">
        <v>20043</v>
      </c>
      <c r="BP86" s="40">
        <v>27489</v>
      </c>
      <c r="BQ86" s="40">
        <v>35282</v>
      </c>
      <c r="BR86" s="40">
        <v>43564</v>
      </c>
      <c r="BS86" s="40">
        <v>52550</v>
      </c>
      <c r="BT86" s="40">
        <v>60795</v>
      </c>
      <c r="BU86" s="40">
        <v>68800</v>
      </c>
      <c r="BV86" s="40">
        <v>77679</v>
      </c>
      <c r="BW86" s="40">
        <v>86002</v>
      </c>
      <c r="BX86" s="40">
        <v>95347</v>
      </c>
      <c r="BY86" s="40">
        <v>6039</v>
      </c>
      <c r="BZ86" s="40">
        <v>13050</v>
      </c>
      <c r="CA86" s="40">
        <v>21041</v>
      </c>
      <c r="CB86" s="40">
        <v>28930</v>
      </c>
      <c r="CC86" s="40">
        <v>37071</v>
      </c>
      <c r="CD86" s="40">
        <v>45788</v>
      </c>
      <c r="CE86" s="40">
        <v>54492</v>
      </c>
      <c r="CF86" s="40">
        <v>63465</v>
      </c>
      <c r="CG86" s="40">
        <v>71341</v>
      </c>
      <c r="CH86" s="40">
        <v>79921</v>
      </c>
      <c r="CI86" s="40">
        <v>88355</v>
      </c>
      <c r="CJ86" s="40">
        <v>97594</v>
      </c>
      <c r="CK86" s="40">
        <v>5775</v>
      </c>
      <c r="CL86" s="40">
        <v>13085</v>
      </c>
      <c r="CM86" s="40">
        <v>22069</v>
      </c>
      <c r="CN86" s="40">
        <v>30209</v>
      </c>
      <c r="CO86" s="40">
        <v>39025</v>
      </c>
      <c r="CP86" s="40">
        <v>48259</v>
      </c>
      <c r="CQ86" s="40">
        <v>57617</v>
      </c>
      <c r="CR86" s="40">
        <v>66868</v>
      </c>
      <c r="CS86" s="40">
        <v>75597</v>
      </c>
      <c r="CT86" s="46">
        <v>85135</v>
      </c>
      <c r="CU86" s="46">
        <v>94191</v>
      </c>
      <c r="CV86" s="46">
        <v>104586</v>
      </c>
      <c r="CW86" s="46">
        <v>7665</v>
      </c>
      <c r="CX86" s="46">
        <v>15169</v>
      </c>
      <c r="CY86" s="46">
        <v>24366</v>
      </c>
      <c r="CZ86" s="46">
        <v>32880</v>
      </c>
      <c r="DA86" s="46">
        <v>42140</v>
      </c>
      <c r="DB86" s="46">
        <v>50995</v>
      </c>
      <c r="DC86" s="46">
        <v>60575</v>
      </c>
      <c r="DD86" s="46">
        <v>69562</v>
      </c>
      <c r="DE86" s="46">
        <v>78015</v>
      </c>
      <c r="DF86" s="46">
        <v>87546</v>
      </c>
      <c r="DG86" s="53">
        <v>96890</v>
      </c>
      <c r="DH86" s="54">
        <v>107157</v>
      </c>
      <c r="DI86" s="46">
        <v>6893</v>
      </c>
      <c r="DJ86" s="46">
        <v>14742</v>
      </c>
      <c r="DK86" s="59">
        <v>23426.22</v>
      </c>
      <c r="DL86" s="59">
        <v>32766.21</v>
      </c>
      <c r="DM86" s="59">
        <v>42242.89</v>
      </c>
      <c r="DN86" s="59">
        <v>51098.49</v>
      </c>
      <c r="DO86" s="59">
        <v>61293.45</v>
      </c>
      <c r="DP86" s="74">
        <v>71081.91</v>
      </c>
      <c r="DQ86" s="74">
        <v>79405.08</v>
      </c>
      <c r="DR86" s="78">
        <v>89061.25</v>
      </c>
      <c r="DS86" s="80">
        <v>97491.09</v>
      </c>
      <c r="DT86" s="59">
        <v>107160.15</v>
      </c>
      <c r="DU86" s="90">
        <v>7433.82</v>
      </c>
      <c r="DV86" s="90">
        <v>15763.45</v>
      </c>
      <c r="DW86" s="95">
        <v>22596.400000000001</v>
      </c>
      <c r="DX86" s="103">
        <v>28718.42</v>
      </c>
      <c r="DY86" s="100">
        <v>36078.230000000003</v>
      </c>
      <c r="DZ86" s="100">
        <v>44647.65</v>
      </c>
      <c r="EA86" s="100">
        <v>54056.55</v>
      </c>
      <c r="EB86" s="110">
        <v>62608.52</v>
      </c>
      <c r="EC86" s="112">
        <v>71475.210000000006</v>
      </c>
      <c r="ED86" s="112">
        <v>81084.11</v>
      </c>
      <c r="EE86" s="112">
        <v>90322.78</v>
      </c>
      <c r="EF86" s="112">
        <v>100850</v>
      </c>
      <c r="EG86" s="112">
        <v>7683</v>
      </c>
      <c r="EH86" s="112">
        <v>15813</v>
      </c>
      <c r="EI86" s="112">
        <v>25772</v>
      </c>
      <c r="EJ86" s="112">
        <v>35908.449999999997</v>
      </c>
      <c r="EK86" s="112">
        <v>45786.6</v>
      </c>
      <c r="EL86" s="112">
        <v>56927.18</v>
      </c>
      <c r="EM86" s="112">
        <v>68321.42</v>
      </c>
      <c r="EN86" s="112">
        <v>79376.52</v>
      </c>
      <c r="EO86" s="112">
        <v>90876.41</v>
      </c>
      <c r="EP86" s="112">
        <v>103442.22</v>
      </c>
      <c r="EQ86" s="112">
        <v>116810.89</v>
      </c>
      <c r="ER86" s="112">
        <v>131301.24</v>
      </c>
      <c r="ES86" s="112">
        <v>9160.15</v>
      </c>
      <c r="ET86" s="112">
        <v>20475.25</v>
      </c>
      <c r="EU86" s="112">
        <v>34069.980000000003</v>
      </c>
      <c r="EV86" s="130">
        <v>46579.3</v>
      </c>
      <c r="EW86" s="130">
        <v>59298.85</v>
      </c>
      <c r="EX86" s="139">
        <v>72542.31</v>
      </c>
      <c r="EY86" s="57">
        <v>86107.59</v>
      </c>
      <c r="EZ86" s="57">
        <v>100533.94</v>
      </c>
      <c r="FA86" s="57">
        <v>115465.24</v>
      </c>
      <c r="FB86" s="130">
        <v>128857.08</v>
      </c>
      <c r="FC86" s="137">
        <v>140891.75</v>
      </c>
      <c r="FD86" s="57">
        <v>156897.99</v>
      </c>
      <c r="FE86" s="137">
        <v>9877.84</v>
      </c>
      <c r="FF86" s="137">
        <v>20631.75</v>
      </c>
      <c r="FG86" s="137">
        <v>32958.199999999997</v>
      </c>
      <c r="FH86" s="137">
        <v>44710.239999999998</v>
      </c>
      <c r="FI86" s="130">
        <f>'[4] Tatime&amp;Dogana Fakt-Plan (3)'!$O$62</f>
        <v>58181.11</v>
      </c>
      <c r="FJ86" s="137">
        <f>'[4] Tatime&amp;Dogana Fakt-Plan (3)'!$R$62</f>
        <v>70714.67</v>
      </c>
      <c r="FK86" s="137">
        <f>'[4] Tatime&amp;Dogana Fakt-Plan (3)'!$U$62</f>
        <v>82917.69</v>
      </c>
      <c r="FL86" s="137">
        <f>'[5] Tatime&amp;Dogana Fakt-Plan (3)'!$X$62</f>
        <v>95305.98</v>
      </c>
      <c r="FM86" s="137">
        <f>'[6] Tatime&amp;Dogana Fakt-Plan (3)'!$AA$62</f>
        <v>107724.89</v>
      </c>
      <c r="FN86" s="137">
        <f>'[7] Tatime&amp;Dogana Fakt-Plan (3)'!$AD$62</f>
        <v>120849.78</v>
      </c>
      <c r="FO86" s="137">
        <f>'[8] Tatime&amp;Dogana Fakt-Plan (3)'!$AG$62</f>
        <v>133470.76</v>
      </c>
      <c r="FP86" s="137">
        <f>'[9] Tatime&amp;Dogana Fakt-Plan (3)'!$AJ$62</f>
        <v>146385.97</v>
      </c>
      <c r="FQ86" s="137">
        <f>'[10] Tatime&amp;Dogana Fakt-Plan (3)'!$C$62</f>
        <v>9908.0400000000009</v>
      </c>
      <c r="FR86" s="137">
        <f>'[25] Tatime&amp;Dogana Fakt-Plan (3)'!$F$62</f>
        <v>21712.53</v>
      </c>
      <c r="FS86" s="137">
        <f>'[26] Tatime&amp;Dogana Fakt-Plan (3)'!$I$62</f>
        <v>34282</v>
      </c>
      <c r="FT86" s="137">
        <f>'[27] Tatime&amp;Dogana Fakt-Plan (3)'!$L$62</f>
        <v>47416.13</v>
      </c>
      <c r="FU86" s="137">
        <f>'[31] Tatime&amp;Dogana Fakt-Plan (3)'!$O$62</f>
        <v>61780.17</v>
      </c>
      <c r="FV86" s="137">
        <f>'[30] Tatime&amp;Dogana Fakt-Plan (4)'!$R$62</f>
        <v>75262.23</v>
      </c>
      <c r="FW86" s="137">
        <f>'[29] Tatime&amp;Dogana Fakt-Plan (3)'!$U$62</f>
        <v>89506.51</v>
      </c>
      <c r="FX86" s="137">
        <f>'[11] Tatime&amp;Dogana Fakt-Plan (3)'!$X$62</f>
        <v>102893.73</v>
      </c>
      <c r="FY86" s="137">
        <f>'[12] Tatime&amp;Dogana Fakt-Plan (3)'!$AA$62</f>
        <v>115149.64</v>
      </c>
      <c r="FZ86" s="137">
        <f>'[13] Tatime&amp;Dogana Fakt-Plan (3)'!$AD$62</f>
        <v>128077.18</v>
      </c>
      <c r="GA86" s="137">
        <f>'[14] Tatime&amp;Dogana Fakt-Plan (3)'!$AG$62</f>
        <v>140442.12</v>
      </c>
      <c r="GB86" s="137">
        <f>'[15] Tatime&amp;Dogana Fakt-Plan (3)'!$AJ$62</f>
        <v>154376.44</v>
      </c>
      <c r="GC86" s="137">
        <f>'[16] Tatime&amp;Dogana Fakt-Plan (3)'!$C$62</f>
        <v>10745.34</v>
      </c>
      <c r="GD86" s="137">
        <f>'[16] Tatime&amp;Dogana Fakt-Plan (3)'!$F$62</f>
        <v>22521.75</v>
      </c>
      <c r="GE86" s="137">
        <f>'[17] Tatime&amp;Dogana Fakt-Plan (3)'!$I$62</f>
        <v>35543.599999999999</v>
      </c>
      <c r="GF86" s="137">
        <f>'[18] Tatime&amp;Dogana Fakt-Plan (3)'!$L$62</f>
        <v>48833.37</v>
      </c>
      <c r="GG86" s="137">
        <f>'[18] Tatime&amp;Dogana Fakt-Plan (3)'!$O$62</f>
        <v>62293.78</v>
      </c>
      <c r="GH86" s="137">
        <f>'[18] Tatime&amp;Dogana Fakt-Plan (3)'!$R$62</f>
        <v>75936.19</v>
      </c>
      <c r="GI86" s="137">
        <f>'[19] Tatime&amp;Dogana Fakt-Plan (4)'!$U$62</f>
        <v>91136.63</v>
      </c>
      <c r="GJ86" s="137">
        <f>'[20] Tatime&amp;Dogana Fakt-Plan (4)'!$X$62</f>
        <v>104152.88</v>
      </c>
      <c r="GK86" s="137">
        <f>'[21] Tatime&amp;Dogana Fakt-Plan (4)'!$AA$62</f>
        <v>117832.33</v>
      </c>
      <c r="GL86" s="137">
        <f>'[22] Tatime&amp;Dogana Fakt-Plan (5)'!$AD$62</f>
        <v>131814.12</v>
      </c>
      <c r="GM86" s="137">
        <f>'[22] Tatime&amp;Dogana Fakt-Plan (5)'!$AG$62</f>
        <v>144216.43</v>
      </c>
      <c r="GN86" s="137">
        <f>'[23] Tatime&amp;Dogana Fakt-Plan (5)'!$AJ$62</f>
        <v>158742.16</v>
      </c>
      <c r="GO86" s="137">
        <f>'[24] Tatime&amp;Dogana Fakt-Plan (5)'!$C$62</f>
        <v>10122.58</v>
      </c>
      <c r="GP86" s="137">
        <f>'[37] Tatime&amp;Dogana Fakt-Plan (5)'!$F$62</f>
        <v>21492.97</v>
      </c>
      <c r="GQ86" s="137"/>
    </row>
    <row r="87" spans="2:199">
      <c r="B87" s="26" t="s">
        <v>192</v>
      </c>
      <c r="C87" s="1" t="s">
        <v>174</v>
      </c>
      <c r="D87" s="37" t="s">
        <v>271</v>
      </c>
      <c r="E87" s="40">
        <v>1350.9190000000001</v>
      </c>
      <c r="F87" s="40">
        <v>2916.87</v>
      </c>
      <c r="G87" s="40">
        <v>4347.6399999999994</v>
      </c>
      <c r="H87" s="40">
        <v>6265.7469999999994</v>
      </c>
      <c r="I87" s="40">
        <v>8632.4840000000004</v>
      </c>
      <c r="J87" s="40">
        <v>11025.366999999998</v>
      </c>
      <c r="K87" s="40">
        <v>13491.236999999999</v>
      </c>
      <c r="L87" s="40">
        <v>16396.489000000001</v>
      </c>
      <c r="M87" s="40">
        <v>18285</v>
      </c>
      <c r="N87" s="40">
        <v>20112</v>
      </c>
      <c r="O87" s="40">
        <v>22094</v>
      </c>
      <c r="P87" s="40">
        <v>24829</v>
      </c>
      <c r="Q87" s="40">
        <v>1411</v>
      </c>
      <c r="R87" s="40">
        <v>2726</v>
      </c>
      <c r="S87" s="40">
        <v>4192</v>
      </c>
      <c r="T87" s="40">
        <v>5722</v>
      </c>
      <c r="U87" s="40">
        <v>7356</v>
      </c>
      <c r="V87" s="40">
        <v>9631</v>
      </c>
      <c r="W87" s="40">
        <v>11871</v>
      </c>
      <c r="X87" s="40">
        <v>15600</v>
      </c>
      <c r="Y87" s="40">
        <v>17040</v>
      </c>
      <c r="Z87" s="40">
        <v>19108</v>
      </c>
      <c r="AA87" s="40">
        <v>21163</v>
      </c>
      <c r="AB87" s="40">
        <v>24585</v>
      </c>
      <c r="AC87" s="40">
        <v>1102</v>
      </c>
      <c r="AD87" s="40">
        <v>2609</v>
      </c>
      <c r="AE87" s="40">
        <v>4401</v>
      </c>
      <c r="AF87" s="40">
        <v>5772</v>
      </c>
      <c r="AG87" s="40">
        <v>7409</v>
      </c>
      <c r="AH87" s="40">
        <v>9505</v>
      </c>
      <c r="AI87" s="40">
        <v>11743</v>
      </c>
      <c r="AJ87" s="40">
        <v>14395</v>
      </c>
      <c r="AK87" s="40">
        <v>16604</v>
      </c>
      <c r="AL87" s="40">
        <v>18870</v>
      </c>
      <c r="AM87" s="40">
        <v>21265</v>
      </c>
      <c r="AN87" s="40">
        <v>24553</v>
      </c>
      <c r="AO87" s="40">
        <v>2329</v>
      </c>
      <c r="AP87" s="40">
        <v>4835</v>
      </c>
      <c r="AQ87" s="40">
        <v>7226</v>
      </c>
      <c r="AR87" s="40">
        <v>10143</v>
      </c>
      <c r="AS87" s="40">
        <v>13248</v>
      </c>
      <c r="AT87" s="40">
        <v>15948</v>
      </c>
      <c r="AU87" s="40">
        <v>19362</v>
      </c>
      <c r="AV87" s="40">
        <v>22751</v>
      </c>
      <c r="AW87" s="40">
        <v>25147</v>
      </c>
      <c r="AX87" s="40">
        <v>28885</v>
      </c>
      <c r="AY87" s="40">
        <v>32401</v>
      </c>
      <c r="AZ87" s="40">
        <v>37830</v>
      </c>
      <c r="BA87" s="40">
        <v>1616</v>
      </c>
      <c r="BB87" s="40">
        <v>3660</v>
      </c>
      <c r="BC87" s="40">
        <v>6109</v>
      </c>
      <c r="BD87" s="40">
        <v>9083</v>
      </c>
      <c r="BE87" s="40">
        <v>12499</v>
      </c>
      <c r="BF87" s="40">
        <v>16273</v>
      </c>
      <c r="BG87" s="40">
        <v>19922</v>
      </c>
      <c r="BH87" s="40">
        <v>24849</v>
      </c>
      <c r="BI87" s="40">
        <v>29295</v>
      </c>
      <c r="BJ87" s="40">
        <v>34131</v>
      </c>
      <c r="BK87" s="40">
        <v>37927</v>
      </c>
      <c r="BL87" s="40">
        <v>40887</v>
      </c>
      <c r="BM87" s="40">
        <v>1779</v>
      </c>
      <c r="BN87" s="40">
        <v>4359</v>
      </c>
      <c r="BO87" s="40">
        <v>7056</v>
      </c>
      <c r="BP87" s="40">
        <v>10598</v>
      </c>
      <c r="BQ87" s="40">
        <v>13904</v>
      </c>
      <c r="BR87" s="40">
        <v>17407</v>
      </c>
      <c r="BS87" s="40">
        <v>21316</v>
      </c>
      <c r="BT87" s="40">
        <v>25948</v>
      </c>
      <c r="BU87" s="40">
        <v>29528</v>
      </c>
      <c r="BV87" s="40">
        <v>32649</v>
      </c>
      <c r="BW87" s="40">
        <v>35908</v>
      </c>
      <c r="BX87" s="40">
        <v>39027</v>
      </c>
      <c r="BY87" s="40">
        <v>2789</v>
      </c>
      <c r="BZ87" s="40">
        <v>5561</v>
      </c>
      <c r="CA87" s="40">
        <v>8588</v>
      </c>
      <c r="CB87" s="40">
        <v>11967</v>
      </c>
      <c r="CC87" s="40">
        <v>15385</v>
      </c>
      <c r="CD87" s="40">
        <v>19201</v>
      </c>
      <c r="CE87" s="40">
        <v>23407</v>
      </c>
      <c r="CF87" s="40">
        <v>27565</v>
      </c>
      <c r="CG87" s="40">
        <v>30979</v>
      </c>
      <c r="CH87" s="40">
        <v>34520</v>
      </c>
      <c r="CI87" s="40">
        <v>38064</v>
      </c>
      <c r="CJ87" s="40">
        <v>41897</v>
      </c>
      <c r="CK87" s="40">
        <v>2727</v>
      </c>
      <c r="CL87" s="40">
        <v>5730</v>
      </c>
      <c r="CM87" s="40">
        <v>9242</v>
      </c>
      <c r="CN87" s="40">
        <v>12928</v>
      </c>
      <c r="CO87" s="40">
        <v>16779</v>
      </c>
      <c r="CP87" s="40">
        <v>21165</v>
      </c>
      <c r="CQ87" s="40">
        <v>25337</v>
      </c>
      <c r="CR87" s="40">
        <v>30194</v>
      </c>
      <c r="CS87" s="40">
        <v>33921</v>
      </c>
      <c r="CT87" s="46">
        <v>37447</v>
      </c>
      <c r="CU87" s="46">
        <v>41433</v>
      </c>
      <c r="CV87" s="46">
        <v>45104</v>
      </c>
      <c r="CW87" s="46">
        <v>3044</v>
      </c>
      <c r="CX87" s="46">
        <v>6139</v>
      </c>
      <c r="CY87" s="46">
        <v>9572</v>
      </c>
      <c r="CZ87" s="46">
        <v>12921</v>
      </c>
      <c r="DA87" s="46">
        <v>16627</v>
      </c>
      <c r="DB87" s="46">
        <v>20747</v>
      </c>
      <c r="DC87" s="46">
        <v>24824</v>
      </c>
      <c r="DD87" s="46">
        <v>29714</v>
      </c>
      <c r="DE87" s="46">
        <v>33319</v>
      </c>
      <c r="DF87" s="46">
        <v>37155</v>
      </c>
      <c r="DG87" s="53">
        <v>40804</v>
      </c>
      <c r="DH87" s="54">
        <v>44987</v>
      </c>
      <c r="DI87" s="46">
        <v>2900</v>
      </c>
      <c r="DJ87" s="46">
        <v>6025</v>
      </c>
      <c r="DK87" s="59">
        <v>9862.82</v>
      </c>
      <c r="DL87" s="59">
        <v>13230.25</v>
      </c>
      <c r="DM87" s="59">
        <v>16982.38</v>
      </c>
      <c r="DN87" s="59">
        <v>21254.23</v>
      </c>
      <c r="DO87" s="59">
        <v>26057.040000000001</v>
      </c>
      <c r="DP87" s="74">
        <v>31103.360000000001</v>
      </c>
      <c r="DQ87" s="74">
        <v>34890.82</v>
      </c>
      <c r="DR87" s="78">
        <v>38847.675999999999</v>
      </c>
      <c r="DS87" s="80">
        <v>42461.52</v>
      </c>
      <c r="DT87" s="59">
        <v>46741.62</v>
      </c>
      <c r="DU87" s="90">
        <v>3398.67</v>
      </c>
      <c r="DV87" s="90">
        <v>6750.2390000000005</v>
      </c>
      <c r="DW87" s="95">
        <v>10215</v>
      </c>
      <c r="DX87" s="103">
        <v>12609.245999999999</v>
      </c>
      <c r="DY87" s="100">
        <v>15810</v>
      </c>
      <c r="DZ87" s="100">
        <v>19750</v>
      </c>
      <c r="EA87" s="100">
        <v>23897.87</v>
      </c>
      <c r="EB87" s="110">
        <v>28312</v>
      </c>
      <c r="EC87" s="112">
        <v>32119.348000000002</v>
      </c>
      <c r="ED87" s="112">
        <v>36122.15</v>
      </c>
      <c r="EE87" s="112">
        <v>40109</v>
      </c>
      <c r="EF87" s="112">
        <v>44521</v>
      </c>
      <c r="EG87" s="112">
        <v>3185</v>
      </c>
      <c r="EH87" s="112">
        <v>6607</v>
      </c>
      <c r="EI87" s="112">
        <v>10346</v>
      </c>
      <c r="EJ87" s="112">
        <v>14049.492</v>
      </c>
      <c r="EK87" s="112">
        <v>18292.98</v>
      </c>
      <c r="EL87" s="112">
        <v>23176</v>
      </c>
      <c r="EM87" s="112">
        <v>27996</v>
      </c>
      <c r="EN87" s="112">
        <v>33397.671000000002</v>
      </c>
      <c r="EO87" s="112">
        <v>37905</v>
      </c>
      <c r="EP87" s="112">
        <v>42361.2</v>
      </c>
      <c r="EQ87" s="112">
        <v>46607.917000000001</v>
      </c>
      <c r="ER87" s="112">
        <v>51637</v>
      </c>
      <c r="ES87" s="112">
        <v>3495.06</v>
      </c>
      <c r="ET87" s="112">
        <v>7463.2</v>
      </c>
      <c r="EU87" s="112">
        <v>11367.34</v>
      </c>
      <c r="EV87" s="130">
        <v>15086.99</v>
      </c>
      <c r="EW87" s="130">
        <v>19476.45</v>
      </c>
      <c r="EX87" s="139">
        <v>24184.48</v>
      </c>
      <c r="EY87" s="57">
        <v>29105.63</v>
      </c>
      <c r="EZ87" s="57">
        <v>34713.279999999999</v>
      </c>
      <c r="FA87" s="57">
        <v>39373.71</v>
      </c>
      <c r="FB87" s="130">
        <v>43877.85</v>
      </c>
      <c r="FC87" s="137">
        <v>48671.06</v>
      </c>
      <c r="FD87" s="57">
        <v>53547.13</v>
      </c>
      <c r="FE87" s="137">
        <v>4101.8900000000003</v>
      </c>
      <c r="FF87" s="137">
        <v>8226.1</v>
      </c>
      <c r="FG87" s="137">
        <v>12056.43</v>
      </c>
      <c r="FH87" s="137">
        <v>16043.15</v>
      </c>
      <c r="FI87" s="130">
        <f>'[4] Tatime&amp;Dogana Fakt-Plan (3)'!$O$63</f>
        <v>21133.89</v>
      </c>
      <c r="FJ87" s="137">
        <f>'[4] Tatime&amp;Dogana Fakt-Plan (3)'!$R$63</f>
        <v>26383.201000000001</v>
      </c>
      <c r="FK87" s="137">
        <f>'[4] Tatime&amp;Dogana Fakt-Plan (3)'!$U$63</f>
        <v>31880.76</v>
      </c>
      <c r="FL87" s="137">
        <f>'[5] Tatime&amp;Dogana Fakt-Plan (3)'!$X$63</f>
        <v>38163.906000000003</v>
      </c>
      <c r="FM87" s="137">
        <f>'[6]Buxheti i Konsoliduar  (3)'!$K$16</f>
        <v>43114.35</v>
      </c>
      <c r="FN87" s="137">
        <f>'[7] Tatime&amp;Dogana Fakt-Plan (3)'!$AD$63</f>
        <v>48092</v>
      </c>
      <c r="FO87" s="137">
        <f>'[8] Tatime&amp;Dogana Fakt-Plan (3)'!$AG$63</f>
        <v>53019</v>
      </c>
      <c r="FP87" s="137">
        <f>'[9] Tatime&amp;Dogana Fakt-Plan (3)'!$AJ$63</f>
        <v>58394</v>
      </c>
      <c r="FQ87" s="137">
        <f>'[10] Tatime&amp;Dogana Fakt-Plan (3)'!$C$63</f>
        <v>4299.33</v>
      </c>
      <c r="FR87" s="137">
        <f>'[25] Tatime&amp;Dogana Fakt-Plan (3)'!$F$63</f>
        <v>8553.4699999999993</v>
      </c>
      <c r="FS87" s="137">
        <f>'[26] Tatime&amp;Dogana Fakt-Plan (3)'!$I$63</f>
        <v>13053.94</v>
      </c>
      <c r="FT87" s="137">
        <f>'[27] Tatime&amp;Dogana Fakt-Plan (3)'!$L$63</f>
        <v>17713.52</v>
      </c>
      <c r="FU87" s="137">
        <f>'[31] Tatime&amp;Dogana Fakt-Plan (3)'!$O$63</f>
        <v>23124.99</v>
      </c>
      <c r="FV87" s="137">
        <f>'[30] Tatime&amp;Dogana Fakt-Plan (4)'!$R$63</f>
        <v>28858.208999999999</v>
      </c>
      <c r="FW87" s="137">
        <f>'[29] Tatime&amp;Dogana Fakt-Plan (3)'!$U$63</f>
        <v>34891</v>
      </c>
      <c r="FX87" s="137">
        <f>'[11] Tatime&amp;Dogana Fakt-Plan (3)'!$X$63</f>
        <v>41888.29</v>
      </c>
      <c r="FY87" s="137">
        <f>'[12] Tatime&amp;Dogana Fakt-Plan (3)'!$AA$63</f>
        <v>47206.12</v>
      </c>
      <c r="FZ87" s="137">
        <f>'[13] Tatime&amp;Dogana Fakt-Plan (3)'!$AD$63</f>
        <v>52542.51</v>
      </c>
      <c r="GA87" s="137">
        <f>'[14] Tatime&amp;Dogana Fakt-Plan (3)'!$AG$63</f>
        <v>57828.72</v>
      </c>
      <c r="GB87" s="137">
        <f>'[15] Tatime&amp;Dogana Fakt-Plan (3)'!$AJ$63</f>
        <v>63437.2</v>
      </c>
      <c r="GC87" s="137">
        <f>'[16] Tatime&amp;Dogana Fakt-Plan (3)'!$C$63</f>
        <v>4866.79</v>
      </c>
      <c r="GD87" s="137">
        <f>'[16] Tatime&amp;Dogana Fakt-Plan (3)'!$F$63</f>
        <v>9465.57</v>
      </c>
      <c r="GE87" s="137">
        <f>'[17] Tatime&amp;Dogana Fakt-Plan (3)'!$I$63</f>
        <v>14574.19</v>
      </c>
      <c r="GF87" s="137">
        <f>'[18] Tatime&amp;Dogana Fakt-Plan (3)'!$L$63</f>
        <v>19966.05</v>
      </c>
      <c r="GG87" s="137">
        <f>'[18] Tatime&amp;Dogana Fakt-Plan (3)'!$O$63</f>
        <v>25707.279999999999</v>
      </c>
      <c r="GH87" s="137">
        <f>'[18] Tatime&amp;Dogana Fakt-Plan (3)'!$R$63</f>
        <v>32083</v>
      </c>
      <c r="GI87" s="137">
        <f>'[19] Tatime&amp;Dogana Fakt-Plan (4)'!$U$63</f>
        <v>39009.65</v>
      </c>
      <c r="GJ87" s="137">
        <f>'[20] Tatime&amp;Dogana Fakt-Plan (4)'!$X$63</f>
        <v>46234.9</v>
      </c>
      <c r="GK87" s="137">
        <f>'[21] Tatime&amp;Dogana Fakt-Plan (4)'!$AA$63</f>
        <v>52313.129000000001</v>
      </c>
      <c r="GL87" s="137">
        <f>'[22] Tatime&amp;Dogana Fakt-Plan (5)'!$AD$63</f>
        <v>58326.01</v>
      </c>
      <c r="GM87" s="137">
        <f>'[22] Tatime&amp;Dogana Fakt-Plan (5)'!$AG$63</f>
        <v>63598.87</v>
      </c>
      <c r="GN87" s="137">
        <f>'[23] Tatime&amp;Dogana Fakt-Plan (5)'!$AJ$63</f>
        <v>69599.320000000007</v>
      </c>
      <c r="GO87" s="137">
        <f>'[24] Tatime&amp;Dogana Fakt-Plan (5)'!$C$63</f>
        <v>5207.99</v>
      </c>
      <c r="GP87" s="137">
        <f>'[37] Tatime&amp;Dogana Fakt-Plan (5)'!$F$63</f>
        <v>10026.77</v>
      </c>
      <c r="GQ87" s="137"/>
    </row>
    <row r="88" spans="2:199">
      <c r="B88" s="26" t="s">
        <v>193</v>
      </c>
      <c r="C88" s="1" t="s">
        <v>28</v>
      </c>
      <c r="D88" s="37" t="s">
        <v>272</v>
      </c>
      <c r="E88" s="40">
        <v>61.142000000000003</v>
      </c>
      <c r="F88" s="40">
        <v>272.47759000000002</v>
      </c>
      <c r="G88" s="40">
        <v>456.09881000000001</v>
      </c>
      <c r="H88" s="40">
        <v>597.55435</v>
      </c>
      <c r="I88" s="40">
        <v>799.89410999999996</v>
      </c>
      <c r="J88" s="40">
        <v>973.69285000000002</v>
      </c>
      <c r="K88" s="40">
        <v>1122.155</v>
      </c>
      <c r="L88" s="40">
        <v>1280.29645</v>
      </c>
      <c r="M88" s="40">
        <v>1576</v>
      </c>
      <c r="N88" s="40">
        <v>1781</v>
      </c>
      <c r="O88" s="40">
        <v>1993</v>
      </c>
      <c r="P88" s="40">
        <v>2267</v>
      </c>
      <c r="Q88" s="40">
        <v>271.63199999999995</v>
      </c>
      <c r="R88" s="40">
        <v>512.87800000000004</v>
      </c>
      <c r="S88" s="40">
        <v>786.2829999999999</v>
      </c>
      <c r="T88" s="40">
        <v>987.80899999999997</v>
      </c>
      <c r="U88" s="40">
        <v>1313.7570000000001</v>
      </c>
      <c r="V88" s="40">
        <v>1586.9829999999999</v>
      </c>
      <c r="W88" s="40">
        <v>1867.9259999999999</v>
      </c>
      <c r="X88" s="40">
        <v>2177.5070000000001</v>
      </c>
      <c r="Y88" s="40">
        <v>2539.6759999999999</v>
      </c>
      <c r="Z88" s="40">
        <v>2895.18</v>
      </c>
      <c r="AA88" s="40">
        <v>3291.306</v>
      </c>
      <c r="AB88" s="40">
        <v>3727.2109999999998</v>
      </c>
      <c r="AC88" s="40">
        <v>339</v>
      </c>
      <c r="AD88" s="40">
        <v>731</v>
      </c>
      <c r="AE88" s="40">
        <v>1273.7</v>
      </c>
      <c r="AF88" s="40">
        <v>1879</v>
      </c>
      <c r="AG88" s="40">
        <v>2354.5</v>
      </c>
      <c r="AH88" s="40">
        <v>2742</v>
      </c>
      <c r="AI88" s="40">
        <v>3108.7</v>
      </c>
      <c r="AJ88" s="40">
        <v>3754.8</v>
      </c>
      <c r="AK88" s="40">
        <v>4256.7</v>
      </c>
      <c r="AL88" s="40">
        <v>4825.7</v>
      </c>
      <c r="AM88" s="40">
        <v>5442.6</v>
      </c>
      <c r="AN88" s="40">
        <v>5971</v>
      </c>
      <c r="AO88" s="40">
        <v>683.9</v>
      </c>
      <c r="AP88" s="40">
        <v>1157.4000000000001</v>
      </c>
      <c r="AQ88" s="40">
        <v>2012</v>
      </c>
      <c r="AR88" s="40">
        <v>2596.94</v>
      </c>
      <c r="AS88" s="40">
        <v>3320.64</v>
      </c>
      <c r="AT88" s="40">
        <v>4161.68</v>
      </c>
      <c r="AU88" s="40">
        <v>4676.74</v>
      </c>
      <c r="AV88" s="40">
        <v>5529</v>
      </c>
      <c r="AW88" s="40">
        <v>6073</v>
      </c>
      <c r="AX88" s="40">
        <v>6825</v>
      </c>
      <c r="AY88" s="40">
        <v>7433</v>
      </c>
      <c r="AZ88" s="40">
        <v>8092</v>
      </c>
      <c r="BA88" s="40">
        <v>704</v>
      </c>
      <c r="BB88" s="40">
        <v>1268</v>
      </c>
      <c r="BC88" s="40">
        <v>1824</v>
      </c>
      <c r="BD88" s="40">
        <v>2582</v>
      </c>
      <c r="BE88" s="40">
        <v>3450</v>
      </c>
      <c r="BF88" s="40">
        <v>4041</v>
      </c>
      <c r="BG88" s="40">
        <v>4473</v>
      </c>
      <c r="BH88" s="40">
        <v>5124</v>
      </c>
      <c r="BI88" s="40">
        <v>5377</v>
      </c>
      <c r="BJ88" s="40">
        <v>5815</v>
      </c>
      <c r="BK88" s="40">
        <v>6377</v>
      </c>
      <c r="BL88" s="40">
        <v>6559</v>
      </c>
      <c r="BM88" s="40">
        <v>209</v>
      </c>
      <c r="BN88" s="40">
        <v>412</v>
      </c>
      <c r="BO88" s="40">
        <v>652</v>
      </c>
      <c r="BP88" s="40">
        <v>946</v>
      </c>
      <c r="BQ88" s="40">
        <v>1420</v>
      </c>
      <c r="BR88" s="40">
        <v>1908</v>
      </c>
      <c r="BS88" s="40">
        <v>2341</v>
      </c>
      <c r="BT88" s="40">
        <v>2660</v>
      </c>
      <c r="BU88" s="40">
        <v>3042</v>
      </c>
      <c r="BV88" s="40">
        <v>3357</v>
      </c>
      <c r="BW88" s="40">
        <v>3642</v>
      </c>
      <c r="BX88" s="40">
        <v>3945</v>
      </c>
      <c r="BY88" s="40">
        <v>160</v>
      </c>
      <c r="BZ88" s="40">
        <v>327</v>
      </c>
      <c r="CA88" s="40">
        <v>536</v>
      </c>
      <c r="CB88" s="40">
        <v>749</v>
      </c>
      <c r="CC88" s="40">
        <v>902</v>
      </c>
      <c r="CD88" s="40">
        <v>1209</v>
      </c>
      <c r="CE88" s="40">
        <v>1481</v>
      </c>
      <c r="CF88" s="40">
        <v>1744</v>
      </c>
      <c r="CG88" s="40">
        <v>2014</v>
      </c>
      <c r="CH88" s="40">
        <v>2207</v>
      </c>
      <c r="CI88" s="40">
        <v>2523</v>
      </c>
      <c r="CJ88" s="40">
        <v>2804</v>
      </c>
      <c r="CK88" s="40">
        <v>250</v>
      </c>
      <c r="CL88" s="40">
        <v>438</v>
      </c>
      <c r="CM88" s="40">
        <v>585</v>
      </c>
      <c r="CN88" s="40">
        <v>937</v>
      </c>
      <c r="CO88" s="40">
        <v>1078</v>
      </c>
      <c r="CP88" s="40">
        <v>1216</v>
      </c>
      <c r="CQ88" s="40">
        <v>1374</v>
      </c>
      <c r="CR88" s="40">
        <v>1541</v>
      </c>
      <c r="CS88" s="40">
        <v>1738</v>
      </c>
      <c r="CT88" s="46">
        <v>1909</v>
      </c>
      <c r="CU88" s="46">
        <v>2112</v>
      </c>
      <c r="CV88" s="46">
        <v>2333</v>
      </c>
      <c r="CW88" s="46">
        <v>234</v>
      </c>
      <c r="CX88" s="46">
        <v>503</v>
      </c>
      <c r="CY88" s="46">
        <v>758</v>
      </c>
      <c r="CZ88" s="46">
        <v>1013</v>
      </c>
      <c r="DA88" s="46">
        <v>1275</v>
      </c>
      <c r="DB88" s="46">
        <v>1472</v>
      </c>
      <c r="DC88" s="46">
        <v>1645</v>
      </c>
      <c r="DD88" s="46">
        <v>1810</v>
      </c>
      <c r="DE88" s="46">
        <v>2008</v>
      </c>
      <c r="DF88" s="46">
        <v>2301</v>
      </c>
      <c r="DG88" s="53">
        <v>2482</v>
      </c>
      <c r="DH88" s="54">
        <v>2618</v>
      </c>
      <c r="DI88" s="46">
        <v>201</v>
      </c>
      <c r="DJ88" s="46">
        <v>356</v>
      </c>
      <c r="DK88" s="59">
        <v>532</v>
      </c>
      <c r="DL88" s="59">
        <v>731.00199999999995</v>
      </c>
      <c r="DM88" s="59">
        <v>1017.46</v>
      </c>
      <c r="DN88" s="59">
        <v>1179.816</v>
      </c>
      <c r="DO88" s="59">
        <v>1358.0450000000001</v>
      </c>
      <c r="DP88" s="73">
        <v>1506.319</v>
      </c>
      <c r="DQ88" s="74">
        <v>1753.81</v>
      </c>
      <c r="DR88" s="78">
        <v>2048.9430000000002</v>
      </c>
      <c r="DS88" s="80">
        <v>2291.2660000000001</v>
      </c>
      <c r="DT88" s="59">
        <v>2634.712</v>
      </c>
      <c r="DU88" s="90">
        <v>246.17400000000001</v>
      </c>
      <c r="DV88" s="90">
        <v>465.06400000000002</v>
      </c>
      <c r="DW88" s="95">
        <v>661</v>
      </c>
      <c r="DX88" s="103">
        <v>710.28499999999997</v>
      </c>
      <c r="DY88" s="100">
        <v>791</v>
      </c>
      <c r="DZ88" s="100">
        <v>921</v>
      </c>
      <c r="EA88" s="100">
        <v>1084</v>
      </c>
      <c r="EB88" s="110">
        <v>1207.6980000000001</v>
      </c>
      <c r="EC88" s="112">
        <v>1374</v>
      </c>
      <c r="ED88" s="112">
        <v>1502.615</v>
      </c>
      <c r="EE88" s="112">
        <v>1668.9459999999999</v>
      </c>
      <c r="EF88" s="112">
        <v>1795</v>
      </c>
      <c r="EG88" s="112">
        <v>247</v>
      </c>
      <c r="EH88" s="112">
        <v>438</v>
      </c>
      <c r="EI88" s="112">
        <v>625</v>
      </c>
      <c r="EJ88" s="112">
        <v>800.43499999999995</v>
      </c>
      <c r="EK88" s="112">
        <v>1055.098</v>
      </c>
      <c r="EL88" s="112">
        <v>1242.1289999999999</v>
      </c>
      <c r="EM88" s="112">
        <v>1438.8910000000001</v>
      </c>
      <c r="EN88" s="112">
        <v>1565.924</v>
      </c>
      <c r="EO88" s="112">
        <v>1765</v>
      </c>
      <c r="EP88" s="112">
        <v>1970.7570000000001</v>
      </c>
      <c r="EQ88" s="112">
        <v>2208.375</v>
      </c>
      <c r="ER88" s="112">
        <v>2445.0010000000002</v>
      </c>
      <c r="ES88" s="112">
        <v>277.08100000000002</v>
      </c>
      <c r="ET88" s="112">
        <v>602.68100000000004</v>
      </c>
      <c r="EU88" s="112">
        <v>1105.154</v>
      </c>
      <c r="EV88" s="133">
        <v>1449</v>
      </c>
      <c r="EW88" s="130">
        <v>1885.32</v>
      </c>
      <c r="EX88" s="139">
        <v>2312.7600000000002</v>
      </c>
      <c r="EY88" s="57">
        <v>2624.99</v>
      </c>
      <c r="EZ88" s="57">
        <v>3053.88</v>
      </c>
      <c r="FA88" s="57">
        <v>3309.86</v>
      </c>
      <c r="FB88" s="130">
        <v>3463.96</v>
      </c>
      <c r="FC88" s="137">
        <v>3909</v>
      </c>
      <c r="FD88" s="57">
        <v>4197.62</v>
      </c>
      <c r="FE88" s="137">
        <v>235.19</v>
      </c>
      <c r="FF88" s="137">
        <v>455</v>
      </c>
      <c r="FG88" s="137">
        <v>826.90899999999999</v>
      </c>
      <c r="FH88" s="137">
        <v>1054.9829999999999</v>
      </c>
      <c r="FI88" s="130">
        <f>'[4] Tatime&amp;Dogana Fakt-Plan (3)'!$O$66</f>
        <v>1316.25</v>
      </c>
      <c r="FJ88" s="137">
        <f>'[4] Tatime&amp;Dogana Fakt-Plan (3)'!$R$66</f>
        <v>1527.521</v>
      </c>
      <c r="FK88" s="137">
        <f>'[4] Tatime&amp;Dogana Fakt-Plan (3)'!$U$66</f>
        <v>1821.78</v>
      </c>
      <c r="FL88" s="137">
        <f>'[5] Tatime&amp;Dogana Fakt-Plan (3)'!$X$66</f>
        <v>2029.7650000000001</v>
      </c>
      <c r="FM88" s="137">
        <f>'[6] Tatime&amp;Dogana Fakt-Plan (3)'!$AA$66</f>
        <v>2276</v>
      </c>
      <c r="FN88" s="137">
        <f>'[7] Tatime&amp;Dogana Fakt-Plan (3)'!$AD$66</f>
        <v>2515.7950000000001</v>
      </c>
      <c r="FO88" s="137">
        <f>'[8] Tatime&amp;Dogana Fakt-Plan (3)'!$AG$66</f>
        <v>2681</v>
      </c>
      <c r="FP88" s="137">
        <f>'[9] Tatime&amp;Dogana Fakt-Plan (3)'!$AJ$67</f>
        <v>2891</v>
      </c>
      <c r="FQ88" s="137">
        <f>'[10] Tatime&amp;Dogana Fakt-Plan (3)'!$C$67</f>
        <v>187.27</v>
      </c>
      <c r="FR88" s="137">
        <f>'[25] Tatime&amp;Dogana Fakt-Plan (3)'!$F$67</f>
        <v>401</v>
      </c>
      <c r="FS88" s="137">
        <f>'[26] Tatime&amp;Dogana Fakt-Plan (3)'!$I$66</f>
        <v>722.00900000000001</v>
      </c>
      <c r="FT88" s="137">
        <f>'[27] Tatime&amp;Dogana Fakt-Plan (3)'!$L$66</f>
        <v>995.98</v>
      </c>
      <c r="FU88" s="137">
        <f>'[31] Tatime&amp;Dogana Fakt-Plan (3)'!$O$66</f>
        <v>1257.67</v>
      </c>
      <c r="FV88" s="137">
        <f>'[30] Tatime&amp;Dogana Fakt-Plan (4)'!$R$66</f>
        <v>1485.7570000000001</v>
      </c>
      <c r="FW88" s="137">
        <f>'[29] Tatime&amp;Dogana Fakt-Plan (3)'!$U$66</f>
        <v>1642.28</v>
      </c>
      <c r="FX88" s="137">
        <f>'[11] Tatime&amp;Dogana Fakt-Plan (3)'!$X$66</f>
        <v>1897.7860000000001</v>
      </c>
      <c r="FY88" s="137">
        <f>'[12] Tatime&amp;Dogana Fakt-Plan (3)'!$AA$66</f>
        <v>2144</v>
      </c>
      <c r="FZ88" s="137">
        <f>'[13] Tatime&amp;Dogana Fakt-Plan (3)'!$AD$66</f>
        <v>2370.6170000000002</v>
      </c>
      <c r="GA88" s="137">
        <f>'[14] Tatime&amp;Dogana Fakt-Plan (3)'!$AG$66</f>
        <v>2550</v>
      </c>
      <c r="GB88" s="137">
        <f>'[15] Tatime&amp;Dogana Fakt-Plan (3)'!$AJ$66</f>
        <v>2733.5279999999998</v>
      </c>
      <c r="GC88" s="137">
        <f>'[16] Tatime&amp;Dogana Fakt-Plan (3)'!$C$66</f>
        <v>184.45</v>
      </c>
      <c r="GD88" s="137">
        <f>'[16] Tatime&amp;Dogana Fakt-Plan (3)'!$F$66</f>
        <v>405.79599999999999</v>
      </c>
      <c r="GE88" s="137">
        <f>'[17] Tatime&amp;Dogana Fakt-Plan (3)'!$I$66</f>
        <v>633.505</v>
      </c>
      <c r="GF88" s="137">
        <f>'[18] Tatime&amp;Dogana Fakt-Plan (3)'!$L$66</f>
        <v>786.45100000000002</v>
      </c>
      <c r="GG88" s="137">
        <f>'[18] Tatime&amp;Dogana Fakt-Plan (3)'!$O$66</f>
        <v>978.48</v>
      </c>
      <c r="GH88" s="137">
        <f>'[18] Tatime&amp;Dogana Fakt-Plan (3)'!$R$66</f>
        <v>1116.3389999999999</v>
      </c>
      <c r="GI88" s="137">
        <f>'[19] Tatime&amp;Dogana Fakt-Plan (4)'!$U$66</f>
        <v>1270.643</v>
      </c>
      <c r="GJ88" s="137">
        <f>'[20] Tatime&amp;Dogana Fakt-Plan (4)'!$X$66</f>
        <v>1410.2</v>
      </c>
      <c r="GK88" s="137">
        <f>'[21] Tatime&amp;Dogana Fakt-Plan (4)'!$AA$66</f>
        <v>1491.5250000000001</v>
      </c>
      <c r="GL88" s="137">
        <f>'[22] Tatime&amp;Dogana Fakt-Plan (5)'!$AD$66</f>
        <v>1694.1510000000001</v>
      </c>
      <c r="GM88" s="137">
        <f>'[22] Tatime&amp;Dogana Fakt-Plan (5)'!$AG$66</f>
        <v>1762</v>
      </c>
      <c r="GN88" s="137">
        <f>'[23] Tatime&amp;Dogana Fakt-Plan (5)'!$AJ$66</f>
        <v>1854.037</v>
      </c>
      <c r="GO88" s="137">
        <f>'[24] Tatime&amp;Dogana Fakt-Plan (5)'!$C$66</f>
        <v>62.9</v>
      </c>
      <c r="GP88" s="137">
        <f>'[37] Tatime&amp;Dogana Fakt-Plan (5)'!$F$66</f>
        <v>234.29</v>
      </c>
      <c r="GQ88" s="137"/>
    </row>
    <row r="89" spans="2:199">
      <c r="B89" s="26" t="s">
        <v>194</v>
      </c>
      <c r="C89" s="31" t="s">
        <v>176</v>
      </c>
      <c r="D89" s="37" t="s">
        <v>273</v>
      </c>
      <c r="E89" s="40">
        <v>8446.8381700000009</v>
      </c>
      <c r="F89" s="40">
        <v>15624.006490000002</v>
      </c>
      <c r="G89" s="40">
        <v>24773.293719999998</v>
      </c>
      <c r="H89" s="40">
        <v>32812.760780000004</v>
      </c>
      <c r="I89" s="40">
        <v>40759.524569999994</v>
      </c>
      <c r="J89" s="40">
        <v>49033.662949999998</v>
      </c>
      <c r="K89" s="40">
        <v>57843.074820000002</v>
      </c>
      <c r="L89" s="40">
        <v>67381.358840000001</v>
      </c>
      <c r="M89" s="40">
        <v>77401.959000000003</v>
      </c>
      <c r="N89" s="40">
        <v>86328</v>
      </c>
      <c r="O89" s="40">
        <v>94614</v>
      </c>
      <c r="P89" s="40">
        <v>103915</v>
      </c>
      <c r="Q89" s="40">
        <v>9040.3680000000004</v>
      </c>
      <c r="R89" s="40">
        <v>16904.121999999999</v>
      </c>
      <c r="S89" s="40">
        <v>27515.717000000001</v>
      </c>
      <c r="T89" s="40">
        <v>35237.190999999999</v>
      </c>
      <c r="U89" s="40">
        <v>44445.243000000002</v>
      </c>
      <c r="V89" s="40">
        <v>52513.017</v>
      </c>
      <c r="W89" s="40">
        <v>61215.074000000001</v>
      </c>
      <c r="X89" s="40">
        <v>69614.493000000002</v>
      </c>
      <c r="Y89" s="40">
        <v>78561.323999999993</v>
      </c>
      <c r="Z89" s="40">
        <v>87530.82</v>
      </c>
      <c r="AA89" s="40">
        <v>96540.694000000003</v>
      </c>
      <c r="AB89" s="40">
        <v>107338.789</v>
      </c>
      <c r="AC89" s="40">
        <v>8950</v>
      </c>
      <c r="AD89" s="40">
        <v>16958</v>
      </c>
      <c r="AE89" s="40">
        <v>26968.3</v>
      </c>
      <c r="AF89" s="40">
        <v>35145</v>
      </c>
      <c r="AG89" s="40">
        <v>43750.5</v>
      </c>
      <c r="AH89" s="40">
        <v>52659</v>
      </c>
      <c r="AI89" s="40">
        <v>61913.3</v>
      </c>
      <c r="AJ89" s="40">
        <v>72057.2</v>
      </c>
      <c r="AK89" s="40">
        <v>81161.3</v>
      </c>
      <c r="AL89" s="40">
        <v>88276.3</v>
      </c>
      <c r="AM89" s="40">
        <v>95624.4</v>
      </c>
      <c r="AN89" s="40">
        <v>104117.4</v>
      </c>
      <c r="AO89" s="40">
        <v>7915.1</v>
      </c>
      <c r="AP89" s="40">
        <v>14219.6</v>
      </c>
      <c r="AQ89" s="40">
        <v>23323</v>
      </c>
      <c r="AR89" s="40">
        <v>30047.059999999998</v>
      </c>
      <c r="AS89" s="40">
        <v>33237.360000000001</v>
      </c>
      <c r="AT89" s="40">
        <v>39706.32</v>
      </c>
      <c r="AU89" s="40">
        <v>47516.26</v>
      </c>
      <c r="AV89" s="40">
        <v>53862</v>
      </c>
      <c r="AW89" s="40">
        <v>61052</v>
      </c>
      <c r="AX89" s="40">
        <v>68692</v>
      </c>
      <c r="AY89" s="40">
        <v>75892</v>
      </c>
      <c r="AZ89" s="40">
        <v>85815</v>
      </c>
      <c r="BA89" s="40">
        <v>8232</v>
      </c>
      <c r="BB89" s="40">
        <v>15948</v>
      </c>
      <c r="BC89" s="40">
        <v>26645</v>
      </c>
      <c r="BD89" s="40">
        <v>34577</v>
      </c>
      <c r="BE89" s="40">
        <v>42035</v>
      </c>
      <c r="BF89" s="40">
        <v>50723</v>
      </c>
      <c r="BG89" s="40">
        <v>59105</v>
      </c>
      <c r="BH89" s="40">
        <v>93723</v>
      </c>
      <c r="BI89" s="40">
        <v>76227</v>
      </c>
      <c r="BJ89" s="40">
        <v>84575</v>
      </c>
      <c r="BK89" s="40">
        <v>92689</v>
      </c>
      <c r="BL89" s="40">
        <v>102724</v>
      </c>
      <c r="BM89" s="40">
        <v>7519</v>
      </c>
      <c r="BN89" s="40">
        <v>15528</v>
      </c>
      <c r="BO89" s="40">
        <v>27444</v>
      </c>
      <c r="BP89" s="40">
        <v>36262</v>
      </c>
      <c r="BQ89" s="40">
        <v>45539</v>
      </c>
      <c r="BR89" s="40">
        <v>54793</v>
      </c>
      <c r="BS89" s="40">
        <v>64252</v>
      </c>
      <c r="BT89" s="40">
        <v>74548</v>
      </c>
      <c r="BU89" s="40">
        <v>84328</v>
      </c>
      <c r="BV89" s="40">
        <v>93604</v>
      </c>
      <c r="BW89" s="40">
        <v>103594</v>
      </c>
      <c r="BX89" s="40">
        <v>114767</v>
      </c>
      <c r="BY89" s="40">
        <v>11969</v>
      </c>
      <c r="BZ89" s="40">
        <v>21198</v>
      </c>
      <c r="CA89" s="40">
        <v>35088</v>
      </c>
      <c r="CB89" s="40">
        <v>44821</v>
      </c>
      <c r="CC89" s="40">
        <v>54650</v>
      </c>
      <c r="CD89" s="40">
        <v>64577</v>
      </c>
      <c r="CE89" s="40">
        <v>74676</v>
      </c>
      <c r="CF89" s="40">
        <v>84906</v>
      </c>
      <c r="CG89" s="40">
        <v>95206</v>
      </c>
      <c r="CH89" s="40">
        <v>105367</v>
      </c>
      <c r="CI89" s="40">
        <v>115950</v>
      </c>
      <c r="CJ89" s="40">
        <v>127344</v>
      </c>
      <c r="CK89" s="40">
        <v>12855</v>
      </c>
      <c r="CL89" s="40">
        <v>22688</v>
      </c>
      <c r="CM89" s="40">
        <v>36740</v>
      </c>
      <c r="CN89" s="40">
        <v>47437</v>
      </c>
      <c r="CO89" s="40">
        <v>59367</v>
      </c>
      <c r="CP89" s="40">
        <v>69587</v>
      </c>
      <c r="CQ89" s="40">
        <v>80371</v>
      </c>
      <c r="CR89" s="40">
        <v>90900</v>
      </c>
      <c r="CS89" s="40">
        <v>102577</v>
      </c>
      <c r="CT89" s="46">
        <v>112664</v>
      </c>
      <c r="CU89" s="46">
        <v>122605</v>
      </c>
      <c r="CV89" s="46">
        <v>134870</v>
      </c>
      <c r="CW89" s="46">
        <v>11497</v>
      </c>
      <c r="CX89" s="46">
        <v>22500</v>
      </c>
      <c r="CY89" s="46">
        <v>36123</v>
      </c>
      <c r="CZ89" s="46">
        <v>47434</v>
      </c>
      <c r="DA89" s="46">
        <v>58501</v>
      </c>
      <c r="DB89" s="46">
        <v>69468</v>
      </c>
      <c r="DC89" s="46">
        <v>81822</v>
      </c>
      <c r="DD89" s="46">
        <v>94441</v>
      </c>
      <c r="DE89" s="46">
        <v>106568</v>
      </c>
      <c r="DF89" s="46">
        <v>118919</v>
      </c>
      <c r="DG89" s="53">
        <v>130860</v>
      </c>
      <c r="DH89" s="54">
        <v>143339</v>
      </c>
      <c r="DI89" s="46">
        <v>12235</v>
      </c>
      <c r="DJ89" s="46">
        <v>22966</v>
      </c>
      <c r="DK89" s="59">
        <v>37540.800000000003</v>
      </c>
      <c r="DL89" s="59">
        <v>49069</v>
      </c>
      <c r="DM89" s="59">
        <v>61926</v>
      </c>
      <c r="DN89" s="59">
        <v>73738</v>
      </c>
      <c r="DO89" s="59">
        <v>84513</v>
      </c>
      <c r="DP89" s="74">
        <v>97827</v>
      </c>
      <c r="DQ89" s="74">
        <v>110579</v>
      </c>
      <c r="DR89" s="78">
        <v>122331.54700000001</v>
      </c>
      <c r="DS89" s="80">
        <v>134136.88400000002</v>
      </c>
      <c r="DT89" s="59">
        <v>141739.598</v>
      </c>
      <c r="DU89" s="90">
        <v>12005.585999999999</v>
      </c>
      <c r="DV89" s="90">
        <v>22997.285999999996</v>
      </c>
      <c r="DW89" s="95">
        <v>34407.929999999993</v>
      </c>
      <c r="DX89" s="103">
        <v>41741.714999999997</v>
      </c>
      <c r="DY89" s="100">
        <v>48416.59</v>
      </c>
      <c r="DZ89" s="100">
        <v>57005.220000000016</v>
      </c>
      <c r="EA89" s="100">
        <v>67498.284</v>
      </c>
      <c r="EB89" s="110">
        <v>79823.861999999994</v>
      </c>
      <c r="EC89" s="112">
        <v>91164.335000000021</v>
      </c>
      <c r="ED89" s="112">
        <v>102439.97500000001</v>
      </c>
      <c r="EE89" s="112">
        <v>113269.79399999999</v>
      </c>
      <c r="EF89" s="112">
        <v>125577</v>
      </c>
      <c r="EG89" s="112">
        <v>11602</v>
      </c>
      <c r="EH89" s="112">
        <v>22422.664000000004</v>
      </c>
      <c r="EI89" s="112">
        <v>34525.264000000003</v>
      </c>
      <c r="EJ89" s="112">
        <v>44769.354999999996</v>
      </c>
      <c r="EK89" s="112">
        <v>55406.872000000003</v>
      </c>
      <c r="EL89" s="112">
        <v>66443.421000000002</v>
      </c>
      <c r="EM89" s="112">
        <v>79666.138999999996</v>
      </c>
      <c r="EN89" s="112">
        <v>92285.975999999995</v>
      </c>
      <c r="EO89" s="112">
        <v>104577.784</v>
      </c>
      <c r="EP89" s="112">
        <v>117736.86300000001</v>
      </c>
      <c r="EQ89" s="112">
        <v>130482.82500000001</v>
      </c>
      <c r="ER89" s="112">
        <v>145232.94899999999</v>
      </c>
      <c r="ES89" s="112">
        <v>16640.888999999999</v>
      </c>
      <c r="ET89" s="112">
        <v>28311.758999999998</v>
      </c>
      <c r="EU89" s="112">
        <v>47461.805999999997</v>
      </c>
      <c r="EV89" s="130">
        <v>61018</v>
      </c>
      <c r="EW89" s="130">
        <v>73081</v>
      </c>
      <c r="EX89" s="139">
        <v>85744.53</v>
      </c>
      <c r="EY89" s="57">
        <v>98902.03</v>
      </c>
      <c r="EZ89" s="136">
        <v>113842.77</v>
      </c>
      <c r="FA89" s="57">
        <f>SUM(FA90:FA94)</f>
        <v>128384.5</v>
      </c>
      <c r="FB89" s="57">
        <f>SUM(FB90:FB94)</f>
        <v>141468.76</v>
      </c>
      <c r="FC89" s="57">
        <f>SUM(FC90:FC94)</f>
        <v>155817.57</v>
      </c>
      <c r="FD89" s="57">
        <f>SUM(FD90:FD94)</f>
        <v>167802.55</v>
      </c>
      <c r="FE89" s="137">
        <v>18542.080000000002</v>
      </c>
      <c r="FF89" s="137">
        <v>30353.469999999998</v>
      </c>
      <c r="FG89" s="137">
        <v>56855.791000000005</v>
      </c>
      <c r="FH89" s="137">
        <v>71498.266999999993</v>
      </c>
      <c r="FI89" s="130">
        <v>85050.81</v>
      </c>
      <c r="FJ89" s="137">
        <f>'[3] Tatime&amp;Dogana Fakt-Plan (3)'!$R$80</f>
        <v>101506.49900000001</v>
      </c>
      <c r="FK89" s="137">
        <f>'[4] Tatime&amp;Dogana Fakt-Plan (3)'!$U$80</f>
        <v>117360.55</v>
      </c>
      <c r="FL89" s="137">
        <f>'[5] Tatime&amp;Dogana Fakt-Plan (3)'!$X$80</f>
        <v>135451.61499999999</v>
      </c>
      <c r="FM89" s="137">
        <f>'[6] Tatime&amp;Dogana Fakt-Plan (3)'!$AA$80</f>
        <v>152636.93</v>
      </c>
      <c r="FN89" s="137">
        <f>'[7] Tatime&amp;Dogana Fakt-Plan (3)'!$AD$80</f>
        <v>167798.63500000001</v>
      </c>
      <c r="FO89" s="137">
        <f>'[8] Tatime&amp;Dogana Fakt-Plan (3)'!$AG$80</f>
        <v>187332.30300000001</v>
      </c>
      <c r="FP89" s="137">
        <f>'[9] Tatime&amp;Dogana Fakt-Plan (3)'!$AJ$80</f>
        <v>205686.24</v>
      </c>
      <c r="FQ89" s="137">
        <f>'[10] Tatime&amp;Dogana Fakt-Plan (3)'!$C$80</f>
        <v>21312.121999999999</v>
      </c>
      <c r="FR89" s="137">
        <f>'[25] Tatime&amp;Dogana Fakt-Plan (3)'!$F$80</f>
        <v>37656.566999999995</v>
      </c>
      <c r="FS89" s="137">
        <f>'[26] Tatime&amp;Dogana Fakt-Plan (3)'!$I$80</f>
        <v>61717.650999999998</v>
      </c>
      <c r="FT89" s="137">
        <f>'[27] Tatime&amp;Dogana Fakt-Plan (3)'!$L$80</f>
        <v>78372.72</v>
      </c>
      <c r="FU89" s="137">
        <f>'[31] Tatime&amp;Dogana Fakt-Plan (3)'!$O$80</f>
        <v>93925.17</v>
      </c>
      <c r="FV89" s="137">
        <f>'[30] Tatime&amp;Dogana Fakt-Plan (4)'!$R$80</f>
        <v>112202.37299999999</v>
      </c>
      <c r="FW89" s="137">
        <f>'[11] Tatime&amp;Dogana Fakt-Plan (3)'!$U$80</f>
        <v>130250.07</v>
      </c>
      <c r="FX89" s="137">
        <f>'[11] Tatime&amp;Dogana Fakt-Plan (3)'!$X$80</f>
        <v>152146.024</v>
      </c>
      <c r="FY89" s="137">
        <f>'[12] Tatime&amp;Dogana Fakt-Plan (3)'!$AA$80</f>
        <v>170634.86</v>
      </c>
      <c r="FZ89" s="137">
        <f>'[13] Tatime&amp;Dogana Fakt-Plan (3)'!$AD$80</f>
        <v>189015.47300000003</v>
      </c>
      <c r="GA89" s="137">
        <f>'[14] Tatime&amp;Dogana Fakt-Plan (3)'!$AG$80</f>
        <v>207486.16</v>
      </c>
      <c r="GB89" s="137">
        <f>'[15] Tatime&amp;Dogana Fakt-Plan (3)'!$AJ$80</f>
        <v>227464.592</v>
      </c>
      <c r="GC89" s="137">
        <f>'[16] Tatime&amp;Dogana Fakt-Plan (3)'!$C$80</f>
        <v>26254.269999999997</v>
      </c>
      <c r="GD89" s="137">
        <f>'[16] Tatime&amp;Dogana Fakt-Plan (3)'!$F$80</f>
        <v>44098.524000000005</v>
      </c>
      <c r="GE89" s="137">
        <f>'[17] Tatime&amp;Dogana Fakt-Plan (3)'!$I$80</f>
        <v>70595.875</v>
      </c>
      <c r="GF89" s="137">
        <f>'[18] Tatime&amp;Dogana Fakt-Plan (3)'!$L$80</f>
        <v>91460.239000000001</v>
      </c>
      <c r="GG89" s="137">
        <f>'[18] Tatime&amp;Dogana Fakt-Plan (3)'!$O$80</f>
        <v>110773.09999999999</v>
      </c>
      <c r="GH89" s="137">
        <f>'[18] Tatime&amp;Dogana Fakt-Plan (3)'!$R$80</f>
        <v>128680.86099999998</v>
      </c>
      <c r="GI89" s="137">
        <f>'[19] Tatime&amp;Dogana Fakt-Plan (4)'!$U$80</f>
        <v>150191.00699999998</v>
      </c>
      <c r="GJ89" s="137">
        <f>'[20] Tatime&amp;Dogana Fakt-Plan (4)'!$X$80</f>
        <v>173427.38</v>
      </c>
      <c r="GK89" s="137">
        <f>'[21] Tatime&amp;Dogana Fakt-Plan (4)'!$AA$80</f>
        <v>193661.83500000002</v>
      </c>
      <c r="GL89" s="137">
        <f>'[22] Tatime&amp;Dogana Fakt-Plan (5)'!$AD$80</f>
        <v>214032.46000000002</v>
      </c>
      <c r="GM89" s="137">
        <f>'[22] Tatime&amp;Dogana Fakt-Plan (5)'!$AG$80</f>
        <v>235043.717</v>
      </c>
      <c r="GN89" s="137">
        <f>'[23] Tatime&amp;Dogana Fakt-Plan (5)'!$AJ$80</f>
        <v>256542.92300000001</v>
      </c>
      <c r="GO89" s="137">
        <f>'[24] Tatime&amp;Dogana Fakt-Plan (5)'!$C$80</f>
        <v>27751.97</v>
      </c>
      <c r="GP89" s="137">
        <f>'[37] Tatime&amp;Dogana Fakt-Plan (5)'!$F$80</f>
        <v>47700.57</v>
      </c>
      <c r="GQ89" s="137"/>
    </row>
    <row r="90" spans="2:199">
      <c r="B90" s="26" t="s">
        <v>195</v>
      </c>
      <c r="C90" s="1" t="s">
        <v>173</v>
      </c>
      <c r="D90" s="37" t="s">
        <v>274</v>
      </c>
      <c r="E90" s="40">
        <v>2960.8409999999999</v>
      </c>
      <c r="F90" s="40">
        <v>5276.2649999999994</v>
      </c>
      <c r="G90" s="40">
        <v>7347.4780000000001</v>
      </c>
      <c r="H90" s="40">
        <v>9708.8090000000011</v>
      </c>
      <c r="I90" s="40">
        <v>11895.499</v>
      </c>
      <c r="J90" s="40">
        <v>14186.259</v>
      </c>
      <c r="K90" s="40">
        <v>16841.974999999999</v>
      </c>
      <c r="L90" s="40">
        <v>19397.789000000001</v>
      </c>
      <c r="M90" s="40">
        <v>22091</v>
      </c>
      <c r="N90" s="40">
        <v>24678</v>
      </c>
      <c r="O90" s="40">
        <v>26902</v>
      </c>
      <c r="P90" s="40">
        <v>29200</v>
      </c>
      <c r="Q90" s="40">
        <v>2899</v>
      </c>
      <c r="R90" s="40">
        <v>5115</v>
      </c>
      <c r="S90" s="40">
        <v>7096</v>
      </c>
      <c r="T90" s="40">
        <v>8573</v>
      </c>
      <c r="U90" s="40">
        <v>10501</v>
      </c>
      <c r="V90" s="40">
        <v>12312</v>
      </c>
      <c r="W90" s="40">
        <v>14033</v>
      </c>
      <c r="X90" s="40">
        <v>16176</v>
      </c>
      <c r="Y90" s="40">
        <v>18713</v>
      </c>
      <c r="Z90" s="40">
        <v>21206</v>
      </c>
      <c r="AA90" s="40">
        <v>23762</v>
      </c>
      <c r="AB90" s="40">
        <v>26263</v>
      </c>
      <c r="AC90" s="40">
        <v>2580</v>
      </c>
      <c r="AD90" s="40">
        <v>4753</v>
      </c>
      <c r="AE90" s="40">
        <v>6166</v>
      </c>
      <c r="AF90" s="40">
        <v>8010</v>
      </c>
      <c r="AG90" s="40">
        <v>10038</v>
      </c>
      <c r="AH90" s="40">
        <v>11712</v>
      </c>
      <c r="AI90" s="40">
        <v>13442</v>
      </c>
      <c r="AJ90" s="40">
        <v>16802</v>
      </c>
      <c r="AK90" s="40">
        <v>19006</v>
      </c>
      <c r="AL90" s="40">
        <v>20978</v>
      </c>
      <c r="AM90" s="40">
        <v>22928</v>
      </c>
      <c r="AN90" s="40">
        <v>24759</v>
      </c>
      <c r="AO90" s="40">
        <v>2117</v>
      </c>
      <c r="AP90" s="40">
        <v>3701</v>
      </c>
      <c r="AQ90" s="40">
        <v>5681</v>
      </c>
      <c r="AR90" s="40">
        <v>7550</v>
      </c>
      <c r="AS90" s="40">
        <v>6005</v>
      </c>
      <c r="AT90" s="40">
        <v>8001</v>
      </c>
      <c r="AU90" s="40">
        <v>9791</v>
      </c>
      <c r="AV90" s="40">
        <v>11425</v>
      </c>
      <c r="AW90" s="40">
        <v>13278</v>
      </c>
      <c r="AX90" s="40">
        <v>15689</v>
      </c>
      <c r="AY90" s="40">
        <v>18002</v>
      </c>
      <c r="AZ90" s="40">
        <v>20462</v>
      </c>
      <c r="BA90" s="40">
        <v>2879</v>
      </c>
      <c r="BB90" s="40">
        <v>5472</v>
      </c>
      <c r="BC90" s="40">
        <v>8199</v>
      </c>
      <c r="BD90" s="40">
        <v>10650</v>
      </c>
      <c r="BE90" s="40">
        <v>12236</v>
      </c>
      <c r="BF90" s="40">
        <v>14634</v>
      </c>
      <c r="BG90" s="40">
        <v>16166</v>
      </c>
      <c r="BH90" s="40">
        <v>18370</v>
      </c>
      <c r="BI90" s="40">
        <v>20431</v>
      </c>
      <c r="BJ90" s="40">
        <v>22945</v>
      </c>
      <c r="BK90" s="40">
        <v>25252</v>
      </c>
      <c r="BL90" s="40">
        <v>26339</v>
      </c>
      <c r="BM90" s="40">
        <v>3566</v>
      </c>
      <c r="BN90" s="40">
        <v>5983</v>
      </c>
      <c r="BO90" s="40">
        <v>6933</v>
      </c>
      <c r="BP90" s="40">
        <v>9439</v>
      </c>
      <c r="BQ90" s="40">
        <v>11889</v>
      </c>
      <c r="BR90" s="40">
        <v>14418</v>
      </c>
      <c r="BS90" s="40">
        <v>16769</v>
      </c>
      <c r="BT90" s="40">
        <v>19455</v>
      </c>
      <c r="BU90" s="40">
        <v>22074</v>
      </c>
      <c r="BV90" s="40">
        <v>24969</v>
      </c>
      <c r="BW90" s="40">
        <v>27789</v>
      </c>
      <c r="BX90" s="40">
        <v>30436</v>
      </c>
      <c r="BY90" s="40">
        <v>4156</v>
      </c>
      <c r="BZ90" s="40">
        <v>6811</v>
      </c>
      <c r="CA90" s="40">
        <v>8871</v>
      </c>
      <c r="CB90" s="40">
        <v>11544</v>
      </c>
      <c r="CC90" s="40">
        <v>14286</v>
      </c>
      <c r="CD90" s="40">
        <v>17042</v>
      </c>
      <c r="CE90" s="40">
        <v>19612</v>
      </c>
      <c r="CF90" s="40">
        <v>22193</v>
      </c>
      <c r="CG90" s="40">
        <v>24941</v>
      </c>
      <c r="CH90" s="40">
        <v>27871</v>
      </c>
      <c r="CI90" s="40">
        <v>30817</v>
      </c>
      <c r="CJ90" s="40">
        <v>33796</v>
      </c>
      <c r="CK90" s="40">
        <v>4370</v>
      </c>
      <c r="CL90" s="40">
        <v>7151</v>
      </c>
      <c r="CM90" s="40">
        <v>9233</v>
      </c>
      <c r="CN90" s="40">
        <v>11709</v>
      </c>
      <c r="CO90" s="40">
        <v>14720</v>
      </c>
      <c r="CP90" s="40">
        <v>17499</v>
      </c>
      <c r="CQ90" s="40">
        <v>20667</v>
      </c>
      <c r="CR90" s="40">
        <v>22930</v>
      </c>
      <c r="CS90" s="40">
        <v>26323</v>
      </c>
      <c r="CT90" s="46">
        <v>29313</v>
      </c>
      <c r="CU90" s="46">
        <v>31762</v>
      </c>
      <c r="CV90" s="46">
        <v>34954</v>
      </c>
      <c r="CW90" s="46">
        <v>3474</v>
      </c>
      <c r="CX90" s="46">
        <v>6727</v>
      </c>
      <c r="CY90" s="46">
        <v>9247</v>
      </c>
      <c r="CZ90" s="46">
        <v>11643</v>
      </c>
      <c r="DA90" s="46">
        <v>14387</v>
      </c>
      <c r="DB90" s="46">
        <v>16967</v>
      </c>
      <c r="DC90" s="46">
        <v>20343</v>
      </c>
      <c r="DD90" s="46">
        <v>23734</v>
      </c>
      <c r="DE90" s="46">
        <v>27303</v>
      </c>
      <c r="DF90" s="46">
        <v>30944</v>
      </c>
      <c r="DG90" s="53">
        <v>33945</v>
      </c>
      <c r="DH90" s="54">
        <v>36307</v>
      </c>
      <c r="DI90" s="46">
        <v>4079</v>
      </c>
      <c r="DJ90" s="46">
        <v>6808</v>
      </c>
      <c r="DK90" s="59">
        <v>8953.77</v>
      </c>
      <c r="DL90" s="59">
        <v>10751.34</v>
      </c>
      <c r="DM90" s="59">
        <v>12722</v>
      </c>
      <c r="DN90" s="59">
        <v>14818</v>
      </c>
      <c r="DO90" s="59">
        <v>17192</v>
      </c>
      <c r="DP90" s="74">
        <v>19477</v>
      </c>
      <c r="DQ90" s="74">
        <v>21341</v>
      </c>
      <c r="DR90" s="78">
        <v>24340.85</v>
      </c>
      <c r="DS90" s="80">
        <v>27217.52</v>
      </c>
      <c r="DT90" s="59">
        <v>25252.03</v>
      </c>
      <c r="DU90" s="90">
        <v>4059.0400000000004</v>
      </c>
      <c r="DV90" s="90">
        <v>7165.96</v>
      </c>
      <c r="DW90" s="95">
        <v>9253.7999999999993</v>
      </c>
      <c r="DX90" s="103">
        <v>10510.099999999999</v>
      </c>
      <c r="DY90" s="100">
        <v>11844.04</v>
      </c>
      <c r="DZ90" s="100">
        <v>13587.650000000001</v>
      </c>
      <c r="EA90" s="100">
        <v>15831</v>
      </c>
      <c r="EB90" s="110">
        <v>18700.93</v>
      </c>
      <c r="EC90" s="112">
        <v>21426.22</v>
      </c>
      <c r="ED90" s="112">
        <v>24515.409999999996</v>
      </c>
      <c r="EE90" s="112">
        <v>27232.119999999995</v>
      </c>
      <c r="EF90" s="112">
        <v>29504</v>
      </c>
      <c r="EG90" s="112">
        <v>3522</v>
      </c>
      <c r="EH90" s="112">
        <v>5814.0500000000011</v>
      </c>
      <c r="EI90" s="112">
        <v>5957.8200000000006</v>
      </c>
      <c r="EJ90" s="112">
        <v>7137.7099999999991</v>
      </c>
      <c r="EK90" s="112">
        <v>9449.76</v>
      </c>
      <c r="EL90" s="112">
        <v>11479.14</v>
      </c>
      <c r="EM90" s="112">
        <v>15600.68</v>
      </c>
      <c r="EN90" s="112">
        <v>18213.539999999997</v>
      </c>
      <c r="EO90" s="112">
        <v>20400.829999999998</v>
      </c>
      <c r="EP90" s="112">
        <v>24135.16</v>
      </c>
      <c r="EQ90" s="112">
        <v>27463.46</v>
      </c>
      <c r="ER90" s="112">
        <v>30235.16</v>
      </c>
      <c r="ES90" s="112">
        <v>5915.16</v>
      </c>
      <c r="ET90" s="112">
        <v>9110.4699999999993</v>
      </c>
      <c r="EU90" s="112">
        <v>11568.87</v>
      </c>
      <c r="EV90" s="130">
        <v>14242</v>
      </c>
      <c r="EW90" s="130">
        <v>16643.669999999998</v>
      </c>
      <c r="EX90" s="139">
        <v>18586.39</v>
      </c>
      <c r="EY90" s="57">
        <v>21768.35</v>
      </c>
      <c r="EZ90" s="57">
        <v>24963.759999999998</v>
      </c>
      <c r="FA90" s="57">
        <v>28441.54</v>
      </c>
      <c r="FB90" s="130">
        <v>32160.78</v>
      </c>
      <c r="FC90" s="137">
        <v>35914.25</v>
      </c>
      <c r="FD90" s="57">
        <v>34514.06</v>
      </c>
      <c r="FE90" s="137">
        <v>7099.13</v>
      </c>
      <c r="FF90" s="137">
        <v>9887.27</v>
      </c>
      <c r="FG90" s="137">
        <v>12944.029999999999</v>
      </c>
      <c r="FH90" s="137">
        <v>15786.82</v>
      </c>
      <c r="FI90" s="130">
        <v>18647.45</v>
      </c>
      <c r="FJ90" s="137">
        <f>'[3] Tatime&amp;Dogana Fakt-Plan (3)'!$R$72</f>
        <v>22294.46</v>
      </c>
      <c r="FK90" s="137">
        <f>'[4] Tatime&amp;Dogana Fakt-Plan (3)'!$U$72</f>
        <v>26476.32</v>
      </c>
      <c r="FL90" s="137">
        <f>'[5] Tatime&amp;Dogana Fakt-Plan (3)'!$X$72</f>
        <v>30899.859999999997</v>
      </c>
      <c r="FM90" s="137">
        <f>'[6] Tatime&amp;Dogana Fakt-Plan (3)'!$AA$72</f>
        <v>35844.44</v>
      </c>
      <c r="FN90" s="137">
        <f>'[7] Tatime&amp;Dogana Fakt-Plan (3)'!$AD$72</f>
        <v>40397.050000000003</v>
      </c>
      <c r="FO90" s="137">
        <f>'[8] Tatime&amp;Dogana Fakt-Plan (3)'!$AG$72</f>
        <v>43082.94</v>
      </c>
      <c r="FP90" s="137">
        <f>'[9] Tatime&amp;Dogana Fakt-Plan (3)'!$AJ$72</f>
        <v>45935.829999999994</v>
      </c>
      <c r="FQ90" s="137">
        <f>'[10] Tatime&amp;Dogana Fakt-Plan (3)'!$C$72</f>
        <v>8401.59</v>
      </c>
      <c r="FR90" s="137">
        <f>'[25] Tatime&amp;Dogana Fakt-Plan (3)'!$F$72</f>
        <v>13756.630000000001</v>
      </c>
      <c r="FS90" s="137">
        <f>'[26] Tatime&amp;Dogana Fakt-Plan (3)'!$I$72</f>
        <v>17512.38</v>
      </c>
      <c r="FT90" s="137">
        <f>'[27] Tatime&amp;Dogana Fakt-Plan (3)'!$L$72</f>
        <v>19638.259999999998</v>
      </c>
      <c r="FU90" s="137">
        <f>'[31] Tatime&amp;Dogana Fakt-Plan (3)'!$O$72</f>
        <v>23168.370000000003</v>
      </c>
      <c r="FV90" s="137">
        <f>'[30] Tatime&amp;Dogana Fakt-Plan (4)'!$R$72</f>
        <v>27454.54</v>
      </c>
      <c r="FW90" s="137">
        <f>'[11] Tatime&amp;Dogana Fakt-Plan (3)'!$U$72</f>
        <v>32746.57</v>
      </c>
      <c r="FX90" s="137">
        <f>'[11] Tatime&amp;Dogana Fakt-Plan (3)'!$X$72</f>
        <v>37942.04</v>
      </c>
      <c r="FY90" s="137">
        <f>'[12] Tatime&amp;Dogana Fakt-Plan (3)'!$AA$72</f>
        <v>43005.67</v>
      </c>
      <c r="FZ90" s="137">
        <f>'[13] Tatime&amp;Dogana Fakt-Plan (3)'!$AD$72</f>
        <v>49160.56</v>
      </c>
      <c r="GA90" s="137">
        <f>'[14] Tatime&amp;Dogana Fakt-Plan (3)'!$AG$72</f>
        <v>54725.89</v>
      </c>
      <c r="GB90" s="137">
        <f>'[15] Tatime&amp;Dogana Fakt-Plan (3)'!$AJ$72</f>
        <v>59622.6</v>
      </c>
      <c r="GC90" s="137">
        <f>'[16] Tatime&amp;Dogana Fakt-Plan (3)'!$C$72</f>
        <v>11274.9</v>
      </c>
      <c r="GD90" s="137">
        <f>'[16] Tatime&amp;Dogana Fakt-Plan (3)'!$F$72</f>
        <v>16091.81</v>
      </c>
      <c r="GE90" s="137">
        <f>'[17] Tatime&amp;Dogana Fakt-Plan (3)'!$I$72</f>
        <v>21073.45</v>
      </c>
      <c r="GF90" s="137">
        <f>'[18] Tatime&amp;Dogana Fakt-Plan (3)'!$L$72</f>
        <v>25517.64</v>
      </c>
      <c r="GG90" s="137">
        <f>'[18] Tatime&amp;Dogana Fakt-Plan (3)'!$O$72</f>
        <v>30469.8</v>
      </c>
      <c r="GH90" s="137">
        <f>'[18] Tatime&amp;Dogana Fakt-Plan (3)'!$R$72</f>
        <v>33155.269999999997</v>
      </c>
      <c r="GI90" s="137">
        <f>'[19] Tatime&amp;Dogana Fakt-Plan (4)'!$U$72</f>
        <v>39170.07</v>
      </c>
      <c r="GJ90" s="137">
        <f>'[20] Tatime&amp;Dogana Fakt-Plan (4)'!$X$72</f>
        <v>45785.94</v>
      </c>
      <c r="GK90" s="137">
        <f>'[21] Tatime&amp;Dogana Fakt-Plan (4)'!$AA$72</f>
        <v>50404.619999999995</v>
      </c>
      <c r="GL90" s="137">
        <f>'[22] Tatime&amp;Dogana Fakt-Plan (5)'!$AD$72</f>
        <v>56701.94</v>
      </c>
      <c r="GM90" s="137">
        <f>'[22] Tatime&amp;Dogana Fakt-Plan (5)'!$AG$72</f>
        <v>63624.14</v>
      </c>
      <c r="GN90" s="137">
        <f>'[23] Tatime&amp;Dogana Fakt-Plan (5)'!$AJ$72</f>
        <v>68519.27</v>
      </c>
      <c r="GO90" s="137">
        <f>'[24] Tatime&amp;Dogana Fakt-Plan (5)'!$C$72</f>
        <v>12351.960000000001</v>
      </c>
      <c r="GP90" s="137">
        <f>'[37] Tatime&amp;Dogana Fakt-Plan (5)'!$F$72</f>
        <v>18494.440000000002</v>
      </c>
      <c r="GQ90" s="137"/>
    </row>
    <row r="91" spans="2:199">
      <c r="B91" s="26" t="s">
        <v>196</v>
      </c>
      <c r="C91" s="1" t="s">
        <v>174</v>
      </c>
      <c r="D91" s="37" t="s">
        <v>275</v>
      </c>
      <c r="E91" s="40">
        <v>954.529</v>
      </c>
      <c r="F91" s="40">
        <v>1737.8530000000003</v>
      </c>
      <c r="G91" s="40">
        <v>2809.1969999999997</v>
      </c>
      <c r="H91" s="40">
        <v>4082.17</v>
      </c>
      <c r="I91" s="40">
        <v>5383.3010000000004</v>
      </c>
      <c r="J91" s="40">
        <v>6598.3159999999998</v>
      </c>
      <c r="K91" s="40">
        <v>7539.308</v>
      </c>
      <c r="L91" s="40">
        <v>8994.4480000000003</v>
      </c>
      <c r="M91" s="40">
        <v>10353</v>
      </c>
      <c r="N91" s="40">
        <v>11773</v>
      </c>
      <c r="O91" s="40">
        <v>12739</v>
      </c>
      <c r="P91" s="40">
        <v>13959</v>
      </c>
      <c r="Q91" s="40">
        <v>1041</v>
      </c>
      <c r="R91" s="40">
        <v>2103</v>
      </c>
      <c r="S91" s="40">
        <v>3218</v>
      </c>
      <c r="T91" s="40">
        <v>4599</v>
      </c>
      <c r="U91" s="40">
        <v>6034</v>
      </c>
      <c r="V91" s="40">
        <v>7556</v>
      </c>
      <c r="W91" s="40">
        <v>9152</v>
      </c>
      <c r="X91" s="40">
        <v>10599</v>
      </c>
      <c r="Y91" s="40">
        <v>12091</v>
      </c>
      <c r="Z91" s="40">
        <v>13540</v>
      </c>
      <c r="AA91" s="40">
        <v>14850</v>
      </c>
      <c r="AB91" s="40">
        <v>15818</v>
      </c>
      <c r="AC91" s="40">
        <v>1215</v>
      </c>
      <c r="AD91" s="40">
        <v>2386</v>
      </c>
      <c r="AE91" s="40">
        <v>3247</v>
      </c>
      <c r="AF91" s="40">
        <v>4591</v>
      </c>
      <c r="AG91" s="40">
        <v>6133</v>
      </c>
      <c r="AH91" s="40">
        <v>7619</v>
      </c>
      <c r="AI91" s="40">
        <v>9370</v>
      </c>
      <c r="AJ91" s="40">
        <v>10197</v>
      </c>
      <c r="AK91" s="40">
        <v>11772</v>
      </c>
      <c r="AL91" s="40">
        <v>11792</v>
      </c>
      <c r="AM91" s="40">
        <v>11867</v>
      </c>
      <c r="AN91" s="40">
        <v>11868</v>
      </c>
      <c r="AO91" s="40">
        <v>213</v>
      </c>
      <c r="AP91" s="40">
        <v>246</v>
      </c>
      <c r="AQ91" s="40">
        <v>231</v>
      </c>
      <c r="AR91" s="40">
        <v>225</v>
      </c>
      <c r="AS91" s="40">
        <v>258</v>
      </c>
      <c r="AT91" s="40">
        <v>258</v>
      </c>
      <c r="AU91" s="40">
        <v>259</v>
      </c>
      <c r="AV91" s="40">
        <v>258</v>
      </c>
      <c r="AW91" s="40">
        <v>259</v>
      </c>
      <c r="AX91" s="40">
        <v>259</v>
      </c>
      <c r="AY91" s="40">
        <v>327</v>
      </c>
      <c r="AZ91" s="40">
        <v>321</v>
      </c>
      <c r="BA91" s="40">
        <v>0</v>
      </c>
      <c r="BB91" s="40">
        <v>0</v>
      </c>
      <c r="BC91" s="40">
        <v>0</v>
      </c>
      <c r="BD91" s="40">
        <v>1</v>
      </c>
      <c r="BE91" s="40">
        <v>1</v>
      </c>
      <c r="BF91" s="40">
        <v>1</v>
      </c>
      <c r="BG91" s="40">
        <v>1</v>
      </c>
      <c r="BH91" s="40">
        <v>1</v>
      </c>
      <c r="BI91" s="40">
        <v>1</v>
      </c>
      <c r="BJ91" s="40">
        <v>6</v>
      </c>
      <c r="BK91" s="40">
        <v>6</v>
      </c>
      <c r="BL91" s="40">
        <v>7</v>
      </c>
      <c r="BM91" s="40">
        <v>0</v>
      </c>
      <c r="BN91" s="40">
        <v>0</v>
      </c>
      <c r="BO91" s="40">
        <v>0</v>
      </c>
      <c r="BP91" s="40">
        <v>0</v>
      </c>
      <c r="BQ91" s="40">
        <v>0</v>
      </c>
      <c r="BR91" s="40">
        <v>0</v>
      </c>
      <c r="BS91" s="40">
        <v>0</v>
      </c>
      <c r="BT91" s="40">
        <v>0</v>
      </c>
      <c r="BU91" s="40">
        <v>0</v>
      </c>
      <c r="BV91" s="40">
        <v>0</v>
      </c>
      <c r="BW91" s="40">
        <v>0</v>
      </c>
      <c r="BX91" s="40">
        <v>0</v>
      </c>
      <c r="BY91" s="40">
        <v>0</v>
      </c>
      <c r="BZ91" s="40">
        <v>0</v>
      </c>
      <c r="CA91" s="40">
        <v>0</v>
      </c>
      <c r="CB91" s="40">
        <v>0</v>
      </c>
      <c r="CC91" s="40">
        <v>0</v>
      </c>
      <c r="CD91" s="40">
        <v>0</v>
      </c>
      <c r="CE91" s="40">
        <v>0</v>
      </c>
      <c r="CF91" s="40">
        <v>0</v>
      </c>
      <c r="CG91" s="40">
        <v>0</v>
      </c>
      <c r="CH91" s="40">
        <v>0</v>
      </c>
      <c r="CI91" s="40">
        <v>0</v>
      </c>
      <c r="CJ91" s="40">
        <v>0</v>
      </c>
      <c r="CK91" s="40">
        <v>0</v>
      </c>
      <c r="CL91" s="40">
        <v>0</v>
      </c>
      <c r="CM91" s="40">
        <v>0</v>
      </c>
      <c r="CN91" s="40">
        <v>0</v>
      </c>
      <c r="CO91" s="40">
        <v>0</v>
      </c>
      <c r="CP91" s="40">
        <v>0</v>
      </c>
      <c r="CQ91" s="40">
        <v>0</v>
      </c>
      <c r="CR91" s="40">
        <v>0</v>
      </c>
      <c r="CS91" s="40">
        <v>0</v>
      </c>
      <c r="CT91" s="40">
        <v>0</v>
      </c>
      <c r="CU91" s="40">
        <v>0</v>
      </c>
      <c r="CV91" s="46">
        <v>0</v>
      </c>
      <c r="CW91" s="46">
        <v>0</v>
      </c>
      <c r="CX91" s="46">
        <v>0</v>
      </c>
      <c r="CY91" s="46">
        <v>0</v>
      </c>
      <c r="CZ91" s="46">
        <v>0</v>
      </c>
      <c r="DA91" s="46">
        <v>0</v>
      </c>
      <c r="DB91" s="46">
        <v>0</v>
      </c>
      <c r="DC91" s="46">
        <v>0</v>
      </c>
      <c r="DD91" s="46">
        <v>0</v>
      </c>
      <c r="DE91" s="46">
        <v>0</v>
      </c>
      <c r="DF91" s="46">
        <v>0</v>
      </c>
      <c r="DG91" s="53">
        <v>0</v>
      </c>
      <c r="DH91" s="54">
        <v>0</v>
      </c>
      <c r="DI91" s="46">
        <v>0</v>
      </c>
      <c r="DJ91" s="46">
        <v>0</v>
      </c>
      <c r="DK91" s="55">
        <v>0</v>
      </c>
      <c r="DL91" s="59">
        <v>0</v>
      </c>
      <c r="DM91" s="59">
        <v>0</v>
      </c>
      <c r="DN91" s="59">
        <v>0</v>
      </c>
      <c r="DO91" s="59">
        <v>0</v>
      </c>
      <c r="DP91" s="76">
        <v>0</v>
      </c>
      <c r="DQ91" s="76">
        <v>0</v>
      </c>
      <c r="DR91" s="82">
        <v>0</v>
      </c>
      <c r="DS91" s="82">
        <v>0</v>
      </c>
      <c r="DT91" s="59">
        <v>0</v>
      </c>
      <c r="DU91" s="90">
        <v>0</v>
      </c>
      <c r="DV91" s="90">
        <v>0</v>
      </c>
      <c r="DW91" s="95">
        <v>0</v>
      </c>
      <c r="DX91" s="103">
        <v>0</v>
      </c>
      <c r="DY91" s="103">
        <v>0</v>
      </c>
      <c r="DZ91" s="103">
        <v>0</v>
      </c>
      <c r="EA91" s="103">
        <v>0</v>
      </c>
      <c r="EB91" s="111">
        <v>0</v>
      </c>
      <c r="EC91" s="111">
        <v>0</v>
      </c>
      <c r="ED91" s="111">
        <v>0</v>
      </c>
      <c r="EE91" s="111">
        <v>0</v>
      </c>
      <c r="EF91" s="112">
        <v>0</v>
      </c>
      <c r="EG91" s="112">
        <v>0</v>
      </c>
      <c r="EH91" s="112">
        <v>0</v>
      </c>
      <c r="EI91" s="112">
        <v>0</v>
      </c>
      <c r="EJ91" s="112">
        <v>0</v>
      </c>
      <c r="EK91" s="112">
        <v>0</v>
      </c>
      <c r="EL91" s="112">
        <v>0</v>
      </c>
      <c r="EM91" s="112">
        <v>0</v>
      </c>
      <c r="EN91" s="112">
        <v>0</v>
      </c>
      <c r="EO91" s="112">
        <v>0</v>
      </c>
      <c r="EP91" s="112">
        <v>0</v>
      </c>
      <c r="EQ91" s="112">
        <v>0</v>
      </c>
      <c r="ER91" s="112">
        <v>0</v>
      </c>
      <c r="ES91" s="112">
        <v>0</v>
      </c>
      <c r="ET91" s="112">
        <v>0</v>
      </c>
      <c r="EU91" s="112">
        <v>0</v>
      </c>
      <c r="EV91" s="130">
        <v>0</v>
      </c>
      <c r="EW91" s="130">
        <v>0</v>
      </c>
      <c r="EX91" s="139">
        <v>0</v>
      </c>
      <c r="EY91" s="57">
        <v>0</v>
      </c>
      <c r="EZ91" s="57">
        <v>0</v>
      </c>
      <c r="FA91" s="57">
        <v>0</v>
      </c>
      <c r="FB91" s="57">
        <v>0</v>
      </c>
      <c r="FC91" s="57">
        <v>0</v>
      </c>
      <c r="FD91" s="57">
        <v>0</v>
      </c>
      <c r="FE91" s="57">
        <v>0</v>
      </c>
      <c r="FF91" s="137">
        <v>0</v>
      </c>
      <c r="FG91" s="57">
        <v>0</v>
      </c>
      <c r="FH91" s="57">
        <v>0</v>
      </c>
      <c r="FI91" s="130">
        <v>0</v>
      </c>
      <c r="FJ91" s="57">
        <v>0</v>
      </c>
      <c r="FK91" s="156" t="s">
        <v>433</v>
      </c>
      <c r="FL91" s="156" t="s">
        <v>433</v>
      </c>
      <c r="FM91" s="156" t="s">
        <v>433</v>
      </c>
      <c r="FN91" s="156" t="s">
        <v>433</v>
      </c>
      <c r="FO91" s="156" t="s">
        <v>433</v>
      </c>
      <c r="FP91" s="156" t="s">
        <v>433</v>
      </c>
      <c r="FQ91" s="156" t="s">
        <v>433</v>
      </c>
      <c r="FR91" s="156" t="s">
        <v>433</v>
      </c>
      <c r="FS91" s="156" t="s">
        <v>433</v>
      </c>
      <c r="FT91" s="156" t="s">
        <v>433</v>
      </c>
      <c r="FU91" s="156" t="s">
        <v>433</v>
      </c>
      <c r="FV91" s="156" t="s">
        <v>433</v>
      </c>
      <c r="FW91" s="156" t="s">
        <v>433</v>
      </c>
      <c r="FX91" s="156" t="s">
        <v>433</v>
      </c>
      <c r="FY91" s="156" t="s">
        <v>433</v>
      </c>
      <c r="FZ91" s="156" t="s">
        <v>433</v>
      </c>
      <c r="GA91" s="156" t="s">
        <v>433</v>
      </c>
      <c r="GB91" s="156" t="s">
        <v>433</v>
      </c>
      <c r="GC91" s="156" t="s">
        <v>433</v>
      </c>
      <c r="GD91" s="156" t="s">
        <v>433</v>
      </c>
      <c r="GE91" s="156" t="s">
        <v>433</v>
      </c>
      <c r="GF91" s="156" t="s">
        <v>433</v>
      </c>
      <c r="GG91" s="156" t="s">
        <v>433</v>
      </c>
      <c r="GH91" s="156" t="s">
        <v>433</v>
      </c>
      <c r="GI91" s="156" t="s">
        <v>433</v>
      </c>
      <c r="GJ91" s="156" t="s">
        <v>433</v>
      </c>
      <c r="GK91" s="156" t="s">
        <v>433</v>
      </c>
      <c r="GL91" s="156" t="s">
        <v>433</v>
      </c>
      <c r="GM91" s="156" t="s">
        <v>433</v>
      </c>
      <c r="GN91" s="156" t="s">
        <v>433</v>
      </c>
      <c r="GO91" s="156" t="s">
        <v>433</v>
      </c>
      <c r="GP91" s="156" t="s">
        <v>433</v>
      </c>
      <c r="GQ91" s="156"/>
    </row>
    <row r="92" spans="2:199">
      <c r="B92" s="26" t="s">
        <v>197</v>
      </c>
      <c r="C92" s="1" t="s">
        <v>20</v>
      </c>
      <c r="D92" s="37" t="s">
        <v>276</v>
      </c>
      <c r="E92" s="40">
        <v>1050.6896100000001</v>
      </c>
      <c r="F92" s="40">
        <v>2289.03422</v>
      </c>
      <c r="G92" s="40">
        <v>5149.3051299999997</v>
      </c>
      <c r="H92" s="40">
        <v>6348.2878799999999</v>
      </c>
      <c r="I92" s="40">
        <v>7469.7177699999993</v>
      </c>
      <c r="J92" s="40">
        <v>8634.3492699999988</v>
      </c>
      <c r="K92" s="40">
        <v>9757.11384</v>
      </c>
      <c r="L92" s="40">
        <v>11667.020689999999</v>
      </c>
      <c r="M92" s="40">
        <v>13062.441000000001</v>
      </c>
      <c r="N92" s="40">
        <v>14298</v>
      </c>
      <c r="O92" s="40">
        <v>15925</v>
      </c>
      <c r="P92" s="40">
        <v>17606</v>
      </c>
      <c r="Q92" s="40">
        <v>1302</v>
      </c>
      <c r="R92" s="40">
        <v>2415</v>
      </c>
      <c r="S92" s="40">
        <v>6388</v>
      </c>
      <c r="T92" s="40">
        <v>7707</v>
      </c>
      <c r="U92" s="40">
        <v>9996</v>
      </c>
      <c r="V92" s="40">
        <v>11312</v>
      </c>
      <c r="W92" s="40">
        <v>12549</v>
      </c>
      <c r="X92" s="40">
        <v>13962</v>
      </c>
      <c r="Y92" s="40">
        <v>15276</v>
      </c>
      <c r="Z92" s="40">
        <v>16585</v>
      </c>
      <c r="AA92" s="40">
        <v>18043</v>
      </c>
      <c r="AB92" s="40">
        <v>19712</v>
      </c>
      <c r="AC92" s="40">
        <v>1011</v>
      </c>
      <c r="AD92" s="40">
        <v>2070</v>
      </c>
      <c r="AE92" s="40">
        <v>4993</v>
      </c>
      <c r="AF92" s="40">
        <v>6348</v>
      </c>
      <c r="AG92" s="40">
        <v>7688</v>
      </c>
      <c r="AH92" s="40">
        <v>8787</v>
      </c>
      <c r="AI92" s="40">
        <v>9866</v>
      </c>
      <c r="AJ92" s="40">
        <v>11646</v>
      </c>
      <c r="AK92" s="40">
        <v>12733</v>
      </c>
      <c r="AL92" s="40">
        <v>13921</v>
      </c>
      <c r="AM92" s="40">
        <v>15183</v>
      </c>
      <c r="AN92" s="40">
        <v>16853.400000000001</v>
      </c>
      <c r="AO92" s="40">
        <v>1348</v>
      </c>
      <c r="AP92" s="40">
        <v>2357</v>
      </c>
      <c r="AQ92" s="40">
        <v>5376</v>
      </c>
      <c r="AR92" s="40">
        <v>6451</v>
      </c>
      <c r="AS92" s="40">
        <v>7577</v>
      </c>
      <c r="AT92" s="40">
        <v>8470</v>
      </c>
      <c r="AU92" s="40">
        <v>9445</v>
      </c>
      <c r="AV92" s="40">
        <v>10279</v>
      </c>
      <c r="AW92" s="40">
        <v>11552</v>
      </c>
      <c r="AX92" s="40">
        <v>12526</v>
      </c>
      <c r="AY92" s="40">
        <v>13561</v>
      </c>
      <c r="AZ92" s="40">
        <v>15119</v>
      </c>
      <c r="BA92" s="40">
        <v>1007</v>
      </c>
      <c r="BB92" s="40">
        <v>2363</v>
      </c>
      <c r="BC92" s="40">
        <v>6332</v>
      </c>
      <c r="BD92" s="40">
        <v>7950</v>
      </c>
      <c r="BE92" s="40">
        <v>9477</v>
      </c>
      <c r="BF92" s="40">
        <v>11167</v>
      </c>
      <c r="BG92" s="40">
        <v>12587</v>
      </c>
      <c r="BH92" s="40">
        <v>13924</v>
      </c>
      <c r="BI92" s="40">
        <v>16109</v>
      </c>
      <c r="BJ92" s="40">
        <v>17634</v>
      </c>
      <c r="BK92" s="40">
        <v>19289</v>
      </c>
      <c r="BL92" s="40">
        <v>21479</v>
      </c>
      <c r="BM92" s="40">
        <v>589</v>
      </c>
      <c r="BN92" s="40">
        <v>2246</v>
      </c>
      <c r="BO92" s="40">
        <v>8894</v>
      </c>
      <c r="BP92" s="40">
        <v>10250</v>
      </c>
      <c r="BQ92" s="40">
        <v>11751</v>
      </c>
      <c r="BR92" s="40">
        <v>13566</v>
      </c>
      <c r="BS92" s="40">
        <v>15259</v>
      </c>
      <c r="BT92" s="40">
        <v>16663</v>
      </c>
      <c r="BU92" s="40">
        <v>18286</v>
      </c>
      <c r="BV92" s="40">
        <v>19685</v>
      </c>
      <c r="BW92" s="40">
        <v>21738</v>
      </c>
      <c r="BX92" s="40">
        <v>24968</v>
      </c>
      <c r="BY92" s="40">
        <v>1556</v>
      </c>
      <c r="BZ92" s="40">
        <v>3416</v>
      </c>
      <c r="CA92" s="40">
        <v>10787</v>
      </c>
      <c r="CB92" s="40">
        <v>12814</v>
      </c>
      <c r="CC92" s="40">
        <v>14551</v>
      </c>
      <c r="CD92" s="40">
        <v>16522</v>
      </c>
      <c r="CE92" s="40">
        <v>18113</v>
      </c>
      <c r="CF92" s="40">
        <v>19821</v>
      </c>
      <c r="CG92" s="40">
        <v>21733</v>
      </c>
      <c r="CH92" s="40">
        <v>23925</v>
      </c>
      <c r="CI92" s="40">
        <v>26179</v>
      </c>
      <c r="CJ92" s="40">
        <v>29148</v>
      </c>
      <c r="CK92" s="40">
        <v>1620</v>
      </c>
      <c r="CL92" s="40">
        <v>3827</v>
      </c>
      <c r="CM92" s="40">
        <v>11177</v>
      </c>
      <c r="CN92" s="40">
        <v>13447</v>
      </c>
      <c r="CO92" s="40">
        <v>15326</v>
      </c>
      <c r="CP92" s="40">
        <v>17399</v>
      </c>
      <c r="CQ92" s="40">
        <v>19291</v>
      </c>
      <c r="CR92" s="40">
        <v>21069</v>
      </c>
      <c r="CS92" s="40">
        <v>23465</v>
      </c>
      <c r="CT92" s="46">
        <v>25336</v>
      </c>
      <c r="CU92" s="46">
        <v>27631</v>
      </c>
      <c r="CV92" s="46">
        <v>31645</v>
      </c>
      <c r="CW92" s="46">
        <v>1424</v>
      </c>
      <c r="CX92" s="46">
        <v>3542</v>
      </c>
      <c r="CY92" s="46">
        <v>9674</v>
      </c>
      <c r="CZ92" s="46">
        <v>13054</v>
      </c>
      <c r="DA92" s="46">
        <v>15588</v>
      </c>
      <c r="DB92" s="46">
        <v>17931</v>
      </c>
      <c r="DC92" s="46">
        <v>19930</v>
      </c>
      <c r="DD92" s="46">
        <v>21727</v>
      </c>
      <c r="DE92" s="46">
        <v>24371</v>
      </c>
      <c r="DF92" s="46">
        <v>27017</v>
      </c>
      <c r="DG92" s="53">
        <v>30173</v>
      </c>
      <c r="DH92" s="54">
        <v>34461</v>
      </c>
      <c r="DI92" s="46">
        <v>1613</v>
      </c>
      <c r="DJ92" s="46">
        <v>4049</v>
      </c>
      <c r="DK92" s="59">
        <v>11650.5</v>
      </c>
      <c r="DL92" s="59">
        <v>15271.69</v>
      </c>
      <c r="DM92" s="59">
        <v>17696.25</v>
      </c>
      <c r="DN92" s="59">
        <v>20444.05</v>
      </c>
      <c r="DO92" s="59">
        <v>22543.5</v>
      </c>
      <c r="DP92" s="74">
        <v>24587</v>
      </c>
      <c r="DQ92" s="74">
        <v>27175</v>
      </c>
      <c r="DR92" s="78">
        <v>29685.24</v>
      </c>
      <c r="DS92" s="80">
        <v>32745.42</v>
      </c>
      <c r="DT92" s="59">
        <v>36574.6</v>
      </c>
      <c r="DU92" s="90">
        <v>2255.38</v>
      </c>
      <c r="DV92" s="90">
        <v>4505.7299999999996</v>
      </c>
      <c r="DW92" s="95">
        <v>9085.9</v>
      </c>
      <c r="DX92" s="103">
        <v>10851.53</v>
      </c>
      <c r="DY92" s="100">
        <v>11443.17</v>
      </c>
      <c r="DZ92" s="100">
        <v>13700.55</v>
      </c>
      <c r="EA92" s="100">
        <v>15433.65</v>
      </c>
      <c r="EB92" s="113">
        <v>17592.05</v>
      </c>
      <c r="EC92" s="112">
        <v>19942.77</v>
      </c>
      <c r="ED92" s="112">
        <v>22247.599999999999</v>
      </c>
      <c r="EE92" s="112">
        <v>24812.55</v>
      </c>
      <c r="EF92" s="112">
        <v>28381</v>
      </c>
      <c r="EG92" s="112">
        <v>1553</v>
      </c>
      <c r="EH92" s="112">
        <v>3712.5</v>
      </c>
      <c r="EI92" s="112">
        <v>10579.1</v>
      </c>
      <c r="EJ92" s="112">
        <v>12994.27</v>
      </c>
      <c r="EK92" s="112">
        <v>15133.78</v>
      </c>
      <c r="EL92" s="112">
        <v>17652.91</v>
      </c>
      <c r="EM92" s="112">
        <v>19623.990000000002</v>
      </c>
      <c r="EN92" s="112">
        <v>21660.14</v>
      </c>
      <c r="EO92" s="112">
        <v>24798.61</v>
      </c>
      <c r="EP92" s="112">
        <v>27330.880000000001</v>
      </c>
      <c r="EQ92" s="112">
        <v>30670.31</v>
      </c>
      <c r="ER92" s="112">
        <v>35610.18</v>
      </c>
      <c r="ES92" s="112">
        <v>1651.57</v>
      </c>
      <c r="ET92" s="112">
        <v>3991.72</v>
      </c>
      <c r="EU92" s="112">
        <v>14276.98</v>
      </c>
      <c r="EV92" s="130">
        <v>17949</v>
      </c>
      <c r="EW92" s="130">
        <v>20765</v>
      </c>
      <c r="EX92" s="139">
        <v>24914.47</v>
      </c>
      <c r="EY92" s="57">
        <v>27437.23</v>
      </c>
      <c r="EZ92" s="57">
        <v>30029.78</v>
      </c>
      <c r="FA92" s="57">
        <v>33949.67</v>
      </c>
      <c r="FB92" s="130">
        <v>36686</v>
      </c>
      <c r="FC92" s="137">
        <v>40901.57</v>
      </c>
      <c r="FD92" s="57">
        <v>47682.77</v>
      </c>
      <c r="FE92" s="137">
        <v>2397.4699999999998</v>
      </c>
      <c r="FF92" s="137">
        <v>4874.93</v>
      </c>
      <c r="FG92" s="137">
        <v>21607.66</v>
      </c>
      <c r="FH92" s="137">
        <v>25830.55</v>
      </c>
      <c r="FI92" s="130">
        <v>29261.78</v>
      </c>
      <c r="FJ92" s="137">
        <f>'[3] Tatime&amp;Dogana Fakt-Plan (3)'!$R$76</f>
        <v>33826.51</v>
      </c>
      <c r="FK92" s="137">
        <f>'[4] Tatime&amp;Dogana Fakt-Plan (3)'!$U$76</f>
        <v>36973.230000000003</v>
      </c>
      <c r="FL92" s="137">
        <f>'[5] Tatime&amp;Dogana Fakt-Plan (3)'!$X$76</f>
        <v>40902.6</v>
      </c>
      <c r="FM92" s="137">
        <f>'[6] Tatime&amp;Dogana Fakt-Plan (3)'!$AA$76</f>
        <v>44934.15</v>
      </c>
      <c r="FN92" s="137">
        <f>'[7] Tatime&amp;Dogana Fakt-Plan (3)'!$AD$76</f>
        <v>47875.25</v>
      </c>
      <c r="FO92" s="137">
        <f>'[8] Tatime&amp;Dogana Fakt-Plan (3)'!$AG$76</f>
        <v>56983.55</v>
      </c>
      <c r="FP92" s="137">
        <f>'[9] Tatime&amp;Dogana Fakt-Plan (3)'!$AJ$76</f>
        <v>64576.27</v>
      </c>
      <c r="FQ92" s="137">
        <f>'[10] Tatime&amp;Dogana Fakt-Plan (3)'!$C$76</f>
        <v>2859.42</v>
      </c>
      <c r="FR92" s="137">
        <f>'[25] Tatime&amp;Dogana Fakt-Plan (3)'!$F$76</f>
        <v>5959.26</v>
      </c>
      <c r="FS92" s="137">
        <f>'[26] Tatime&amp;Dogana Fakt-Plan (3)'!$I$76</f>
        <v>18651.16</v>
      </c>
      <c r="FT92" s="137">
        <f>'[27] Tatime&amp;Dogana Fakt-Plan (3)'!$L$76</f>
        <v>24500.39</v>
      </c>
      <c r="FU92" s="137">
        <f>'[31] Tatime&amp;Dogana Fakt-Plan (3)'!$O$76</f>
        <v>27573.63</v>
      </c>
      <c r="FV92" s="137">
        <f>'[30] Tatime&amp;Dogana Fakt-Plan (4)'!$R$76</f>
        <v>32591.91</v>
      </c>
      <c r="FW92" s="137">
        <f>'[11] Tatime&amp;Dogana Fakt-Plan (3)'!$U$76</f>
        <v>36057.65</v>
      </c>
      <c r="FX92" s="137">
        <f>'[11] Tatime&amp;Dogana Fakt-Plan (3)'!$X$76</f>
        <v>39302.43</v>
      </c>
      <c r="FY92" s="137">
        <f>'[12] Tatime&amp;Dogana Fakt-Plan (3)'!$AA$76</f>
        <v>43363.59</v>
      </c>
      <c r="FZ92" s="137">
        <f>'[13] Tatime&amp;Dogana Fakt-Plan (3)'!$AD$76</f>
        <v>47073.98</v>
      </c>
      <c r="GA92" s="137">
        <f>'[14] Tatime&amp;Dogana Fakt-Plan (3)'!$AG$76</f>
        <v>51185.09</v>
      </c>
      <c r="GB92" s="137">
        <f>'[15] Tatime&amp;Dogana Fakt-Plan (3)'!$AJ$76</f>
        <v>56994.51</v>
      </c>
      <c r="GC92" s="137">
        <f>'[16] Tatime&amp;Dogana Fakt-Plan (3)'!$C$76</f>
        <v>2964.24</v>
      </c>
      <c r="GD92" s="137">
        <f>'[16] Tatime&amp;Dogana Fakt-Plan (3)'!$F$76</f>
        <v>6402.19</v>
      </c>
      <c r="GE92" s="137">
        <f>'[17] Tatime&amp;Dogana Fakt-Plan (3)'!$I$76</f>
        <v>17392.45</v>
      </c>
      <c r="GF92" s="137">
        <f>'[18] Tatime&amp;Dogana Fakt-Plan (3)'!$L$76</f>
        <v>24478.32</v>
      </c>
      <c r="GG92" s="137">
        <f>'[18] Tatime&amp;Dogana Fakt-Plan (3)'!$O$76</f>
        <v>28472.21</v>
      </c>
      <c r="GH92" s="137">
        <f>'[18] Tatime&amp;Dogana Fakt-Plan (3)'!$R$76</f>
        <v>33237.129999999997</v>
      </c>
      <c r="GI92" s="137">
        <f>'[19] Tatime&amp;Dogana Fakt-Plan (4)'!$U$76</f>
        <v>37093.21</v>
      </c>
      <c r="GJ92" s="137">
        <f>'[20] Tatime&amp;Dogana Fakt-Plan (4)'!$X$76</f>
        <v>40711.51</v>
      </c>
      <c r="GK92" s="137">
        <f>'[21] Tatime&amp;Dogana Fakt-Plan (4)'!$AA$76</f>
        <v>45278.68</v>
      </c>
      <c r="GL92" s="137">
        <f>'[22] Tatime&amp;Dogana Fakt-Plan (5)'!$AD$76</f>
        <v>49004.91</v>
      </c>
      <c r="GM92" s="137">
        <f>'[22] Tatime&amp;Dogana Fakt-Plan (5)'!$AG$76</f>
        <v>52716.37</v>
      </c>
      <c r="GN92" s="137">
        <f>'[23] Tatime&amp;Dogana Fakt-Plan (5)'!$AJ$76</f>
        <v>58546.73</v>
      </c>
      <c r="GO92" s="137">
        <f>'[24] Tatime&amp;Dogana Fakt-Plan (5)'!$C$76</f>
        <v>3442.43</v>
      </c>
      <c r="GP92" s="137">
        <f>'[37] Tatime&amp;Dogana Fakt-Plan (5)'!$F$76</f>
        <v>7398.7</v>
      </c>
      <c r="GQ92" s="137"/>
    </row>
    <row r="93" spans="2:199">
      <c r="B93" s="26" t="s">
        <v>369</v>
      </c>
      <c r="C93" s="1" t="s">
        <v>21</v>
      </c>
      <c r="D93" s="37" t="s">
        <v>277</v>
      </c>
      <c r="E93" s="40">
        <v>2390.9257499999999</v>
      </c>
      <c r="F93" s="40">
        <v>4215.2859400000007</v>
      </c>
      <c r="G93" s="40">
        <v>6188.4781500000008</v>
      </c>
      <c r="H93" s="40">
        <v>8246.0222199999989</v>
      </c>
      <c r="I93" s="40">
        <v>10375.529329999999</v>
      </c>
      <c r="J93" s="40">
        <v>12478.393820000001</v>
      </c>
      <c r="K93" s="40">
        <v>15201.497300000001</v>
      </c>
      <c r="L93" s="40">
        <v>17459.35079</v>
      </c>
      <c r="M93" s="40">
        <v>19924.482</v>
      </c>
      <c r="N93" s="40">
        <v>22141</v>
      </c>
      <c r="O93" s="40">
        <v>24211</v>
      </c>
      <c r="P93" s="40">
        <v>27058</v>
      </c>
      <c r="Q93" s="40">
        <v>2456</v>
      </c>
      <c r="R93" s="40">
        <v>4595</v>
      </c>
      <c r="S93" s="40">
        <v>6817</v>
      </c>
      <c r="T93" s="40">
        <v>8989</v>
      </c>
      <c r="U93" s="40">
        <v>11240</v>
      </c>
      <c r="V93" s="40">
        <v>13364</v>
      </c>
      <c r="W93" s="40">
        <v>16214</v>
      </c>
      <c r="X93" s="40">
        <v>18252</v>
      </c>
      <c r="Y93" s="40">
        <v>20501</v>
      </c>
      <c r="Z93" s="40">
        <v>22654</v>
      </c>
      <c r="AA93" s="40">
        <v>24771</v>
      </c>
      <c r="AB93" s="40">
        <v>27885</v>
      </c>
      <c r="AC93" s="40">
        <v>2469</v>
      </c>
      <c r="AD93" s="40">
        <v>4497</v>
      </c>
      <c r="AE93" s="40">
        <v>6763</v>
      </c>
      <c r="AF93" s="40">
        <v>8924</v>
      </c>
      <c r="AG93" s="40">
        <v>10971</v>
      </c>
      <c r="AH93" s="40">
        <v>13020</v>
      </c>
      <c r="AI93" s="40">
        <v>15729</v>
      </c>
      <c r="AJ93" s="40">
        <v>17865</v>
      </c>
      <c r="AK93" s="40">
        <v>20258</v>
      </c>
      <c r="AL93" s="40">
        <v>22528</v>
      </c>
      <c r="AM93" s="40">
        <v>24934</v>
      </c>
      <c r="AN93" s="40">
        <v>27931</v>
      </c>
      <c r="AO93" s="40">
        <v>2705</v>
      </c>
      <c r="AP93" s="40">
        <v>4937</v>
      </c>
      <c r="AQ93" s="40">
        <v>7334</v>
      </c>
      <c r="AR93" s="40">
        <v>9665</v>
      </c>
      <c r="AS93" s="40">
        <v>11987</v>
      </c>
      <c r="AT93" s="40">
        <v>14076</v>
      </c>
      <c r="AU93" s="40">
        <v>17103</v>
      </c>
      <c r="AV93" s="40">
        <v>19426</v>
      </c>
      <c r="AW93" s="40">
        <v>21692</v>
      </c>
      <c r="AX93" s="40">
        <v>24003</v>
      </c>
      <c r="AY93" s="40">
        <v>25999</v>
      </c>
      <c r="AZ93" s="40">
        <v>29551</v>
      </c>
      <c r="BA93" s="40">
        <v>2568</v>
      </c>
      <c r="BB93" s="40">
        <v>4575</v>
      </c>
      <c r="BC93" s="40">
        <v>6444</v>
      </c>
      <c r="BD93" s="40">
        <v>8716</v>
      </c>
      <c r="BE93" s="40">
        <v>10902</v>
      </c>
      <c r="BF93" s="40">
        <v>13160</v>
      </c>
      <c r="BG93" s="40">
        <v>16242</v>
      </c>
      <c r="BH93" s="40">
        <v>18260</v>
      </c>
      <c r="BI93" s="40">
        <v>20476</v>
      </c>
      <c r="BJ93" s="40">
        <v>22674</v>
      </c>
      <c r="BK93" s="40">
        <v>24794</v>
      </c>
      <c r="BL93" s="40">
        <v>28852</v>
      </c>
      <c r="BM93" s="40">
        <v>1938</v>
      </c>
      <c r="BN93" s="40">
        <v>4038</v>
      </c>
      <c r="BO93" s="40">
        <v>6200</v>
      </c>
      <c r="BP93" s="40">
        <v>8698</v>
      </c>
      <c r="BQ93" s="40">
        <v>11394</v>
      </c>
      <c r="BR93" s="40">
        <v>13684</v>
      </c>
      <c r="BS93" s="40">
        <v>16527</v>
      </c>
      <c r="BT93" s="40">
        <v>19807</v>
      </c>
      <c r="BU93" s="40">
        <v>22247</v>
      </c>
      <c r="BV93" s="40">
        <v>24569</v>
      </c>
      <c r="BW93" s="40">
        <v>27077</v>
      </c>
      <c r="BX93" s="40">
        <v>29661</v>
      </c>
      <c r="BY93" s="40">
        <v>3345</v>
      </c>
      <c r="BZ93" s="40">
        <v>5752</v>
      </c>
      <c r="CA93" s="40">
        <v>7967</v>
      </c>
      <c r="CB93" s="40">
        <v>10553</v>
      </c>
      <c r="CC93" s="40">
        <v>13429</v>
      </c>
      <c r="CD93" s="40">
        <v>16022</v>
      </c>
      <c r="CE93" s="40">
        <v>19031</v>
      </c>
      <c r="CF93" s="40">
        <v>22098</v>
      </c>
      <c r="CG93" s="40">
        <v>24407</v>
      </c>
      <c r="CH93" s="40">
        <v>26721</v>
      </c>
      <c r="CI93" s="40">
        <v>29066</v>
      </c>
      <c r="CJ93" s="40">
        <v>31410</v>
      </c>
      <c r="CK93" s="40">
        <v>3185</v>
      </c>
      <c r="CL93" s="40">
        <v>5414</v>
      </c>
      <c r="CM93" s="40">
        <v>7663</v>
      </c>
      <c r="CN93" s="40">
        <v>10373</v>
      </c>
      <c r="CO93" s="40">
        <v>12914</v>
      </c>
      <c r="CP93" s="40">
        <v>15605</v>
      </c>
      <c r="CQ93" s="40">
        <v>18581</v>
      </c>
      <c r="CR93" s="40">
        <v>21992</v>
      </c>
      <c r="CS93" s="40">
        <v>24528</v>
      </c>
      <c r="CT93" s="46">
        <v>27016</v>
      </c>
      <c r="CU93" s="46">
        <v>29504</v>
      </c>
      <c r="CV93" s="46">
        <v>32102</v>
      </c>
      <c r="CW93" s="46">
        <v>3437</v>
      </c>
      <c r="CX93" s="46">
        <v>6090</v>
      </c>
      <c r="CY93" s="46">
        <v>8622</v>
      </c>
      <c r="CZ93" s="46">
        <v>11511</v>
      </c>
      <c r="DA93" s="46">
        <v>14333</v>
      </c>
      <c r="DB93" s="46">
        <v>17504</v>
      </c>
      <c r="DC93" s="46">
        <v>20957</v>
      </c>
      <c r="DD93" s="46">
        <v>25200</v>
      </c>
      <c r="DE93" s="46">
        <v>28012</v>
      </c>
      <c r="DF93" s="46">
        <v>31034</v>
      </c>
      <c r="DG93" s="53">
        <v>33789</v>
      </c>
      <c r="DH93" s="54">
        <v>36517</v>
      </c>
      <c r="DI93" s="46">
        <v>3677</v>
      </c>
      <c r="DJ93" s="46">
        <v>6593</v>
      </c>
      <c r="DK93" s="59">
        <v>9376.1299999999992</v>
      </c>
      <c r="DL93" s="59">
        <v>12659</v>
      </c>
      <c r="DM93" s="59">
        <v>18449</v>
      </c>
      <c r="DN93" s="59">
        <v>22148</v>
      </c>
      <c r="DO93" s="59">
        <v>26062</v>
      </c>
      <c r="DP93" s="74">
        <v>31673</v>
      </c>
      <c r="DQ93" s="74">
        <v>37421</v>
      </c>
      <c r="DR93" s="78">
        <v>40517.29</v>
      </c>
      <c r="DS93" s="80">
        <v>43363.82</v>
      </c>
      <c r="DT93" s="59">
        <v>46124.44</v>
      </c>
      <c r="DU93" s="90">
        <v>3459.48</v>
      </c>
      <c r="DV93" s="90">
        <v>6108.55</v>
      </c>
      <c r="DW93" s="95">
        <v>8456.7800000000007</v>
      </c>
      <c r="DX93" s="103">
        <v>11044.54</v>
      </c>
      <c r="DY93" s="100">
        <v>13544.1</v>
      </c>
      <c r="DZ93" s="100">
        <v>15925.08</v>
      </c>
      <c r="EA93" s="100">
        <v>19135.16</v>
      </c>
      <c r="EB93" s="113">
        <v>23044.45</v>
      </c>
      <c r="EC93" s="112">
        <v>25767.15</v>
      </c>
      <c r="ED93" s="112">
        <v>28440.27</v>
      </c>
      <c r="EE93" s="112">
        <v>30906.47</v>
      </c>
      <c r="EF93" s="112">
        <v>33658</v>
      </c>
      <c r="EG93" s="112">
        <v>3382</v>
      </c>
      <c r="EH93" s="112">
        <v>6492.64</v>
      </c>
      <c r="EI93" s="112">
        <v>9304.18</v>
      </c>
      <c r="EJ93" s="112">
        <v>12905.25</v>
      </c>
      <c r="EK93" s="112">
        <v>16003.67</v>
      </c>
      <c r="EL93" s="112">
        <v>19119.900000000001</v>
      </c>
      <c r="EM93" s="112">
        <v>22831.52</v>
      </c>
      <c r="EN93" s="112">
        <v>27204.99</v>
      </c>
      <c r="EO93" s="112">
        <v>30163.77</v>
      </c>
      <c r="EP93" s="112">
        <v>33197.15</v>
      </c>
      <c r="EQ93" s="112">
        <v>36073.81</v>
      </c>
      <c r="ER93" s="112">
        <v>39312.050000000003</v>
      </c>
      <c r="ES93" s="112">
        <v>4027.53</v>
      </c>
      <c r="ET93" s="112">
        <v>7098.82</v>
      </c>
      <c r="EU93" s="112">
        <v>10568.62</v>
      </c>
      <c r="EV93" s="130">
        <v>14666.38</v>
      </c>
      <c r="EW93" s="130">
        <v>18263.79</v>
      </c>
      <c r="EX93" s="139">
        <v>21612.02</v>
      </c>
      <c r="EY93" s="57">
        <v>25685.07</v>
      </c>
      <c r="EZ93" s="57">
        <v>30632.23</v>
      </c>
      <c r="FA93" s="57">
        <v>34087.97</v>
      </c>
      <c r="FB93" s="130">
        <v>37714.839999999997</v>
      </c>
      <c r="FC93" s="137">
        <v>41276</v>
      </c>
      <c r="FD93" s="57">
        <v>44982.78</v>
      </c>
      <c r="FE93" s="137">
        <v>5257.69</v>
      </c>
      <c r="FF93" s="137">
        <v>9062.9699999999993</v>
      </c>
      <c r="FG93" s="137">
        <v>13236.22</v>
      </c>
      <c r="FH93" s="137">
        <v>18111.93</v>
      </c>
      <c r="FI93" s="130">
        <v>22800.33</v>
      </c>
      <c r="FJ93" s="137">
        <f>'[3] Tatime&amp;Dogana Fakt-Plan (3)'!$R$77</f>
        <v>27792.29</v>
      </c>
      <c r="FK93" s="137">
        <f>'[4] Tatime&amp;Dogana Fakt-Plan (3)'!$U$77</f>
        <v>33090.79</v>
      </c>
      <c r="FL93" s="137">
        <f>'[5] Tatime&amp;Dogana Fakt-Plan (3)'!$X$77</f>
        <v>39335.339999999997</v>
      </c>
      <c r="FM93" s="137">
        <f>'[6] Tatime&amp;Dogana Fakt-Plan (3)'!$AA$77</f>
        <v>43819.45</v>
      </c>
      <c r="FN93" s="137">
        <f>'[7] Tatime&amp;Dogana Fakt-Plan (3)'!$AD$77</f>
        <v>48391.66</v>
      </c>
      <c r="FO93" s="137">
        <f>'[8] Tatime&amp;Dogana Fakt-Plan (3)'!$AG$77</f>
        <v>52950.54</v>
      </c>
      <c r="FP93" s="137">
        <f>'[9] Tatime&amp;Dogana Fakt-Plan (3)'!$AJ$77</f>
        <v>57877.54</v>
      </c>
      <c r="FQ93" s="137">
        <f>'[10] Tatime&amp;Dogana Fakt-Plan (3)'!$C$77</f>
        <v>5710.02</v>
      </c>
      <c r="FR93" s="137">
        <f>'[25] Tatime&amp;Dogana Fakt-Plan (3)'!$F$77</f>
        <v>10483.74</v>
      </c>
      <c r="FS93" s="137">
        <f>'[26] Tatime&amp;Dogana Fakt-Plan (3)'!$I$77</f>
        <v>15287.66</v>
      </c>
      <c r="FT93" s="137">
        <f>'[27] Tatime&amp;Dogana Fakt-Plan (3)'!$L$77</f>
        <v>21045.53</v>
      </c>
      <c r="FU93" s="137">
        <f>'[31] Tatime&amp;Dogana Fakt-Plan (3)'!$O$77</f>
        <v>26778.36</v>
      </c>
      <c r="FV93" s="137">
        <f>'[30] Tatime&amp;Dogana Fakt-Plan (4)'!$R$77</f>
        <v>32239.89</v>
      </c>
      <c r="FW93" s="137">
        <f>'[11] Tatime&amp;Dogana Fakt-Plan (3)'!$U$77</f>
        <v>38141.33</v>
      </c>
      <c r="FX93" s="137">
        <f>'[11] Tatime&amp;Dogana Fakt-Plan (3)'!$X$77</f>
        <v>44913.36</v>
      </c>
      <c r="FY93" s="137">
        <f>'[12] Tatime&amp;Dogana Fakt-Plan (3)'!$AA$77</f>
        <v>49825.29</v>
      </c>
      <c r="FZ93" s="137">
        <f>'[13] Tatime&amp;Dogana Fakt-Plan (3)'!$AD$77</f>
        <v>54912.480000000003</v>
      </c>
      <c r="GA93" s="137">
        <f>'[14] Tatime&amp;Dogana Fakt-Plan (3)'!$AG$77</f>
        <v>60139.12</v>
      </c>
      <c r="GB93" s="137">
        <f>'[15] Tatime&amp;Dogana Fakt-Plan (3)'!$AJ$77</f>
        <v>66162.64</v>
      </c>
      <c r="GC93" s="137">
        <f>'[16] Tatime&amp;Dogana Fakt-Plan (3)'!$C$77</f>
        <v>7276.92</v>
      </c>
      <c r="GD93" s="137">
        <f>'[16] Tatime&amp;Dogana Fakt-Plan (3)'!$F$77</f>
        <v>13548.87</v>
      </c>
      <c r="GE93" s="137">
        <f>'[17] Tatime&amp;Dogana Fakt-Plan (3)'!$I$77</f>
        <v>20748.23</v>
      </c>
      <c r="GF93" s="137">
        <f>'[18] Tatime&amp;Dogana Fakt-Plan (3)'!$L$77</f>
        <v>27181.65</v>
      </c>
      <c r="GG93" s="137">
        <f>'[18] Tatime&amp;Dogana Fakt-Plan (3)'!$O$77</f>
        <v>34054.1</v>
      </c>
      <c r="GH93" s="137">
        <f>'[18] Tatime&amp;Dogana Fakt-Plan (3)'!$R$77</f>
        <v>40809.519999999997</v>
      </c>
      <c r="GI93" s="137">
        <f>'[19] Tatime&amp;Dogana Fakt-Plan (4)'!$U$77</f>
        <v>48250.65</v>
      </c>
      <c r="GJ93" s="137">
        <f>'[20] Tatime&amp;Dogana Fakt-Plan (4)'!$X$77</f>
        <v>56703.26</v>
      </c>
      <c r="GK93" s="137">
        <f>'[21] Tatime&amp;Dogana Fakt-Plan (4)'!$AA$77</f>
        <v>63147.08</v>
      </c>
      <c r="GL93" s="137">
        <f>'[22] Tatime&amp;Dogana Fakt-Plan (5)'!$AD$77</f>
        <v>69487.66</v>
      </c>
      <c r="GM93" s="137">
        <f>'[22] Tatime&amp;Dogana Fakt-Plan (5)'!$AG$77</f>
        <v>75961.570000000007</v>
      </c>
      <c r="GN93" s="137">
        <f>'[23] Tatime&amp;Dogana Fakt-Plan (5)'!$AJ$77</f>
        <v>82531.91</v>
      </c>
      <c r="GO93" s="137">
        <f>'[24] Tatime&amp;Dogana Fakt-Plan (5)'!$C$77</f>
        <v>7606.15</v>
      </c>
      <c r="GP93" s="137">
        <f>'[37] Tatime&amp;Dogana Fakt-Plan (5)'!$F$77</f>
        <v>14070.47</v>
      </c>
      <c r="GQ93" s="137"/>
    </row>
    <row r="94" spans="2:199" ht="15.75" thickBot="1">
      <c r="B94" s="26" t="s">
        <v>402</v>
      </c>
      <c r="C94" s="32" t="s">
        <v>175</v>
      </c>
      <c r="D94" s="38" t="s">
        <v>278</v>
      </c>
      <c r="E94" s="41">
        <v>1089.8528099999999</v>
      </c>
      <c r="F94" s="41">
        <v>2105.5683300000001</v>
      </c>
      <c r="G94" s="41">
        <v>3278.8354400000003</v>
      </c>
      <c r="H94" s="41">
        <v>4427.4716799999997</v>
      </c>
      <c r="I94" s="41">
        <v>5635.4774700000007</v>
      </c>
      <c r="J94" s="41">
        <v>7136.3448600000002</v>
      </c>
      <c r="K94" s="41">
        <v>8503.1806799999995</v>
      </c>
      <c r="L94" s="41">
        <v>9862.75036</v>
      </c>
      <c r="M94" s="41">
        <v>11971.036</v>
      </c>
      <c r="N94" s="41">
        <v>13438</v>
      </c>
      <c r="O94" s="41">
        <v>14837</v>
      </c>
      <c r="P94" s="41">
        <v>16092</v>
      </c>
      <c r="Q94" s="41">
        <v>1342.3679999999999</v>
      </c>
      <c r="R94" s="41">
        <v>2676.1219999999998</v>
      </c>
      <c r="S94" s="41">
        <v>3996.7170000000001</v>
      </c>
      <c r="T94" s="41">
        <v>5369.1909999999998</v>
      </c>
      <c r="U94" s="41">
        <v>6674.2430000000004</v>
      </c>
      <c r="V94" s="41">
        <v>7969.0169999999998</v>
      </c>
      <c r="W94" s="41">
        <v>9267.0740000000005</v>
      </c>
      <c r="X94" s="41">
        <v>10625.493</v>
      </c>
      <c r="Y94" s="41">
        <v>11980.324000000001</v>
      </c>
      <c r="Z94" s="41">
        <v>13545.82</v>
      </c>
      <c r="AA94" s="41">
        <v>15114.694</v>
      </c>
      <c r="AB94" s="41">
        <v>17660.789000000001</v>
      </c>
      <c r="AC94" s="41">
        <v>1675</v>
      </c>
      <c r="AD94" s="41">
        <v>3252</v>
      </c>
      <c r="AE94" s="41">
        <v>5799.3</v>
      </c>
      <c r="AF94" s="41">
        <v>7272</v>
      </c>
      <c r="AG94" s="41">
        <v>8920.5</v>
      </c>
      <c r="AH94" s="41">
        <v>11521</v>
      </c>
      <c r="AI94" s="41">
        <v>13506.3</v>
      </c>
      <c r="AJ94" s="41">
        <v>15547.2</v>
      </c>
      <c r="AK94" s="41">
        <v>17392.3</v>
      </c>
      <c r="AL94" s="41">
        <v>19057.3</v>
      </c>
      <c r="AM94" s="41">
        <v>20712.400000000001</v>
      </c>
      <c r="AN94" s="41">
        <v>22706</v>
      </c>
      <c r="AO94" s="41">
        <v>1532.1</v>
      </c>
      <c r="AP94" s="41">
        <v>2978.6</v>
      </c>
      <c r="AQ94" s="41">
        <v>4701</v>
      </c>
      <c r="AR94" s="41">
        <v>6156.0599999999995</v>
      </c>
      <c r="AS94" s="41">
        <v>7410.3600000000006</v>
      </c>
      <c r="AT94" s="41">
        <v>8901.32</v>
      </c>
      <c r="AU94" s="41">
        <v>10918.26</v>
      </c>
      <c r="AV94" s="41">
        <v>12474</v>
      </c>
      <c r="AW94" s="41">
        <v>14271</v>
      </c>
      <c r="AX94" s="41">
        <v>16215</v>
      </c>
      <c r="AY94" s="41">
        <v>18003</v>
      </c>
      <c r="AZ94" s="41">
        <v>20362</v>
      </c>
      <c r="BA94" s="41">
        <v>1778</v>
      </c>
      <c r="BB94" s="41">
        <v>3538</v>
      </c>
      <c r="BC94" s="41">
        <v>5670</v>
      </c>
      <c r="BD94" s="41">
        <v>7260</v>
      </c>
      <c r="BE94" s="41">
        <v>9419</v>
      </c>
      <c r="BF94" s="41">
        <v>11761</v>
      </c>
      <c r="BG94" s="41">
        <v>14109</v>
      </c>
      <c r="BH94" s="41">
        <v>16598</v>
      </c>
      <c r="BI94" s="41">
        <v>19210</v>
      </c>
      <c r="BJ94" s="41">
        <v>21316</v>
      </c>
      <c r="BK94" s="41">
        <v>23348</v>
      </c>
      <c r="BL94" s="41">
        <v>26047</v>
      </c>
      <c r="BM94" s="41">
        <v>1426</v>
      </c>
      <c r="BN94" s="41">
        <v>3261</v>
      </c>
      <c r="BO94" s="41">
        <v>5417</v>
      </c>
      <c r="BP94" s="41">
        <v>7875</v>
      </c>
      <c r="BQ94" s="41">
        <v>10505</v>
      </c>
      <c r="BR94" s="41">
        <v>13125</v>
      </c>
      <c r="BS94" s="41">
        <v>15697</v>
      </c>
      <c r="BT94" s="41">
        <v>18623</v>
      </c>
      <c r="BU94" s="41">
        <v>21721</v>
      </c>
      <c r="BV94" s="41">
        <v>24381</v>
      </c>
      <c r="BW94" s="41">
        <v>26990</v>
      </c>
      <c r="BX94" s="41">
        <v>29702</v>
      </c>
      <c r="BY94" s="41">
        <v>2912</v>
      </c>
      <c r="BZ94" s="41">
        <v>5219</v>
      </c>
      <c r="CA94" s="41">
        <v>7463</v>
      </c>
      <c r="CB94" s="41">
        <v>9910</v>
      </c>
      <c r="CC94" s="41">
        <v>12384</v>
      </c>
      <c r="CD94" s="41">
        <v>14991</v>
      </c>
      <c r="CE94" s="41">
        <v>17920</v>
      </c>
      <c r="CF94" s="41">
        <v>20794</v>
      </c>
      <c r="CG94" s="41">
        <v>24125</v>
      </c>
      <c r="CH94" s="41">
        <v>26850</v>
      </c>
      <c r="CI94" s="41">
        <v>29888</v>
      </c>
      <c r="CJ94" s="41">
        <v>32990</v>
      </c>
      <c r="CK94" s="40">
        <v>3680</v>
      </c>
      <c r="CL94" s="40">
        <v>6296</v>
      </c>
      <c r="CM94" s="40">
        <v>8667</v>
      </c>
      <c r="CN94" s="40">
        <v>11908</v>
      </c>
      <c r="CO94" s="40">
        <v>16407</v>
      </c>
      <c r="CP94" s="40">
        <v>19084</v>
      </c>
      <c r="CQ94" s="40">
        <v>21832</v>
      </c>
      <c r="CR94" s="40">
        <v>24909</v>
      </c>
      <c r="CS94" s="40">
        <v>28261</v>
      </c>
      <c r="CT94" s="46">
        <v>30999</v>
      </c>
      <c r="CU94" s="46">
        <v>33708</v>
      </c>
      <c r="CV94" s="46">
        <v>36169</v>
      </c>
      <c r="CW94" s="46">
        <v>3163</v>
      </c>
      <c r="CX94" s="46">
        <v>6141</v>
      </c>
      <c r="CY94" s="46">
        <v>8580</v>
      </c>
      <c r="CZ94" s="46">
        <v>11227</v>
      </c>
      <c r="DA94" s="46">
        <v>14193</v>
      </c>
      <c r="DB94" s="46">
        <v>17066</v>
      </c>
      <c r="DC94" s="46">
        <v>20592</v>
      </c>
      <c r="DD94" s="46">
        <v>23780</v>
      </c>
      <c r="DE94" s="46">
        <v>26883</v>
      </c>
      <c r="DF94" s="46">
        <v>29924</v>
      </c>
      <c r="DG94" s="53">
        <v>32953</v>
      </c>
      <c r="DH94" s="54">
        <v>36055</v>
      </c>
      <c r="DI94" s="46">
        <v>2867</v>
      </c>
      <c r="DJ94" s="46">
        <v>5515</v>
      </c>
      <c r="DK94" s="59">
        <v>7560.4</v>
      </c>
      <c r="DL94" s="59">
        <v>10387.278</v>
      </c>
      <c r="DM94" s="59">
        <v>13058.919999999998</v>
      </c>
      <c r="DN94" s="59">
        <v>16328.244000000001</v>
      </c>
      <c r="DO94" s="59">
        <v>18715.925000000003</v>
      </c>
      <c r="DP94" s="74">
        <v>22091</v>
      </c>
      <c r="DQ94" s="73">
        <v>24643</v>
      </c>
      <c r="DR94" s="78">
        <v>27788.167000000001</v>
      </c>
      <c r="DS94" s="80">
        <v>30810.124</v>
      </c>
      <c r="DT94" s="59">
        <v>33788.527999999998</v>
      </c>
      <c r="DU94" s="90">
        <v>2231.6860000000001</v>
      </c>
      <c r="DV94" s="90">
        <v>5217.0459999999994</v>
      </c>
      <c r="DW94" s="95">
        <v>7611.4500000000007</v>
      </c>
      <c r="DX94" s="103">
        <v>9335.5450000000001</v>
      </c>
      <c r="DY94" s="100">
        <v>11585.28</v>
      </c>
      <c r="DZ94" s="100">
        <v>13791.94</v>
      </c>
      <c r="EA94" s="100">
        <v>17098.474000000002</v>
      </c>
      <c r="EB94" s="114">
        <v>20486.432000000001</v>
      </c>
      <c r="EC94" s="112">
        <v>24028.195</v>
      </c>
      <c r="ED94" s="112">
        <v>27236.695</v>
      </c>
      <c r="EE94" s="112">
        <v>30318.653999999999</v>
      </c>
      <c r="EF94" s="112">
        <v>34034</v>
      </c>
      <c r="EG94" s="112">
        <v>3146</v>
      </c>
      <c r="EH94" s="112">
        <v>6403.4740000000002</v>
      </c>
      <c r="EI94" s="112">
        <v>8684.1640000000007</v>
      </c>
      <c r="EJ94" s="112">
        <v>11732.125</v>
      </c>
      <c r="EK94" s="112">
        <v>14819.662</v>
      </c>
      <c r="EL94" s="112">
        <v>18191.470999999998</v>
      </c>
      <c r="EM94" s="112">
        <v>21609.949000000001</v>
      </c>
      <c r="EN94" s="112">
        <v>25207.306</v>
      </c>
      <c r="EO94" s="112">
        <v>29214.573999999997</v>
      </c>
      <c r="EP94" s="112">
        <v>33073.673000000003</v>
      </c>
      <c r="EQ94" s="112">
        <v>36275.245000000003</v>
      </c>
      <c r="ER94" s="112">
        <v>40075.558999999994</v>
      </c>
      <c r="ES94" s="112">
        <v>5046.6289999999999</v>
      </c>
      <c r="ET94" s="112">
        <v>8110.7489999999998</v>
      </c>
      <c r="EU94" s="112">
        <v>11047.335999999999</v>
      </c>
      <c r="EV94" s="134">
        <v>14161</v>
      </c>
      <c r="EW94" s="130">
        <v>17409.060000000001</v>
      </c>
      <c r="EX94" s="139">
        <v>20661.650000000001</v>
      </c>
      <c r="EY94" s="57">
        <v>24011.379999999997</v>
      </c>
      <c r="EZ94" s="145">
        <v>28217</v>
      </c>
      <c r="FA94" s="136">
        <f>FA20-FA88</f>
        <v>31905.32</v>
      </c>
      <c r="FB94" s="135">
        <v>34907.14</v>
      </c>
      <c r="FC94" s="137">
        <v>37725.75</v>
      </c>
      <c r="FD94" s="57">
        <f>FD20-FD88</f>
        <v>40622.939999999995</v>
      </c>
      <c r="FE94" s="137">
        <v>3787.79</v>
      </c>
      <c r="FF94" s="137">
        <v>6528.3</v>
      </c>
      <c r="FG94" s="137">
        <v>9067.8810000000012</v>
      </c>
      <c r="FH94" s="137">
        <v>11768.967000000001</v>
      </c>
      <c r="FI94" s="130">
        <v>14341.25</v>
      </c>
      <c r="FJ94" s="137">
        <f>'[3] Tatime&amp;Dogana Fakt-Plan (3)'!$R$78</f>
        <v>17593.238999999998</v>
      </c>
      <c r="FK94" s="137">
        <f>'[4] Tatime&amp;Dogana Fakt-Plan (3)'!$U$78</f>
        <v>20820.210000000003</v>
      </c>
      <c r="FL94" s="137">
        <f>'[5] Tatime&amp;Dogana Fakt-Plan (3)'!$X$78</f>
        <v>24313.815000000002</v>
      </c>
      <c r="FM94" s="137">
        <f>'[6] Tatime&amp;Dogana Fakt-Plan (3)'!$AA$78</f>
        <v>28038.89</v>
      </c>
      <c r="FN94" s="137">
        <f>'[7] Tatime&amp;Dogana Fakt-Plan (3)'!$AD$78</f>
        <v>31134.675000000003</v>
      </c>
      <c r="FO94" s="137">
        <f>'[8] Tatime&amp;Dogana Fakt-Plan (3)'!$AG$78</f>
        <v>34315.273000000001</v>
      </c>
      <c r="FP94" s="137">
        <f>'[9] Tatime&amp;Dogana Fakt-Plan (3)'!$AJ$78</f>
        <v>37296.6</v>
      </c>
      <c r="FQ94" s="137">
        <f>'[10] Tatime&amp;Dogana Fakt-Plan (3)'!$C$78</f>
        <v>4341.0919999999996</v>
      </c>
      <c r="FR94" s="137">
        <f>'[25] Tatime&amp;Dogana Fakt-Plan (3)'!$F$78</f>
        <v>7456.9369999999999</v>
      </c>
      <c r="FS94" s="137">
        <f>'[26] Tatime&amp;Dogana Fakt-Plan (3)'!$I$78</f>
        <v>10266.450999999999</v>
      </c>
      <c r="FT94" s="137">
        <f>'[27] Tatime&amp;Dogana Fakt-Plan (3)'!$L$78</f>
        <v>13188.54</v>
      </c>
      <c r="FU94" s="137">
        <f>'[31] Tatime&amp;Dogana Fakt-Plan (3)'!$O$78</f>
        <v>16404.809999999998</v>
      </c>
      <c r="FV94" s="137">
        <f>'[30] Tatime&amp;Dogana Fakt-Plan (4)'!$R$78</f>
        <v>19916.032999999999</v>
      </c>
      <c r="FW94" s="137">
        <f>'[29] Tatime&amp;Dogana Fakt-Plan (3)'!$U$78</f>
        <v>23304.52</v>
      </c>
      <c r="FX94" s="137">
        <f>'[11] Tatime&amp;Dogana Fakt-Plan (3)'!$X$78</f>
        <v>29988.194</v>
      </c>
      <c r="FY94" s="137">
        <f>'[12] Tatime&amp;Dogana Fakt-Plan (3)'!$AA$78</f>
        <v>34440.310000000005</v>
      </c>
      <c r="FZ94" s="137">
        <f>'[13] Tatime&amp;Dogana Fakt-Plan (3)'!$AD$78</f>
        <v>37868.453000000001</v>
      </c>
      <c r="GA94" s="137">
        <f>'[14] Tatime&amp;Dogana Fakt-Plan (3)'!$AG$78</f>
        <v>41436.06</v>
      </c>
      <c r="GB94" s="137">
        <f>'[15] Tatime&amp;Dogana Fakt-Plan (3)'!$AJ$78</f>
        <v>44684.842000000004</v>
      </c>
      <c r="GC94" s="137">
        <f>'[16] Tatime&amp;Dogana Fakt-Plan (3)'!$C$78</f>
        <v>4738.21</v>
      </c>
      <c r="GD94" s="137">
        <f>'[16] Tatime&amp;Dogana Fakt-Plan (3)'!$F$78</f>
        <v>8055.6540000000005</v>
      </c>
      <c r="GE94" s="137">
        <f>'[17] Tatime&amp;Dogana Fakt-Plan (3)'!$I$78</f>
        <v>11381.745000000001</v>
      </c>
      <c r="GF94" s="137">
        <f>'[18] Tatime&amp;Dogana Fakt-Plan (3)'!$L$78</f>
        <v>14282.629000000001</v>
      </c>
      <c r="GG94" s="137">
        <f>'[18] Tatime&amp;Dogana Fakt-Plan (3)'!$O$78</f>
        <v>17776.990000000002</v>
      </c>
      <c r="GH94" s="137">
        <f>'[18] Tatime&amp;Dogana Fakt-Plan (3)'!$R$78</f>
        <v>21478.940999999999</v>
      </c>
      <c r="GI94" s="137">
        <f>'[19] Tatime&amp;Dogana Fakt-Plan (4)'!$U$78</f>
        <v>25677.077000000001</v>
      </c>
      <c r="GJ94" s="137">
        <f>'[20] Tatime&amp;Dogana Fakt-Plan (4)'!$X$78</f>
        <v>30226.67</v>
      </c>
      <c r="GK94" s="137">
        <f>'[21] Tatime&amp;Dogana Fakt-Plan (4)'!$AA$78</f>
        <v>34831.455000000002</v>
      </c>
      <c r="GL94" s="137">
        <f>'[22] Tatime&amp;Dogana Fakt-Plan (5)'!$AD$78</f>
        <v>38837.949999999997</v>
      </c>
      <c r="GM94" s="137">
        <f>'[22] Tatime&amp;Dogana Fakt-Plan (5)'!$AG$78</f>
        <v>42741.637000000002</v>
      </c>
      <c r="GN94" s="137">
        <f>'[23] Tatime&amp;Dogana Fakt-Plan (5)'!$AJ$78</f>
        <v>46945.013000000006</v>
      </c>
      <c r="GO94" s="137">
        <f>'[24] Tatime&amp;Dogana Fakt-Plan (5)'!$C$78</f>
        <v>4351.43</v>
      </c>
      <c r="GP94" s="137">
        <f>'[37] Tatime&amp;Dogana Fakt-Plan (5)'!$F$78</f>
        <v>7736.96</v>
      </c>
      <c r="GQ94" s="137"/>
    </row>
    <row r="95" spans="2:199">
      <c r="DG95" s="52"/>
      <c r="DH95" s="52"/>
      <c r="ET95" s="112"/>
      <c r="EU95" s="112"/>
      <c r="EX95" s="136"/>
    </row>
    <row r="96" spans="2:199">
      <c r="ET96" s="112"/>
      <c r="EU96" s="112"/>
      <c r="EX96" s="136"/>
    </row>
    <row r="97" spans="150:151">
      <c r="ET97" s="112"/>
      <c r="EU97" s="112"/>
    </row>
    <row r="98" spans="150:151">
      <c r="ET98" s="112"/>
    </row>
    <row r="99" spans="150:151">
      <c r="ET99" s="112"/>
    </row>
    <row r="100" spans="150:151">
      <c r="ET100" s="112"/>
    </row>
    <row r="101" spans="150:151">
      <c r="ET101" s="112"/>
    </row>
    <row r="102" spans="150:151">
      <c r="ET102" s="112"/>
    </row>
    <row r="103" spans="150:151">
      <c r="ET103" s="112"/>
    </row>
    <row r="104" spans="150:151">
      <c r="ET104" s="112"/>
    </row>
    <row r="105" spans="150:151">
      <c r="ET105" s="112"/>
    </row>
    <row r="106" spans="150:151">
      <c r="ET106" s="112"/>
    </row>
    <row r="107" spans="150:151">
      <c r="ET107" s="112"/>
    </row>
    <row r="108" spans="150:151">
      <c r="ET108" s="112"/>
    </row>
    <row r="109" spans="150:151">
      <c r="ET109" s="112"/>
    </row>
    <row r="110" spans="150:151">
      <c r="ET110" s="112"/>
    </row>
  </sheetData>
  <conditionalFormatting sqref="D12:D94">
    <cfRule type="duplicateValues" dxfId="0" priority="3"/>
  </conditionalFormatting>
  <dataValidations count="2">
    <dataValidation type="list" allowBlank="1" showErrorMessage="1" prompt="_x000a_" sqref="C7">
      <formula1>$XAT$4:$XAT$7</formula1>
    </dataValidation>
    <dataValidation type="list" allowBlank="1" showInputMessage="1" showErrorMessage="1" sqref="C8">
      <formula1>$XAS$4:$XAS$6</formula1>
    </dataValidation>
  </dataValidation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Keci</cp:lastModifiedBy>
  <cp:lastPrinted>2019-05-10T09:28:18Z</cp:lastPrinted>
  <dcterms:created xsi:type="dcterms:W3CDTF">2016-03-10T14:57:36Z</dcterms:created>
  <dcterms:modified xsi:type="dcterms:W3CDTF">2026-05-05T10:55:16Z</dcterms:modified>
</cp:coreProperties>
</file>