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sara.isufi\Desktop\Detyrimet e prapambetura\2025\"/>
    </mc:Choice>
  </mc:AlternateContent>
  <xr:revisionPtr revIDLastSave="0" documentId="13_ncr:1_{BA871AAB-9736-4223-847A-7DE2D84474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ipas institucioneve" sheetId="2" r:id="rId1"/>
  </sheets>
  <definedNames>
    <definedName name="_xlnm._FilterDatabase" localSheetId="0" hidden="1">'Sipas institucioneve'!$B$6:$N$6</definedName>
    <definedName name="_xlnm.Print_Area" localSheetId="0">'Sipas institucioneve'!$A$2:$O$107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1" i="2" l="1"/>
  <c r="N93" i="2"/>
  <c r="N28" i="2" l="1"/>
  <c r="N29" i="2"/>
  <c r="N31" i="2"/>
  <c r="N30" i="2"/>
  <c r="N32" i="2"/>
  <c r="N34" i="2"/>
  <c r="N33" i="2"/>
  <c r="N35" i="2"/>
  <c r="N36" i="2"/>
  <c r="N38" i="2"/>
  <c r="N37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27" i="2"/>
  <c r="N8" i="2"/>
  <c r="N7" i="2"/>
  <c r="N10" i="2"/>
  <c r="N9" i="2"/>
  <c r="N11" i="2"/>
  <c r="N12" i="2"/>
  <c r="N13" i="2"/>
  <c r="N14" i="2"/>
  <c r="N16" i="2"/>
  <c r="N15" i="2"/>
  <c r="N17" i="2"/>
  <c r="N18" i="2"/>
  <c r="N19" i="2"/>
  <c r="N20" i="2"/>
  <c r="N21" i="2"/>
  <c r="C101" i="2"/>
  <c r="N101" i="2"/>
  <c r="N91" i="2" s="1"/>
  <c r="E101" i="2"/>
  <c r="F101" i="2"/>
  <c r="F93" i="2" s="1"/>
  <c r="G101" i="2"/>
  <c r="G93" i="2" s="1"/>
  <c r="G91" i="2" s="1"/>
  <c r="H101" i="2"/>
  <c r="H93" i="2" s="1"/>
  <c r="H91" i="2" s="1"/>
  <c r="I101" i="2"/>
  <c r="J101" i="2"/>
  <c r="K101" i="2"/>
  <c r="L101" i="2"/>
  <c r="M101" i="2"/>
  <c r="C93" i="2"/>
  <c r="C91" i="2" s="1"/>
  <c r="D93" i="2"/>
  <c r="D91" i="2" s="1"/>
  <c r="E93" i="2"/>
  <c r="I93" i="2"/>
  <c r="I91" i="2" s="1"/>
  <c r="J93" i="2"/>
  <c r="K93" i="2"/>
  <c r="K91" i="2" s="1"/>
  <c r="L93" i="2"/>
  <c r="L91" i="2" s="1"/>
  <c r="M93" i="2"/>
  <c r="N6" i="2" l="1"/>
  <c r="E91" i="2"/>
  <c r="F91" i="2"/>
  <c r="J91" i="2"/>
  <c r="M91" i="2"/>
  <c r="M6" i="2" l="1"/>
  <c r="C6" i="2"/>
  <c r="D6" i="2"/>
  <c r="K6" i="2"/>
  <c r="E6" i="2"/>
  <c r="H6" i="2"/>
  <c r="F6" i="2"/>
  <c r="G6" i="2"/>
  <c r="I6" i="2"/>
  <c r="L6" i="2"/>
  <c r="J6" i="2"/>
  <c r="D26" i="2"/>
  <c r="C26" i="2"/>
  <c r="H26" i="2"/>
  <c r="E26" i="2"/>
  <c r="F26" i="2"/>
  <c r="J26" i="2"/>
  <c r="M26" i="2"/>
  <c r="I26" i="2"/>
  <c r="K26" i="2"/>
  <c r="L26" i="2"/>
  <c r="N26" i="2"/>
</calcChain>
</file>

<file path=xl/sharedStrings.xml><?xml version="1.0" encoding="utf-8"?>
<sst xmlns="http://schemas.openxmlformats.org/spreadsheetml/2006/main" count="222" uniqueCount="189">
  <si>
    <t>Investime</t>
  </si>
  <si>
    <t>Rimbursim i TVSH</t>
  </si>
  <si>
    <t>Mallra</t>
  </si>
  <si>
    <t>Vendime Gjyqësore</t>
  </si>
  <si>
    <t>Shërbime</t>
  </si>
  <si>
    <t>Mirëmbajtje</t>
  </si>
  <si>
    <t>Sigurime Shoqërore</t>
  </si>
  <si>
    <t>Sigurime Shëndetësore</t>
  </si>
  <si>
    <t>Të Ardhura Personale</t>
  </si>
  <si>
    <t>Tatime të Tjera</t>
  </si>
  <si>
    <t>Total</t>
  </si>
  <si>
    <t>Academy of Arts</t>
  </si>
  <si>
    <t>Akademia e Arteve</t>
  </si>
  <si>
    <t>The Agricultural University of Tirana</t>
  </si>
  <si>
    <t>Universiteti Bujqësor</t>
  </si>
  <si>
    <t>TOTAL (milion ALL)</t>
  </si>
  <si>
    <t>Ujësjellës Kanalizime Vau i Dejës</t>
  </si>
  <si>
    <t>Sh.A. Ujësjellës-Kanalizime Rrëshen</t>
  </si>
  <si>
    <t>Sh.A. Ujësjellës-Kanalizime Krujë</t>
  </si>
  <si>
    <t>Tirana Water Supply and Sewage (JSC)</t>
  </si>
  <si>
    <t>Sh.A. Ujësjellës-Kanalizime Tiranë</t>
  </si>
  <si>
    <t>TOTAL</t>
  </si>
  <si>
    <t>Qarku Korçë</t>
  </si>
  <si>
    <t xml:space="preserve">Municipality of  Kolonjë  </t>
  </si>
  <si>
    <t>Bashkia Kolonjë</t>
  </si>
  <si>
    <t xml:space="preserve">Qarku Vlorë </t>
  </si>
  <si>
    <t>Bashkia Vau-Dejës</t>
  </si>
  <si>
    <t>Bashkia Bulqizë</t>
  </si>
  <si>
    <t xml:space="preserve">Municipality of  Sarandë  </t>
  </si>
  <si>
    <t>Bashkia Sarandë</t>
  </si>
  <si>
    <t xml:space="preserve">Municipality of  Has  </t>
  </si>
  <si>
    <t>Bashkia Has</t>
  </si>
  <si>
    <t>Bashkia Gjirokastër</t>
  </si>
  <si>
    <t xml:space="preserve">Municipality of  Mallakastër  </t>
  </si>
  <si>
    <t>Bashkia Mallakastër</t>
  </si>
  <si>
    <t xml:space="preserve">Municipality of  Maliq  </t>
  </si>
  <si>
    <t>Bashkia Maliq</t>
  </si>
  <si>
    <t xml:space="preserve">Municipality of  Gramsh  </t>
  </si>
  <si>
    <t>Bashkia Gramsh</t>
  </si>
  <si>
    <t xml:space="preserve">Municipality of  Memaliaj  </t>
  </si>
  <si>
    <t>Bashkia Memaliaj</t>
  </si>
  <si>
    <t xml:space="preserve">Municipality of  Konispol  </t>
  </si>
  <si>
    <t>Bashkia Konispol</t>
  </si>
  <si>
    <t xml:space="preserve">Municipality of  Skrapar  </t>
  </si>
  <si>
    <t>Bashkia Skrapar</t>
  </si>
  <si>
    <t xml:space="preserve">Municipality of  Mat  </t>
  </si>
  <si>
    <t>Bashkia Mat</t>
  </si>
  <si>
    <t xml:space="preserve">Municipality of  Klos  </t>
  </si>
  <si>
    <t>Bashkia Klos</t>
  </si>
  <si>
    <t xml:space="preserve">Municipality of  Tepelenë  </t>
  </si>
  <si>
    <t>Bashkia Tepelenë</t>
  </si>
  <si>
    <t xml:space="preserve">Municipality of  Himarë  </t>
  </si>
  <si>
    <t>Bashkia Himarë</t>
  </si>
  <si>
    <t xml:space="preserve">Municipality of  Krujë  </t>
  </si>
  <si>
    <t>Bashkia Krujë</t>
  </si>
  <si>
    <t xml:space="preserve">Municipality of  Libohovë  </t>
  </si>
  <si>
    <t>Bashkia Libohovë</t>
  </si>
  <si>
    <t xml:space="preserve">Municipality of  Mirditë  </t>
  </si>
  <si>
    <t>Bashkia Mirditë</t>
  </si>
  <si>
    <t xml:space="preserve">Municipality of  Finiq  </t>
  </si>
  <si>
    <t>Bashkia Finiq</t>
  </si>
  <si>
    <t xml:space="preserve">Municipality of  Lushnjë  </t>
  </si>
  <si>
    <t>Bashkia Lushnjë</t>
  </si>
  <si>
    <t xml:space="preserve">Municipality of  Berat  </t>
  </si>
  <si>
    <t>Bashkia Berat</t>
  </si>
  <si>
    <t xml:space="preserve">Municipality of  Divjakë  </t>
  </si>
  <si>
    <t>Bashkia Divjakë</t>
  </si>
  <si>
    <t xml:space="preserve">Municipality of  Pukë  </t>
  </si>
  <si>
    <t>Bashkia Pukë</t>
  </si>
  <si>
    <t xml:space="preserve">District of  Berat  </t>
  </si>
  <si>
    <t>Qarku Berat</t>
  </si>
  <si>
    <t xml:space="preserve">Municipality of  Poliçan  </t>
  </si>
  <si>
    <t>Bashkia Poliçan</t>
  </si>
  <si>
    <t xml:space="preserve">Municipality of  Belsh  </t>
  </si>
  <si>
    <t>Bashkia Belsh</t>
  </si>
  <si>
    <t xml:space="preserve">Municipality of  Përmet  </t>
  </si>
  <si>
    <t xml:space="preserve">Bashkia Përmet </t>
  </si>
  <si>
    <t xml:space="preserve">Municipality of  Delvinë  </t>
  </si>
  <si>
    <t>Bashkia Delvinë</t>
  </si>
  <si>
    <t xml:space="preserve">Municipality of  Elbasan  </t>
  </si>
  <si>
    <t>Bashkia Elbasan</t>
  </si>
  <si>
    <t>Qarku Durrës</t>
  </si>
  <si>
    <t xml:space="preserve">Municipality of  Selenicë  </t>
  </si>
  <si>
    <t>Bashkia Selenicë</t>
  </si>
  <si>
    <t xml:space="preserve">Municipality of  Roskovec  </t>
  </si>
  <si>
    <t>Bashkia Roskovec</t>
  </si>
  <si>
    <t xml:space="preserve">Municipality of  Kurbin  </t>
  </si>
  <si>
    <t>Bashkia Kurbin</t>
  </si>
  <si>
    <t xml:space="preserve">Municipality of  Tropojë  </t>
  </si>
  <si>
    <t>Bashkia Tropojë</t>
  </si>
  <si>
    <t xml:space="preserve">Municipality of  Rrogozhinë  </t>
  </si>
  <si>
    <t>Bashkia Rrogozhinë</t>
  </si>
  <si>
    <t xml:space="preserve">Municipality of  Kukës  </t>
  </si>
  <si>
    <t>Bashkia Kukës</t>
  </si>
  <si>
    <t xml:space="preserve">Municipality of  Lezhë  </t>
  </si>
  <si>
    <t>Bashkia Lezhë</t>
  </si>
  <si>
    <t xml:space="preserve">Municipality of  Peqin  </t>
  </si>
  <si>
    <t>Bashkia Peqin</t>
  </si>
  <si>
    <t xml:space="preserve">Municipality of  Durrës  </t>
  </si>
  <si>
    <t>Bashkia Durrës</t>
  </si>
  <si>
    <t xml:space="preserve">Municipality of  Vlorë  </t>
  </si>
  <si>
    <t>Bashkia Vlorë</t>
  </si>
  <si>
    <t xml:space="preserve">Municipality of  Fier  </t>
  </si>
  <si>
    <t>Bashkia Fier</t>
  </si>
  <si>
    <t xml:space="preserve">Municipality of  Devoll  </t>
  </si>
  <si>
    <t>Bashkia Devoll</t>
  </si>
  <si>
    <t xml:space="preserve">Municipality of  Pustec  </t>
  </si>
  <si>
    <t>Bashkia Pustec</t>
  </si>
  <si>
    <t>Municipality of  Dimal</t>
  </si>
  <si>
    <t>Bashkia Dimal</t>
  </si>
  <si>
    <t xml:space="preserve">Municipality of  Cërrik  </t>
  </si>
  <si>
    <t>Bashkia Cërrik</t>
  </si>
  <si>
    <t xml:space="preserve">Municipality of  Kuçove  </t>
  </si>
  <si>
    <t>Bashkia Kuçovë</t>
  </si>
  <si>
    <t xml:space="preserve">Municipality of  Kamëz  </t>
  </si>
  <si>
    <t>Bashkia Kamëz</t>
  </si>
  <si>
    <t>Bashkia Pogradec</t>
  </si>
  <si>
    <t xml:space="preserve">Municipality of  Dibër  </t>
  </si>
  <si>
    <t xml:space="preserve">Bashkia Dibër </t>
  </si>
  <si>
    <t xml:space="preserve">Municipality of  Vorë </t>
  </si>
  <si>
    <t>Bashkia Vorë</t>
  </si>
  <si>
    <t xml:space="preserve">Municipality of  Kavajë  </t>
  </si>
  <si>
    <t>Bashkia Kavajë</t>
  </si>
  <si>
    <t xml:space="preserve">Municipality of  Tiranë  </t>
  </si>
  <si>
    <t>Bashkia Tiranë</t>
  </si>
  <si>
    <t>Institucionet e Qeverisjes Vendore</t>
  </si>
  <si>
    <t>High Judicial Council</t>
  </si>
  <si>
    <t>Këshilli i Lartë Gjyqësor</t>
  </si>
  <si>
    <t>Ministry of Agriculture and Rural Development</t>
  </si>
  <si>
    <t xml:space="preserve">Ministria e Bujqësisë dhe Zhvillimit Rural </t>
  </si>
  <si>
    <t>Ministry of Justice</t>
  </si>
  <si>
    <t>Ministria e Drejtësisë</t>
  </si>
  <si>
    <t>Ministry of Tourism and Environment</t>
  </si>
  <si>
    <t>Albanian Development Fund</t>
  </si>
  <si>
    <t>Fondi Shqiptar i Zhvillimit</t>
  </si>
  <si>
    <t>General Prosecutor's Office</t>
  </si>
  <si>
    <t>Prokuroria e Përgjithshme</t>
  </si>
  <si>
    <t>Other Government Institutions</t>
  </si>
  <si>
    <t>Institucione të tjera Qeveritare</t>
  </si>
  <si>
    <t>Ministry of Health and Social Protection</t>
  </si>
  <si>
    <t>Ministry of Defense</t>
  </si>
  <si>
    <t>Ministria e Mbrojtjes</t>
  </si>
  <si>
    <t>Ministry of Internal Affairs</t>
  </si>
  <si>
    <t>Ministry of Infrastructure and Energy</t>
  </si>
  <si>
    <t>Ministria e Infrastrukturës dhe Energjisë</t>
  </si>
  <si>
    <t xml:space="preserve">Institucionet e Qeverisjes Qendrore </t>
  </si>
  <si>
    <t>Detyrimet e prapambetura të gjeneruara nga moduli i SIFQ</t>
  </si>
  <si>
    <t>TOTAL (milionë LEK)</t>
  </si>
  <si>
    <t>Sub TOTAL (milionë LEK)</t>
  </si>
  <si>
    <t>Ministria e Financave</t>
  </si>
  <si>
    <t xml:space="preserve">Ministry of Finance </t>
  </si>
  <si>
    <t>Ministry of Economy, Culture and Innovation</t>
  </si>
  <si>
    <t>Bashkia Librazhd</t>
  </si>
  <si>
    <t>Municipality of  Librazhd</t>
  </si>
  <si>
    <t>Municipality of  Gjirokastër</t>
  </si>
  <si>
    <t>Të tjera*</t>
  </si>
  <si>
    <t>Municipality of  Pogradec</t>
  </si>
  <si>
    <t>Municipality of  Bulqizë</t>
  </si>
  <si>
    <t>Ministry of Education, Sports</t>
  </si>
  <si>
    <t xml:space="preserve">District of  Durrës  </t>
  </si>
  <si>
    <t xml:space="preserve">Municipality of  Vau-Dejës  </t>
  </si>
  <si>
    <t>District of  Vlorë</t>
  </si>
  <si>
    <t>District of  Korçë</t>
  </si>
  <si>
    <t>Krujë Water Supply and Sewage (JSC)</t>
  </si>
  <si>
    <t>Rrëshen Water Supply and Sewage (JSC)</t>
  </si>
  <si>
    <t>Vau i Dejës Water Supply and Sewage (JSC)</t>
  </si>
  <si>
    <t>Stoku i Detyrimeve deri në Dhjetor 2025</t>
  </si>
  <si>
    <t>Stock of Arrears until December 2025</t>
  </si>
  <si>
    <t>Bashkia Këlcyrë</t>
  </si>
  <si>
    <t>Qarku Fier</t>
  </si>
  <si>
    <t>Ministria e Ekonomisë dhe Inovacionit</t>
  </si>
  <si>
    <t>Ministria e Arsimit</t>
  </si>
  <si>
    <t>Ministria e Turizmit, Kulturës dhe Sportit</t>
  </si>
  <si>
    <t>Ministria e Shëndetesisë dhe Mirëqenies Sociale</t>
  </si>
  <si>
    <t>Ministria e Punëve të Brendshme</t>
  </si>
  <si>
    <t>Ministria e Mjedisit</t>
  </si>
  <si>
    <t>Shoqëria Rajonale Ujësjellës Kanalizime Lushnjë</t>
  </si>
  <si>
    <t>Shoqëria Rajonale Ujësjellës Kanalizime Berat</t>
  </si>
  <si>
    <t>Universiteti Politeknik</t>
  </si>
  <si>
    <t>Lushnjë Water Supply and Sewage (JSC)</t>
  </si>
  <si>
    <t>Berat Water Supply and Sewage (JSC)</t>
  </si>
  <si>
    <t>Polytechnic University of Tirana</t>
  </si>
  <si>
    <t>Municipality of  Këlcyrë</t>
  </si>
  <si>
    <t>District of  Fier</t>
  </si>
  <si>
    <t>Ministry of Environment</t>
  </si>
  <si>
    <t>Detyrime të tjera (Ujësjellës-Kanalizime dhe Universitete) të papërfshira në stokun e detyrimeve të Qeverisjes Qendrore dhe Qeverisjes Vendore, të gjeneruara nga moduli i SIFQ</t>
  </si>
  <si>
    <t xml:space="preserve">
</t>
  </si>
  <si>
    <t>*Në zërin detyrime të tjera përfshihen: Energjia elektrike, Paga, Shpronësime, Transferta për individët, Transferta për subjektet, të tjera.</t>
  </si>
  <si>
    <t>Stoku i detyrimeve të prapambetura sipas Institucioneve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</si>
</sst>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_ * #,##0.00_)_L_e_k_ ;_ * \(#,##0.00\)_L_e_k_ ;_ * &quot;-&quot;??_)_L_e_k_ ;_ @_ "/>
    <numFmt numFmtId="166" formatCode="_ * #,##0.0_)_L_e_k_ ;_ * \(#,##0.0\)_L_e_k_ ;_ * &quot;-&quot;??_)_L_e_k_ ;_ @_ "/>
    <numFmt numFmtId="167" formatCode="_ * #,##0_)_L_e_k_ ;_ * \(#,##0\)_L_e_k_ ;_ * &quot;-&quot;??_)_L_e_k_ ;_ @_ "/>
    <numFmt numFmtId="168" formatCode="_ * #,##0.000_)_L_e_k_ ;_ * \(#,##0.000\)_L_e_k_ ;_ * &quot;-&quot;??_)_L_e_k_ ;_ @_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70C0"/>
      <name val="Calibri"/>
      <family val="2"/>
      <scheme val="minor"/>
    </font>
    <font>
      <i/>
      <sz val="16"/>
      <color theme="1"/>
      <name val="Calibri"/>
      <family val="2"/>
      <scheme val="minor"/>
    </font>
    <font>
      <sz val="14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9" tint="0.79998168889431442"/>
        <bgColor theme="4" tint="0.79998168889431442"/>
      </patternFill>
    </fill>
  </fills>
  <borders count="30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indexed="64"/>
      </left>
      <right style="double">
        <color auto="1"/>
      </right>
      <top style="thin">
        <color indexed="64"/>
      </top>
      <bottom/>
      <diagonal/>
    </border>
    <border>
      <left style="thin">
        <color indexed="64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indexed="64"/>
      </right>
      <top/>
      <bottom/>
      <diagonal/>
    </border>
    <border>
      <left style="double">
        <color auto="1"/>
      </left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indexed="64"/>
      </right>
      <top style="thin">
        <color indexed="64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</cellStyleXfs>
  <cellXfs count="106">
    <xf numFmtId="0" fontId="0" fillId="0" borderId="0" xfId="0"/>
    <xf numFmtId="0" fontId="0" fillId="0" borderId="0" xfId="0" applyAlignment="1">
      <alignment vertical="center"/>
    </xf>
    <xf numFmtId="166" fontId="0" fillId="0" borderId="0" xfId="0" applyNumberFormat="1" applyAlignment="1">
      <alignment vertical="center"/>
    </xf>
    <xf numFmtId="0" fontId="5" fillId="0" borderId="0" xfId="0" applyFont="1" applyAlignment="1">
      <alignment vertical="center"/>
    </xf>
    <xf numFmtId="0" fontId="2" fillId="6" borderId="7" xfId="0" applyFont="1" applyFill="1" applyBorder="1" applyAlignment="1">
      <alignment horizontal="center" vertical="center" wrapText="1"/>
    </xf>
    <xf numFmtId="165" fontId="0" fillId="0" borderId="0" xfId="2" applyFont="1" applyAlignment="1">
      <alignment vertical="center"/>
    </xf>
    <xf numFmtId="0" fontId="0" fillId="3" borderId="0" xfId="0" applyFill="1" applyAlignment="1">
      <alignment vertical="center"/>
    </xf>
    <xf numFmtId="0" fontId="10" fillId="2" borderId="19" xfId="0" applyFont="1" applyFill="1" applyBorder="1" applyAlignment="1">
      <alignment vertical="center"/>
    </xf>
    <xf numFmtId="0" fontId="10" fillId="2" borderId="8" xfId="0" applyFont="1" applyFill="1" applyBorder="1" applyAlignment="1">
      <alignment horizontal="left" vertical="center"/>
    </xf>
    <xf numFmtId="167" fontId="2" fillId="6" borderId="10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3" borderId="0" xfId="0" applyFont="1" applyFill="1" applyAlignment="1">
      <alignment vertical="center"/>
    </xf>
    <xf numFmtId="166" fontId="4" fillId="6" borderId="10" xfId="0" applyNumberFormat="1" applyFont="1" applyFill="1" applyBorder="1" applyAlignment="1">
      <alignment horizontal="center" vertical="center" wrapText="1"/>
    </xf>
    <xf numFmtId="167" fontId="2" fillId="6" borderId="18" xfId="0" applyNumberFormat="1" applyFont="1" applyFill="1" applyBorder="1" applyAlignment="1">
      <alignment horizontal="center" vertical="center" wrapText="1"/>
    </xf>
    <xf numFmtId="166" fontId="14" fillId="2" borderId="14" xfId="2" applyNumberFormat="1" applyFont="1" applyFill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5" fillId="3" borderId="0" xfId="0" applyFont="1" applyFill="1" applyAlignment="1">
      <alignment vertical="center"/>
    </xf>
    <xf numFmtId="0" fontId="11" fillId="3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9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vertical="center"/>
    </xf>
    <xf numFmtId="0" fontId="0" fillId="3" borderId="0" xfId="0" applyFill="1"/>
    <xf numFmtId="0" fontId="2" fillId="6" borderId="23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vertical="center"/>
    </xf>
    <xf numFmtId="0" fontId="7" fillId="3" borderId="5" xfId="0" applyFont="1" applyFill="1" applyBorder="1" applyAlignment="1">
      <alignment vertical="center"/>
    </xf>
    <xf numFmtId="166" fontId="0" fillId="3" borderId="0" xfId="0" applyNumberFormat="1" applyFill="1" applyAlignment="1">
      <alignment vertical="center"/>
    </xf>
    <xf numFmtId="0" fontId="7" fillId="3" borderId="4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10" fontId="14" fillId="3" borderId="0" xfId="0" applyNumberFormat="1" applyFont="1" applyFill="1" applyAlignment="1">
      <alignment vertical="center"/>
    </xf>
    <xf numFmtId="43" fontId="0" fillId="3" borderId="0" xfId="0" applyNumberFormat="1" applyFill="1" applyAlignment="1">
      <alignment vertical="center"/>
    </xf>
    <xf numFmtId="0" fontId="16" fillId="2" borderId="22" xfId="0" applyFont="1" applyFill="1" applyBorder="1" applyAlignment="1">
      <alignment horizontal="left" vertical="center"/>
    </xf>
    <xf numFmtId="166" fontId="16" fillId="2" borderId="0" xfId="2" applyNumberFormat="1" applyFont="1" applyFill="1" applyBorder="1" applyAlignment="1">
      <alignment horizontal="left" vertical="center"/>
    </xf>
    <xf numFmtId="0" fontId="16" fillId="2" borderId="23" xfId="0" applyFont="1" applyFill="1" applyBorder="1" applyAlignment="1">
      <alignment horizontal="left" vertical="center"/>
    </xf>
    <xf numFmtId="166" fontId="16" fillId="2" borderId="18" xfId="2" applyNumberFormat="1" applyFont="1" applyFill="1" applyBorder="1" applyAlignment="1">
      <alignment horizontal="left" vertical="center"/>
    </xf>
    <xf numFmtId="166" fontId="16" fillId="2" borderId="14" xfId="2" applyNumberFormat="1" applyFont="1" applyFill="1" applyBorder="1" applyAlignment="1">
      <alignment horizontal="left" vertical="center"/>
    </xf>
    <xf numFmtId="0" fontId="6" fillId="6" borderId="20" xfId="0" applyFont="1" applyFill="1" applyBorder="1" applyAlignment="1">
      <alignment horizontal="center" vertical="center" wrapText="1"/>
    </xf>
    <xf numFmtId="167" fontId="17" fillId="6" borderId="13" xfId="0" applyNumberFormat="1" applyFont="1" applyFill="1" applyBorder="1" applyAlignment="1">
      <alignment horizontal="center" vertical="center" wrapText="1"/>
    </xf>
    <xf numFmtId="167" fontId="17" fillId="6" borderId="16" xfId="0" applyNumberFormat="1" applyFont="1" applyFill="1" applyBorder="1" applyAlignment="1">
      <alignment horizontal="center" vertical="center" wrapText="1"/>
    </xf>
    <xf numFmtId="166" fontId="17" fillId="6" borderId="12" xfId="0" applyNumberFormat="1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165" fontId="6" fillId="6" borderId="20" xfId="2" applyFont="1" applyFill="1" applyBorder="1" applyAlignment="1">
      <alignment horizontal="center" vertical="center"/>
    </xf>
    <xf numFmtId="166" fontId="3" fillId="6" borderId="13" xfId="2" applyNumberFormat="1" applyFont="1" applyFill="1" applyBorder="1" applyAlignment="1">
      <alignment horizontal="left" vertical="center"/>
    </xf>
    <xf numFmtId="166" fontId="3" fillId="6" borderId="12" xfId="2" applyNumberFormat="1" applyFont="1" applyFill="1" applyBorder="1" applyAlignment="1">
      <alignment horizontal="left" vertical="center"/>
    </xf>
    <xf numFmtId="165" fontId="6" fillId="6" borderId="7" xfId="2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left" vertical="center"/>
    </xf>
    <xf numFmtId="0" fontId="16" fillId="2" borderId="11" xfId="0" applyFont="1" applyFill="1" applyBorder="1" applyAlignment="1">
      <alignment horizontal="left" vertical="center"/>
    </xf>
    <xf numFmtId="0" fontId="18" fillId="3" borderId="1" xfId="0" applyFont="1" applyFill="1" applyBorder="1" applyAlignment="1">
      <alignment vertical="center"/>
    </xf>
    <xf numFmtId="0" fontId="19" fillId="3" borderId="2" xfId="0" applyFont="1" applyFill="1" applyBorder="1" applyAlignment="1">
      <alignment vertical="center"/>
    </xf>
    <xf numFmtId="166" fontId="19" fillId="3" borderId="2" xfId="0" applyNumberFormat="1" applyFont="1" applyFill="1" applyBorder="1" applyAlignment="1">
      <alignment vertical="center"/>
    </xf>
    <xf numFmtId="0" fontId="20" fillId="3" borderId="3" xfId="0" applyFont="1" applyFill="1" applyBorder="1" applyAlignment="1">
      <alignment vertical="center"/>
    </xf>
    <xf numFmtId="0" fontId="21" fillId="3" borderId="4" xfId="0" applyFont="1" applyFill="1" applyBorder="1" applyAlignment="1">
      <alignment vertical="center"/>
    </xf>
    <xf numFmtId="0" fontId="19" fillId="3" borderId="0" xfId="0" applyFont="1" applyFill="1" applyAlignment="1">
      <alignment vertical="center"/>
    </xf>
    <xf numFmtId="43" fontId="19" fillId="3" borderId="0" xfId="0" applyNumberFormat="1" applyFont="1" applyFill="1" applyAlignment="1">
      <alignment vertical="center"/>
    </xf>
    <xf numFmtId="166" fontId="22" fillId="3" borderId="0" xfId="0" applyNumberFormat="1" applyFont="1" applyFill="1" applyAlignment="1">
      <alignment vertical="center"/>
    </xf>
    <xf numFmtId="0" fontId="20" fillId="3" borderId="5" xfId="0" applyFont="1" applyFill="1" applyBorder="1" applyAlignment="1">
      <alignment vertical="center"/>
    </xf>
    <xf numFmtId="168" fontId="5" fillId="3" borderId="0" xfId="0" applyNumberFormat="1" applyFont="1" applyFill="1" applyAlignment="1">
      <alignment vertical="center"/>
    </xf>
    <xf numFmtId="0" fontId="6" fillId="3" borderId="5" xfId="0" applyFont="1" applyFill="1" applyBorder="1" applyAlignment="1">
      <alignment vertical="center"/>
    </xf>
    <xf numFmtId="0" fontId="6" fillId="6" borderId="24" xfId="0" applyFont="1" applyFill="1" applyBorder="1" applyAlignment="1">
      <alignment horizontal="center" vertical="center" wrapText="1"/>
    </xf>
    <xf numFmtId="167" fontId="6" fillId="6" borderId="13" xfId="0" applyNumberFormat="1" applyFont="1" applyFill="1" applyBorder="1" applyAlignment="1">
      <alignment horizontal="center" vertical="center" wrapText="1"/>
    </xf>
    <xf numFmtId="167" fontId="6" fillId="6" borderId="16" xfId="0" applyNumberFormat="1" applyFont="1" applyFill="1" applyBorder="1" applyAlignment="1">
      <alignment horizontal="center" vertical="center" wrapText="1"/>
    </xf>
    <xf numFmtId="166" fontId="3" fillId="6" borderId="15" xfId="0" applyNumberFormat="1" applyFont="1" applyFill="1" applyBorder="1" applyAlignment="1">
      <alignment horizontal="center" vertical="center" wrapText="1"/>
    </xf>
    <xf numFmtId="17" fontId="6" fillId="6" borderId="6" xfId="0" applyNumberFormat="1" applyFont="1" applyFill="1" applyBorder="1" applyAlignment="1">
      <alignment horizontal="center" vertical="center" wrapText="1"/>
    </xf>
    <xf numFmtId="166" fontId="3" fillId="6" borderId="18" xfId="2" applyNumberFormat="1" applyFont="1" applyFill="1" applyBorder="1" applyAlignment="1">
      <alignment horizontal="left" vertical="center"/>
    </xf>
    <xf numFmtId="166" fontId="3" fillId="2" borderId="13" xfId="1" applyNumberFormat="1" applyFont="1" applyFill="1" applyBorder="1" applyAlignment="1">
      <alignment vertical="center"/>
    </xf>
    <xf numFmtId="0" fontId="16" fillId="2" borderId="22" xfId="0" applyFont="1" applyFill="1" applyBorder="1" applyAlignment="1">
      <alignment vertical="center"/>
    </xf>
    <xf numFmtId="166" fontId="16" fillId="2" borderId="0" xfId="1" applyNumberFormat="1" applyFont="1" applyFill="1" applyBorder="1" applyAlignment="1">
      <alignment vertical="center"/>
    </xf>
    <xf numFmtId="166" fontId="17" fillId="2" borderId="0" xfId="1" applyNumberFormat="1" applyFont="1" applyFill="1" applyBorder="1" applyAlignment="1">
      <alignment vertical="center"/>
    </xf>
    <xf numFmtId="166" fontId="5" fillId="3" borderId="0" xfId="0" applyNumberFormat="1" applyFont="1" applyFill="1" applyAlignment="1">
      <alignment vertical="center"/>
    </xf>
    <xf numFmtId="0" fontId="23" fillId="3" borderId="0" xfId="0" applyFont="1" applyFill="1" applyAlignment="1">
      <alignment vertical="center"/>
    </xf>
    <xf numFmtId="166" fontId="23" fillId="3" borderId="0" xfId="0" applyNumberFormat="1" applyFont="1" applyFill="1" applyAlignment="1">
      <alignment vertical="center"/>
    </xf>
    <xf numFmtId="165" fontId="6" fillId="5" borderId="25" xfId="2" applyFont="1" applyFill="1" applyBorder="1" applyAlignment="1">
      <alignment horizontal="center" vertical="center"/>
    </xf>
    <xf numFmtId="167" fontId="6" fillId="5" borderId="9" xfId="0" applyNumberFormat="1" applyFont="1" applyFill="1" applyBorder="1" applyAlignment="1">
      <alignment horizontal="center" vertical="center" wrapText="1"/>
    </xf>
    <xf numFmtId="166" fontId="3" fillId="5" borderId="17" xfId="0" applyNumberFormat="1" applyFont="1" applyFill="1" applyBorder="1" applyAlignment="1">
      <alignment horizontal="center" vertical="center" wrapText="1"/>
    </xf>
    <xf numFmtId="165" fontId="6" fillId="5" borderId="26" xfId="2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left" vertical="center"/>
    </xf>
    <xf numFmtId="166" fontId="5" fillId="4" borderId="0" xfId="2" applyNumberFormat="1" applyFont="1" applyFill="1" applyBorder="1" applyAlignment="1">
      <alignment horizontal="left" vertical="center"/>
    </xf>
    <xf numFmtId="166" fontId="3" fillId="4" borderId="28" xfId="1" applyNumberFormat="1" applyFont="1" applyFill="1" applyBorder="1" applyAlignment="1">
      <alignment vertical="center"/>
    </xf>
    <xf numFmtId="0" fontId="5" fillId="4" borderId="5" xfId="0" applyFont="1" applyFill="1" applyBorder="1" applyAlignment="1">
      <alignment horizontal="left" vertical="center"/>
    </xf>
    <xf numFmtId="165" fontId="6" fillId="5" borderId="20" xfId="2" applyFont="1" applyFill="1" applyBorder="1" applyAlignment="1">
      <alignment horizontal="center" vertical="center"/>
    </xf>
    <xf numFmtId="166" fontId="6" fillId="5" borderId="13" xfId="2" applyNumberFormat="1" applyFont="1" applyFill="1" applyBorder="1" applyAlignment="1">
      <alignment horizontal="center" vertical="center"/>
    </xf>
    <xf numFmtId="166" fontId="6" fillId="5" borderId="12" xfId="2" applyNumberFormat="1" applyFont="1" applyFill="1" applyBorder="1" applyAlignment="1">
      <alignment horizontal="center" vertical="center"/>
    </xf>
    <xf numFmtId="165" fontId="6" fillId="5" borderId="21" xfId="2" applyFont="1" applyFill="1" applyBorder="1" applyAlignment="1">
      <alignment horizontal="center" vertical="center"/>
    </xf>
    <xf numFmtId="166" fontId="3" fillId="5" borderId="13" xfId="2" applyNumberFormat="1" applyFont="1" applyFill="1" applyBorder="1" applyAlignment="1">
      <alignment horizontal="left" vertical="center"/>
    </xf>
    <xf numFmtId="166" fontId="3" fillId="5" borderId="12" xfId="2" applyNumberFormat="1" applyFont="1" applyFill="1" applyBorder="1" applyAlignment="1">
      <alignment vertical="center"/>
    </xf>
    <xf numFmtId="166" fontId="6" fillId="4" borderId="28" xfId="1" applyNumberFormat="1" applyFont="1" applyFill="1" applyBorder="1" applyAlignment="1">
      <alignment vertical="center"/>
    </xf>
    <xf numFmtId="166" fontId="23" fillId="4" borderId="0" xfId="2" applyNumberFormat="1" applyFont="1" applyFill="1" applyBorder="1" applyAlignment="1">
      <alignment horizontal="left" vertical="center"/>
    </xf>
    <xf numFmtId="166" fontId="3" fillId="5" borderId="12" xfId="2" applyNumberFormat="1" applyFont="1" applyFill="1" applyBorder="1" applyAlignment="1">
      <alignment horizontal="left" vertical="center"/>
    </xf>
    <xf numFmtId="166" fontId="5" fillId="4" borderId="28" xfId="2" applyNumberFormat="1" applyFont="1" applyFill="1" applyBorder="1" applyAlignment="1">
      <alignment horizontal="left" vertical="center"/>
    </xf>
    <xf numFmtId="0" fontId="16" fillId="4" borderId="22" xfId="0" applyFont="1" applyFill="1" applyBorder="1" applyAlignment="1">
      <alignment horizontal="left" vertical="center"/>
    </xf>
    <xf numFmtId="166" fontId="16" fillId="4" borderId="0" xfId="2" applyNumberFormat="1" applyFont="1" applyFill="1" applyBorder="1" applyAlignment="1">
      <alignment horizontal="left" vertical="center"/>
    </xf>
    <xf numFmtId="166" fontId="16" fillId="4" borderId="28" xfId="2" applyNumberFormat="1" applyFont="1" applyFill="1" applyBorder="1" applyAlignment="1">
      <alignment horizontal="left" vertical="center"/>
    </xf>
    <xf numFmtId="0" fontId="16" fillId="4" borderId="5" xfId="0" applyFont="1" applyFill="1" applyBorder="1" applyAlignment="1">
      <alignment horizontal="left" vertical="center"/>
    </xf>
    <xf numFmtId="166" fontId="23" fillId="4" borderId="28" xfId="2" applyNumberFormat="1" applyFont="1" applyFill="1" applyBorder="1" applyAlignment="1">
      <alignment horizontal="left" vertical="center"/>
    </xf>
    <xf numFmtId="0" fontId="6" fillId="5" borderId="19" xfId="0" applyFont="1" applyFill="1" applyBorder="1" applyAlignment="1">
      <alignment horizontal="center" vertical="center" wrapText="1"/>
    </xf>
    <xf numFmtId="167" fontId="6" fillId="5" borderId="10" xfId="0" applyNumberFormat="1" applyFont="1" applyFill="1" applyBorder="1" applyAlignment="1">
      <alignment horizontal="center" vertical="center" wrapText="1"/>
    </xf>
    <xf numFmtId="166" fontId="3" fillId="5" borderId="29" xfId="0" applyNumberFormat="1" applyFont="1" applyFill="1" applyBorder="1" applyAlignment="1">
      <alignment horizontal="center" vertical="center" wrapText="1"/>
    </xf>
    <xf numFmtId="0" fontId="6" fillId="5" borderId="27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18" fillId="3" borderId="4" xfId="0" applyFont="1" applyFill="1" applyBorder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</cellXfs>
  <cellStyles count="5">
    <cellStyle name="Comma" xfId="1" builtinId="3"/>
    <cellStyle name="Comma 2" xfId="2" xr:uid="{00000000-0005-0000-0000-000001000000}"/>
    <cellStyle name="Comma 3" xfId="3" xr:uid="{00000000-0005-0000-0000-000002000000}"/>
    <cellStyle name="Normal" xfId="0" builtinId="0"/>
    <cellStyle name="Normal 2" xfId="4" xr:uid="{00000000-0005-0000-0000-000004000000}"/>
  </cellStyles>
  <dxfs count="0"/>
  <tableStyles count="0" defaultTableStyle="TableStyleMedium2" defaultPivotStyle="PivotStyleLight16"/>
  <colors>
    <mruColors>
      <color rgb="FF009900"/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16"/>
  <sheetViews>
    <sheetView showGridLines="0" tabSelected="1" topLeftCell="A78" zoomScale="70" zoomScaleNormal="70" workbookViewId="0">
      <selection activeCell="Q26" sqref="Q26"/>
    </sheetView>
  </sheetViews>
  <sheetFormatPr defaultColWidth="8.85546875" defaultRowHeight="15" x14ac:dyDescent="0.25"/>
  <cols>
    <col min="1" max="1" width="5.28515625" customWidth="1"/>
    <col min="2" max="2" width="56.5703125" customWidth="1"/>
    <col min="3" max="5" width="16.7109375" customWidth="1"/>
    <col min="6" max="10" width="15.7109375" customWidth="1"/>
    <col min="11" max="11" width="17.7109375" customWidth="1"/>
    <col min="12" max="13" width="15.7109375" customWidth="1"/>
    <col min="14" max="14" width="18" customWidth="1"/>
    <col min="15" max="15" width="84.5703125" customWidth="1"/>
    <col min="16" max="16" width="8.85546875" style="26" customWidth="1"/>
    <col min="17" max="17" width="17" style="26" customWidth="1"/>
    <col min="18" max="16384" width="8.85546875" style="26"/>
  </cols>
  <sheetData>
    <row r="1" spans="1:17" ht="15.75" thickBot="1" x14ac:dyDescent="0.3"/>
    <row r="2" spans="1:17" s="20" customFormat="1" ht="20.25" customHeight="1" thickTop="1" x14ac:dyDescent="0.25">
      <c r="A2" s="3"/>
      <c r="B2" s="51" t="s">
        <v>146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3"/>
      <c r="O2" s="54"/>
    </row>
    <row r="3" spans="1:17" s="20" customFormat="1" ht="20.25" customHeight="1" x14ac:dyDescent="0.25">
      <c r="A3" s="3"/>
      <c r="B3" s="103" t="s">
        <v>188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5"/>
    </row>
    <row r="4" spans="1:17" s="6" customFormat="1" ht="19.5" customHeight="1" x14ac:dyDescent="0.25">
      <c r="A4" s="1"/>
      <c r="B4" s="55" t="s">
        <v>145</v>
      </c>
      <c r="C4" s="56"/>
      <c r="D4" s="56"/>
      <c r="E4" s="56"/>
      <c r="F4" s="56"/>
      <c r="G4" s="57"/>
      <c r="H4" s="56"/>
      <c r="I4" s="56"/>
      <c r="J4" s="56"/>
      <c r="K4" s="56"/>
      <c r="L4" s="56"/>
      <c r="M4" s="56"/>
      <c r="N4" s="58"/>
      <c r="O4" s="59"/>
    </row>
    <row r="5" spans="1:17" s="6" customFormat="1" ht="30" customHeight="1" x14ac:dyDescent="0.25">
      <c r="A5" s="1"/>
      <c r="B5" s="40" t="s">
        <v>166</v>
      </c>
      <c r="C5" s="41" t="s">
        <v>3</v>
      </c>
      <c r="D5" s="42" t="s">
        <v>4</v>
      </c>
      <c r="E5" s="42" t="s">
        <v>5</v>
      </c>
      <c r="F5" s="42" t="s">
        <v>0</v>
      </c>
      <c r="G5" s="42" t="s">
        <v>1</v>
      </c>
      <c r="H5" s="42" t="s">
        <v>2</v>
      </c>
      <c r="I5" s="42" t="s">
        <v>155</v>
      </c>
      <c r="J5" s="42" t="s">
        <v>6</v>
      </c>
      <c r="K5" s="42" t="s">
        <v>7</v>
      </c>
      <c r="L5" s="42" t="s">
        <v>8</v>
      </c>
      <c r="M5" s="42" t="s">
        <v>9</v>
      </c>
      <c r="N5" s="43" t="s">
        <v>10</v>
      </c>
      <c r="O5" s="44" t="s">
        <v>167</v>
      </c>
      <c r="Q5" s="34"/>
    </row>
    <row r="6" spans="1:17" s="6" customFormat="1" ht="19.5" customHeight="1" x14ac:dyDescent="0.25">
      <c r="A6" s="5"/>
      <c r="B6" s="45" t="s">
        <v>147</v>
      </c>
      <c r="C6" s="46">
        <f t="shared" ref="C6:M6" si="0">SUM(C7:C21)</f>
        <v>402.33816500000006</v>
      </c>
      <c r="D6" s="46">
        <f t="shared" si="0"/>
        <v>81.62982212</v>
      </c>
      <c r="E6" s="46">
        <f t="shared" si="0"/>
        <v>15.054739</v>
      </c>
      <c r="F6" s="46">
        <f t="shared" si="0"/>
        <v>731.95518381999977</v>
      </c>
      <c r="G6" s="46">
        <f t="shared" si="0"/>
        <v>17.001764999999999</v>
      </c>
      <c r="H6" s="46">
        <f t="shared" si="0"/>
        <v>50.764164000000001</v>
      </c>
      <c r="I6" s="46">
        <f t="shared" si="0"/>
        <v>158.47831009999999</v>
      </c>
      <c r="J6" s="46">
        <f t="shared" si="0"/>
        <v>41.221797000000002</v>
      </c>
      <c r="K6" s="46">
        <f t="shared" si="0"/>
        <v>18.372179000000003</v>
      </c>
      <c r="L6" s="46">
        <f t="shared" si="0"/>
        <v>41.519674999999999</v>
      </c>
      <c r="M6" s="46">
        <f t="shared" si="0"/>
        <v>5.5780000000000003E-2</v>
      </c>
      <c r="N6" s="47">
        <f>SUM(N7:N21)</f>
        <v>1558.39158004</v>
      </c>
      <c r="O6" s="48" t="s">
        <v>15</v>
      </c>
    </row>
    <row r="7" spans="1:17" s="15" customFormat="1" ht="18.75" x14ac:dyDescent="0.25">
      <c r="A7" s="14"/>
      <c r="B7" s="35" t="s">
        <v>144</v>
      </c>
      <c r="C7" s="36">
        <v>7.4624370000000004</v>
      </c>
      <c r="D7" s="36">
        <v>24.796130999999999</v>
      </c>
      <c r="E7" s="36">
        <v>0</v>
      </c>
      <c r="F7" s="36">
        <v>293.85473267999998</v>
      </c>
      <c r="G7" s="36">
        <v>17.001764999999999</v>
      </c>
      <c r="H7" s="36">
        <v>0</v>
      </c>
      <c r="I7" s="36">
        <v>20.395949999999999</v>
      </c>
      <c r="J7" s="36">
        <v>0</v>
      </c>
      <c r="K7" s="36">
        <v>0</v>
      </c>
      <c r="L7" s="36">
        <v>0</v>
      </c>
      <c r="M7" s="36">
        <v>0</v>
      </c>
      <c r="N7" s="36">
        <f t="shared" ref="N7:N21" si="1">C7+D7+E7+F7+G7+H7+I7+J7+K7+L7+M7</f>
        <v>363.5110156799999</v>
      </c>
      <c r="O7" s="49" t="s">
        <v>143</v>
      </c>
      <c r="P7" s="6"/>
    </row>
    <row r="8" spans="1:17" s="15" customFormat="1" ht="18.75" x14ac:dyDescent="0.25">
      <c r="A8" s="14"/>
      <c r="B8" s="35" t="s">
        <v>173</v>
      </c>
      <c r="C8" s="36">
        <v>126.507054</v>
      </c>
      <c r="D8" s="36">
        <v>15.909852120000002</v>
      </c>
      <c r="E8" s="36">
        <v>14.942418999999999</v>
      </c>
      <c r="F8" s="36">
        <v>17.31281014</v>
      </c>
      <c r="G8" s="36">
        <v>0</v>
      </c>
      <c r="H8" s="36">
        <v>47.840964</v>
      </c>
      <c r="I8" s="36">
        <v>37.601058000000002</v>
      </c>
      <c r="J8" s="36">
        <v>1.5382E-2</v>
      </c>
      <c r="K8" s="36">
        <v>0</v>
      </c>
      <c r="L8" s="36">
        <v>7.0100000000000002E-4</v>
      </c>
      <c r="M8" s="36">
        <v>5.5780000000000003E-2</v>
      </c>
      <c r="N8" s="36">
        <f t="shared" si="1"/>
        <v>260.18602026000002</v>
      </c>
      <c r="O8" s="50" t="s">
        <v>139</v>
      </c>
    </row>
    <row r="9" spans="1:17" s="15" customFormat="1" ht="18.75" x14ac:dyDescent="0.25">
      <c r="A9" s="14"/>
      <c r="B9" s="35" t="s">
        <v>129</v>
      </c>
      <c r="C9" s="36">
        <v>0</v>
      </c>
      <c r="D9" s="36">
        <v>0.56562500000000004</v>
      </c>
      <c r="E9" s="36">
        <v>0</v>
      </c>
      <c r="F9" s="36">
        <v>255.45978600000001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f t="shared" si="1"/>
        <v>256.02541100000002</v>
      </c>
      <c r="O9" s="50" t="s">
        <v>128</v>
      </c>
    </row>
    <row r="10" spans="1:17" s="15" customFormat="1" ht="18.75" x14ac:dyDescent="0.25">
      <c r="A10" s="14"/>
      <c r="B10" s="35" t="s">
        <v>141</v>
      </c>
      <c r="C10" s="36">
        <v>67.092682999999994</v>
      </c>
      <c r="D10" s="36">
        <v>2.3541780000000001</v>
      </c>
      <c r="E10" s="36">
        <v>0.11232</v>
      </c>
      <c r="F10" s="36">
        <v>42.266278999999997</v>
      </c>
      <c r="G10" s="36">
        <v>0</v>
      </c>
      <c r="H10" s="36">
        <v>0</v>
      </c>
      <c r="I10" s="36">
        <v>32.033926999999998</v>
      </c>
      <c r="J10" s="36">
        <v>40.97466</v>
      </c>
      <c r="K10" s="36">
        <v>18.332004000000001</v>
      </c>
      <c r="L10" s="36">
        <v>41.518424000000003</v>
      </c>
      <c r="M10" s="36">
        <v>0</v>
      </c>
      <c r="N10" s="36">
        <f t="shared" si="1"/>
        <v>244.68447500000002</v>
      </c>
      <c r="O10" s="50" t="s">
        <v>140</v>
      </c>
    </row>
    <row r="11" spans="1:17" s="15" customFormat="1" ht="18.75" x14ac:dyDescent="0.25">
      <c r="A11" s="14"/>
      <c r="B11" s="35" t="s">
        <v>174</v>
      </c>
      <c r="C11" s="36">
        <v>105.791589</v>
      </c>
      <c r="D11" s="36">
        <v>1.997574</v>
      </c>
      <c r="E11" s="36">
        <v>0</v>
      </c>
      <c r="F11" s="36">
        <v>0.40196399999999999</v>
      </c>
      <c r="G11" s="36">
        <v>0</v>
      </c>
      <c r="H11" s="36">
        <v>2.9232</v>
      </c>
      <c r="I11" s="36">
        <v>7.39</v>
      </c>
      <c r="J11" s="36">
        <v>0.23175499999999999</v>
      </c>
      <c r="K11" s="36">
        <v>4.0175000000000002E-2</v>
      </c>
      <c r="L11" s="36">
        <v>5.5000000000000003E-4</v>
      </c>
      <c r="M11" s="36">
        <v>0</v>
      </c>
      <c r="N11" s="36">
        <f t="shared" si="1"/>
        <v>118.77680700000002</v>
      </c>
      <c r="O11" s="50" t="s">
        <v>142</v>
      </c>
    </row>
    <row r="12" spans="1:17" s="15" customFormat="1" ht="18.75" x14ac:dyDescent="0.25">
      <c r="A12" s="14"/>
      <c r="B12" s="35" t="s">
        <v>149</v>
      </c>
      <c r="C12" s="36">
        <v>79.784312</v>
      </c>
      <c r="D12" s="36">
        <v>0</v>
      </c>
      <c r="E12" s="36">
        <v>0</v>
      </c>
      <c r="F12" s="36">
        <v>1.5952090000000001</v>
      </c>
      <c r="G12" s="36">
        <v>0</v>
      </c>
      <c r="H12" s="36">
        <v>0</v>
      </c>
      <c r="I12" s="36">
        <v>20.840620999999999</v>
      </c>
      <c r="J12" s="36">
        <v>0</v>
      </c>
      <c r="K12" s="36">
        <v>0</v>
      </c>
      <c r="L12" s="36">
        <v>0</v>
      </c>
      <c r="M12" s="36">
        <v>0</v>
      </c>
      <c r="N12" s="36">
        <f t="shared" si="1"/>
        <v>102.220142</v>
      </c>
      <c r="O12" s="50" t="s">
        <v>150</v>
      </c>
    </row>
    <row r="13" spans="1:17" s="15" customFormat="1" ht="18.75" x14ac:dyDescent="0.25">
      <c r="A13" s="14"/>
      <c r="B13" s="35" t="s">
        <v>171</v>
      </c>
      <c r="C13" s="36">
        <v>12.928603000000001</v>
      </c>
      <c r="D13" s="36">
        <v>23.213318000000001</v>
      </c>
      <c r="E13" s="36">
        <v>0</v>
      </c>
      <c r="F13" s="36">
        <v>33.271436000000001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f t="shared" si="1"/>
        <v>69.413357000000005</v>
      </c>
      <c r="O13" s="50" t="s">
        <v>158</v>
      </c>
    </row>
    <row r="14" spans="1:17" s="15" customFormat="1" ht="18.75" x14ac:dyDescent="0.25">
      <c r="A14" s="14"/>
      <c r="B14" s="35" t="s">
        <v>136</v>
      </c>
      <c r="C14" s="36">
        <v>0.355877</v>
      </c>
      <c r="D14" s="36">
        <v>12.132918999999999</v>
      </c>
      <c r="E14" s="36">
        <v>0</v>
      </c>
      <c r="F14" s="36">
        <v>4.186553</v>
      </c>
      <c r="G14" s="36">
        <v>0</v>
      </c>
      <c r="H14" s="36">
        <v>0</v>
      </c>
      <c r="I14" s="36">
        <v>20.479785</v>
      </c>
      <c r="J14" s="36">
        <v>0</v>
      </c>
      <c r="K14" s="36">
        <v>0</v>
      </c>
      <c r="L14" s="36">
        <v>0</v>
      </c>
      <c r="M14" s="36">
        <v>0</v>
      </c>
      <c r="N14" s="36">
        <f t="shared" si="1"/>
        <v>37.155133999999997</v>
      </c>
      <c r="O14" s="50" t="s">
        <v>135</v>
      </c>
    </row>
    <row r="15" spans="1:17" s="15" customFormat="1" ht="18.75" x14ac:dyDescent="0.25">
      <c r="A15" s="14"/>
      <c r="B15" s="35" t="s">
        <v>175</v>
      </c>
      <c r="C15" s="36">
        <v>0</v>
      </c>
      <c r="D15" s="36">
        <v>0</v>
      </c>
      <c r="E15" s="36">
        <v>0</v>
      </c>
      <c r="F15" s="36">
        <v>36.236536000000001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f t="shared" si="1"/>
        <v>36.236536000000001</v>
      </c>
      <c r="O15" s="50" t="s">
        <v>184</v>
      </c>
    </row>
    <row r="16" spans="1:17" s="15" customFormat="1" ht="18.75" x14ac:dyDescent="0.25">
      <c r="A16" s="14"/>
      <c r="B16" s="35" t="s">
        <v>172</v>
      </c>
      <c r="C16" s="36">
        <v>0</v>
      </c>
      <c r="D16" s="36">
        <v>0.41292299999999998</v>
      </c>
      <c r="E16" s="36">
        <v>0</v>
      </c>
      <c r="F16" s="36">
        <v>13.757809</v>
      </c>
      <c r="G16" s="36">
        <v>0</v>
      </c>
      <c r="H16" s="36">
        <v>0</v>
      </c>
      <c r="I16" s="36">
        <v>19.151401</v>
      </c>
      <c r="J16" s="36">
        <v>0</v>
      </c>
      <c r="K16" s="36">
        <v>0</v>
      </c>
      <c r="L16" s="36">
        <v>0</v>
      </c>
      <c r="M16" s="36">
        <v>0</v>
      </c>
      <c r="N16" s="36">
        <f t="shared" si="1"/>
        <v>33.322133000000001</v>
      </c>
      <c r="O16" s="50" t="s">
        <v>132</v>
      </c>
    </row>
    <row r="17" spans="1:17" s="15" customFormat="1" ht="18.75" x14ac:dyDescent="0.25">
      <c r="A17" s="14"/>
      <c r="B17" s="35" t="s">
        <v>134</v>
      </c>
      <c r="C17" s="36">
        <v>0</v>
      </c>
      <c r="D17" s="36">
        <v>0</v>
      </c>
      <c r="E17" s="36">
        <v>0</v>
      </c>
      <c r="F17" s="36">
        <v>31.484185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f t="shared" si="1"/>
        <v>31.484185</v>
      </c>
      <c r="O17" s="50" t="s">
        <v>133</v>
      </c>
    </row>
    <row r="18" spans="1:17" s="15" customFormat="1" ht="18.75" x14ac:dyDescent="0.25">
      <c r="A18" s="14"/>
      <c r="B18" s="35" t="s">
        <v>127</v>
      </c>
      <c r="C18" s="36">
        <v>2.41561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4.8994000000000003E-2</v>
      </c>
      <c r="J18" s="36">
        <v>0</v>
      </c>
      <c r="K18" s="36">
        <v>0</v>
      </c>
      <c r="L18" s="36">
        <v>0</v>
      </c>
      <c r="M18" s="36">
        <v>0</v>
      </c>
      <c r="N18" s="36">
        <f t="shared" si="1"/>
        <v>2.464604</v>
      </c>
      <c r="O18" s="50" t="s">
        <v>126</v>
      </c>
    </row>
    <row r="19" spans="1:17" s="15" customFormat="1" ht="18.75" x14ac:dyDescent="0.25">
      <c r="A19" s="14"/>
      <c r="B19" s="35" t="s">
        <v>170</v>
      </c>
      <c r="C19" s="36">
        <v>0</v>
      </c>
      <c r="D19" s="36">
        <v>0.12</v>
      </c>
      <c r="E19" s="36">
        <v>0</v>
      </c>
      <c r="F19" s="36">
        <v>1.310764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f t="shared" si="1"/>
        <v>1.4307639999999999</v>
      </c>
      <c r="O19" s="50" t="s">
        <v>151</v>
      </c>
    </row>
    <row r="20" spans="1:17" s="15" customFormat="1" ht="18.75" x14ac:dyDescent="0.25">
      <c r="A20" s="14"/>
      <c r="B20" s="35" t="s">
        <v>138</v>
      </c>
      <c r="C20" s="36">
        <v>0</v>
      </c>
      <c r="D20" s="36">
        <v>0</v>
      </c>
      <c r="E20" s="36">
        <v>0</v>
      </c>
      <c r="F20" s="36">
        <v>0.81525300000000001</v>
      </c>
      <c r="G20" s="36">
        <v>0</v>
      </c>
      <c r="H20" s="36">
        <v>0</v>
      </c>
      <c r="I20" s="36">
        <v>0.47644909999999996</v>
      </c>
      <c r="J20" s="36">
        <v>0</v>
      </c>
      <c r="K20" s="36">
        <v>0</v>
      </c>
      <c r="L20" s="36">
        <v>0</v>
      </c>
      <c r="M20" s="36">
        <v>0</v>
      </c>
      <c r="N20" s="36">
        <f t="shared" si="1"/>
        <v>1.2917021</v>
      </c>
      <c r="O20" s="50" t="s">
        <v>137</v>
      </c>
    </row>
    <row r="21" spans="1:17" s="15" customFormat="1" ht="18.75" x14ac:dyDescent="0.25">
      <c r="A21" s="14"/>
      <c r="B21" s="37" t="s">
        <v>131</v>
      </c>
      <c r="C21" s="38">
        <v>0</v>
      </c>
      <c r="D21" s="38">
        <v>0.127302</v>
      </c>
      <c r="E21" s="38">
        <v>0</v>
      </c>
      <c r="F21" s="38">
        <v>1.867E-3</v>
      </c>
      <c r="G21" s="38">
        <v>0</v>
      </c>
      <c r="H21" s="38">
        <v>0</v>
      </c>
      <c r="I21" s="38">
        <v>6.0124999999999998E-2</v>
      </c>
      <c r="J21" s="38">
        <v>0</v>
      </c>
      <c r="K21" s="38">
        <v>0</v>
      </c>
      <c r="L21" s="38">
        <v>0</v>
      </c>
      <c r="M21" s="38">
        <v>0</v>
      </c>
      <c r="N21" s="39">
        <f t="shared" si="1"/>
        <v>0.18929400000000002</v>
      </c>
      <c r="O21" s="50" t="s">
        <v>130</v>
      </c>
    </row>
    <row r="22" spans="1:17" s="6" customFormat="1" ht="27" customHeight="1" x14ac:dyDescent="0.25">
      <c r="A22" s="1"/>
      <c r="B22" s="2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8"/>
      <c r="O22" s="4"/>
    </row>
    <row r="23" spans="1:17" s="6" customFormat="1" ht="9.75" customHeight="1" x14ac:dyDescent="0.25">
      <c r="A23" s="1"/>
      <c r="B23" s="31"/>
      <c r="N23" s="30"/>
      <c r="O23" s="29"/>
    </row>
    <row r="24" spans="1:17" s="6" customFormat="1" ht="18.75" customHeight="1" x14ac:dyDescent="0.25">
      <c r="A24" s="1"/>
      <c r="B24" s="28" t="s">
        <v>125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60"/>
      <c r="O24" s="61"/>
    </row>
    <row r="25" spans="1:17" s="6" customFormat="1" ht="42" customHeight="1" x14ac:dyDescent="0.25">
      <c r="A25" s="1"/>
      <c r="B25" s="62" t="s">
        <v>166</v>
      </c>
      <c r="C25" s="63" t="s">
        <v>3</v>
      </c>
      <c r="D25" s="64" t="s">
        <v>4</v>
      </c>
      <c r="E25" s="64" t="s">
        <v>5</v>
      </c>
      <c r="F25" s="64" t="s">
        <v>0</v>
      </c>
      <c r="G25" s="42" t="s">
        <v>1</v>
      </c>
      <c r="H25" s="64" t="s">
        <v>2</v>
      </c>
      <c r="I25" s="64" t="s">
        <v>155</v>
      </c>
      <c r="J25" s="64" t="s">
        <v>6</v>
      </c>
      <c r="K25" s="64" t="s">
        <v>7</v>
      </c>
      <c r="L25" s="64" t="s">
        <v>8</v>
      </c>
      <c r="M25" s="64" t="s">
        <v>9</v>
      </c>
      <c r="N25" s="65" t="s">
        <v>10</v>
      </c>
      <c r="O25" s="66" t="s">
        <v>167</v>
      </c>
    </row>
    <row r="26" spans="1:17" s="6" customFormat="1" ht="20.25" customHeight="1" x14ac:dyDescent="0.25">
      <c r="A26" s="1"/>
      <c r="B26" s="45" t="s">
        <v>147</v>
      </c>
      <c r="C26" s="67">
        <f>SUM(C27:C84)</f>
        <v>313.59041730000001</v>
      </c>
      <c r="D26" s="46">
        <f>SUM(D27:D84)</f>
        <v>576.93803455</v>
      </c>
      <c r="E26" s="46">
        <f>SUM(E27:E84)</f>
        <v>120.19370700000002</v>
      </c>
      <c r="F26" s="46">
        <f>SUM(F27:F84)</f>
        <v>949.07602139999995</v>
      </c>
      <c r="G26" s="46"/>
      <c r="H26" s="46">
        <f t="shared" ref="H26:N26" si="2">SUM(H27:H84)</f>
        <v>210.42871500000004</v>
      </c>
      <c r="I26" s="46">
        <f t="shared" si="2"/>
        <v>710.85739685000021</v>
      </c>
      <c r="J26" s="46">
        <f t="shared" si="2"/>
        <v>38.234856000000001</v>
      </c>
      <c r="K26" s="46">
        <f t="shared" si="2"/>
        <v>2.8118989999999999</v>
      </c>
      <c r="L26" s="46">
        <f t="shared" si="2"/>
        <v>9.6171230000000012</v>
      </c>
      <c r="M26" s="46">
        <f t="shared" si="2"/>
        <v>1.2204300000000001</v>
      </c>
      <c r="N26" s="68">
        <f t="shared" si="2"/>
        <v>2932.9686001000005</v>
      </c>
      <c r="O26" s="48" t="s">
        <v>15</v>
      </c>
      <c r="Q26" s="34"/>
    </row>
    <row r="27" spans="1:17" s="15" customFormat="1" ht="18.75" x14ac:dyDescent="0.25">
      <c r="A27" s="14"/>
      <c r="B27" s="69" t="s">
        <v>122</v>
      </c>
      <c r="C27" s="70">
        <v>37.640962000000002</v>
      </c>
      <c r="D27" s="70">
        <v>208.17729199999999</v>
      </c>
      <c r="E27" s="70">
        <v>0</v>
      </c>
      <c r="F27" s="70">
        <v>13.139376</v>
      </c>
      <c r="G27" s="70">
        <v>0</v>
      </c>
      <c r="H27" s="70">
        <v>3.517884</v>
      </c>
      <c r="I27" s="70">
        <v>492.68679600000002</v>
      </c>
      <c r="J27" s="70">
        <v>0</v>
      </c>
      <c r="K27" s="70">
        <v>0</v>
      </c>
      <c r="L27" s="70">
        <v>0</v>
      </c>
      <c r="M27" s="70">
        <v>0</v>
      </c>
      <c r="N27" s="71">
        <f t="shared" ref="N27:N58" si="3">+C27+D27+E27+F27+G27+H27+I27+J27+K27+L27+M27</f>
        <v>755.16230999999993</v>
      </c>
      <c r="O27" s="50" t="s">
        <v>121</v>
      </c>
    </row>
    <row r="28" spans="1:17" s="15" customFormat="1" ht="18.75" x14ac:dyDescent="0.25">
      <c r="A28" s="14"/>
      <c r="B28" s="69" t="s">
        <v>116</v>
      </c>
      <c r="C28" s="70">
        <v>41.548355299999997</v>
      </c>
      <c r="D28" s="70">
        <v>70.101309439999994</v>
      </c>
      <c r="E28" s="70">
        <v>1.4371640000000001</v>
      </c>
      <c r="F28" s="70">
        <v>84.309782159999997</v>
      </c>
      <c r="G28" s="70"/>
      <c r="H28" s="70">
        <v>13.917185999999999</v>
      </c>
      <c r="I28" s="70">
        <v>17.725601000000001</v>
      </c>
      <c r="J28" s="70">
        <v>18.448308000000001</v>
      </c>
      <c r="K28" s="70">
        <v>2.5592549999999998</v>
      </c>
      <c r="L28" s="70">
        <v>0.62589799999999995</v>
      </c>
      <c r="M28" s="70">
        <v>0.72919</v>
      </c>
      <c r="N28" s="71">
        <f t="shared" si="3"/>
        <v>251.40204889999998</v>
      </c>
      <c r="O28" s="50" t="s">
        <v>156</v>
      </c>
    </row>
    <row r="29" spans="1:17" s="15" customFormat="1" ht="18.75" x14ac:dyDescent="0.25">
      <c r="A29" s="14"/>
      <c r="B29" s="69" t="s">
        <v>120</v>
      </c>
      <c r="C29" s="70">
        <v>0</v>
      </c>
      <c r="D29" s="70">
        <v>0</v>
      </c>
      <c r="E29" s="70">
        <v>52.102313000000002</v>
      </c>
      <c r="F29" s="70">
        <v>132.70197899999999</v>
      </c>
      <c r="G29" s="70"/>
      <c r="H29" s="70">
        <v>0</v>
      </c>
      <c r="I29" s="70">
        <v>0</v>
      </c>
      <c r="J29" s="70">
        <v>0</v>
      </c>
      <c r="K29" s="70">
        <v>0</v>
      </c>
      <c r="L29" s="70">
        <v>0</v>
      </c>
      <c r="M29" s="70">
        <v>0</v>
      </c>
      <c r="N29" s="71">
        <f t="shared" si="3"/>
        <v>184.804292</v>
      </c>
      <c r="O29" s="50" t="s">
        <v>119</v>
      </c>
      <c r="Q29" s="33"/>
    </row>
    <row r="30" spans="1:17" s="15" customFormat="1" ht="18.75" x14ac:dyDescent="0.25">
      <c r="A30" s="14"/>
      <c r="B30" s="69" t="s">
        <v>91</v>
      </c>
      <c r="C30" s="70">
        <v>1.7677419999999999</v>
      </c>
      <c r="D30" s="70">
        <v>32.251454000000003</v>
      </c>
      <c r="E30" s="70">
        <v>0</v>
      </c>
      <c r="F30" s="70">
        <v>23.117794</v>
      </c>
      <c r="G30" s="70">
        <v>0</v>
      </c>
      <c r="H30" s="70">
        <v>31.477727999999999</v>
      </c>
      <c r="I30" s="70">
        <v>52.125213000000002</v>
      </c>
      <c r="J30" s="70">
        <v>0</v>
      </c>
      <c r="K30" s="70">
        <v>0</v>
      </c>
      <c r="L30" s="70">
        <v>0</v>
      </c>
      <c r="M30" s="70">
        <v>0</v>
      </c>
      <c r="N30" s="71">
        <f t="shared" si="3"/>
        <v>140.73993100000001</v>
      </c>
      <c r="O30" s="50" t="s">
        <v>90</v>
      </c>
      <c r="Q30" s="33"/>
    </row>
    <row r="31" spans="1:17" s="15" customFormat="1" ht="18.75" x14ac:dyDescent="0.25">
      <c r="A31" s="14"/>
      <c r="B31" s="69" t="s">
        <v>124</v>
      </c>
      <c r="C31" s="70">
        <v>4.0562000000000001E-2</v>
      </c>
      <c r="D31" s="70">
        <v>20.844819000000001</v>
      </c>
      <c r="E31" s="70">
        <v>0.33152700000000002</v>
      </c>
      <c r="F31" s="70">
        <v>24.098721999999999</v>
      </c>
      <c r="G31" s="70"/>
      <c r="H31" s="70">
        <v>0.190109</v>
      </c>
      <c r="I31" s="70">
        <v>87.172657000000001</v>
      </c>
      <c r="J31" s="70">
        <v>0</v>
      </c>
      <c r="K31" s="70">
        <v>0</v>
      </c>
      <c r="L31" s="70">
        <v>0</v>
      </c>
      <c r="M31" s="70">
        <v>0.153</v>
      </c>
      <c r="N31" s="71">
        <f t="shared" si="3"/>
        <v>132.83139599999998</v>
      </c>
      <c r="O31" s="50" t="s">
        <v>123</v>
      </c>
      <c r="Q31" s="33"/>
    </row>
    <row r="32" spans="1:17" s="15" customFormat="1" ht="18.75" x14ac:dyDescent="0.25">
      <c r="A32" s="14"/>
      <c r="B32" s="69" t="s">
        <v>95</v>
      </c>
      <c r="C32" s="70">
        <v>0</v>
      </c>
      <c r="D32" s="70">
        <v>36.928932000000003</v>
      </c>
      <c r="E32" s="70">
        <v>2.4500000000000001E-2</v>
      </c>
      <c r="F32" s="70">
        <v>82.810344999999998</v>
      </c>
      <c r="G32" s="70"/>
      <c r="H32" s="70">
        <v>4.6482089999999996</v>
      </c>
      <c r="I32" s="70">
        <v>0</v>
      </c>
      <c r="J32" s="70">
        <v>0</v>
      </c>
      <c r="K32" s="70">
        <v>0</v>
      </c>
      <c r="L32" s="70">
        <v>0</v>
      </c>
      <c r="M32" s="70">
        <v>0</v>
      </c>
      <c r="N32" s="71">
        <f t="shared" si="3"/>
        <v>124.411986</v>
      </c>
      <c r="O32" s="50" t="s">
        <v>94</v>
      </c>
      <c r="Q32" s="33"/>
    </row>
    <row r="33" spans="1:17" s="15" customFormat="1" ht="18.75" x14ac:dyDescent="0.25">
      <c r="A33" s="14"/>
      <c r="B33" s="69" t="s">
        <v>118</v>
      </c>
      <c r="C33" s="70">
        <v>1.944145</v>
      </c>
      <c r="D33" s="70">
        <v>7.1393139999999997</v>
      </c>
      <c r="E33" s="70">
        <v>0.13320000000000001</v>
      </c>
      <c r="F33" s="70">
        <v>63.463363999999999</v>
      </c>
      <c r="G33" s="70"/>
      <c r="H33" s="70">
        <v>36.810136999999997</v>
      </c>
      <c r="I33" s="70">
        <v>0.58469700000000002</v>
      </c>
      <c r="J33" s="70">
        <v>1.777369</v>
      </c>
      <c r="K33" s="70">
        <v>0.25264399999999998</v>
      </c>
      <c r="L33" s="70">
        <v>6.7057010000000004</v>
      </c>
      <c r="M33" s="70">
        <v>9.8809999999999992E-3</v>
      </c>
      <c r="N33" s="71">
        <f t="shared" si="3"/>
        <v>118.820452</v>
      </c>
      <c r="O33" s="50" t="s">
        <v>117</v>
      </c>
      <c r="Q33" s="33"/>
    </row>
    <row r="34" spans="1:17" s="15" customFormat="1" ht="18.75" x14ac:dyDescent="0.25">
      <c r="A34" s="14"/>
      <c r="B34" s="69" t="s">
        <v>109</v>
      </c>
      <c r="C34" s="70">
        <v>11.865021</v>
      </c>
      <c r="D34" s="70">
        <v>11.340429</v>
      </c>
      <c r="E34" s="70">
        <v>5.4289290000000001</v>
      </c>
      <c r="F34" s="70">
        <v>54.978382000000003</v>
      </c>
      <c r="G34" s="70"/>
      <c r="H34" s="70">
        <v>29.984611000000001</v>
      </c>
      <c r="I34" s="70">
        <v>0</v>
      </c>
      <c r="J34" s="70">
        <v>0</v>
      </c>
      <c r="K34" s="70">
        <v>0</v>
      </c>
      <c r="L34" s="70">
        <v>0</v>
      </c>
      <c r="M34" s="70">
        <v>0</v>
      </c>
      <c r="N34" s="71">
        <f t="shared" si="3"/>
        <v>113.59737200000001</v>
      </c>
      <c r="O34" s="50" t="s">
        <v>108</v>
      </c>
      <c r="Q34" s="33"/>
    </row>
    <row r="35" spans="1:17" s="15" customFormat="1" ht="18.75" x14ac:dyDescent="0.25">
      <c r="A35" s="14"/>
      <c r="B35" s="69" t="s">
        <v>64</v>
      </c>
      <c r="C35" s="70">
        <v>85.550791000000004</v>
      </c>
      <c r="D35" s="70">
        <v>0.26923000000000002</v>
      </c>
      <c r="E35" s="70">
        <v>0</v>
      </c>
      <c r="F35" s="70">
        <v>15.742863</v>
      </c>
      <c r="G35" s="70"/>
      <c r="H35" s="70">
        <v>1.00535</v>
      </c>
      <c r="I35" s="70">
        <v>0</v>
      </c>
      <c r="J35" s="70">
        <v>0</v>
      </c>
      <c r="K35" s="70">
        <v>0</v>
      </c>
      <c r="L35" s="70">
        <v>0</v>
      </c>
      <c r="M35" s="70">
        <v>0</v>
      </c>
      <c r="N35" s="71">
        <f t="shared" si="3"/>
        <v>102.56823399999999</v>
      </c>
      <c r="O35" s="50" t="s">
        <v>63</v>
      </c>
      <c r="Q35" s="33"/>
    </row>
    <row r="36" spans="1:17" s="15" customFormat="1" ht="18.75" x14ac:dyDescent="0.25">
      <c r="A36" s="14"/>
      <c r="B36" s="69" t="s">
        <v>111</v>
      </c>
      <c r="C36" s="70">
        <v>0</v>
      </c>
      <c r="D36" s="70">
        <v>2.6156540000000001</v>
      </c>
      <c r="E36" s="70">
        <v>0.41793599999999997</v>
      </c>
      <c r="F36" s="70">
        <v>79.507485000000003</v>
      </c>
      <c r="G36" s="70"/>
      <c r="H36" s="70">
        <v>4.6744209999999997</v>
      </c>
      <c r="I36" s="70">
        <v>0</v>
      </c>
      <c r="J36" s="70">
        <v>0</v>
      </c>
      <c r="K36" s="70">
        <v>0</v>
      </c>
      <c r="L36" s="70">
        <v>0</v>
      </c>
      <c r="M36" s="70">
        <v>0</v>
      </c>
      <c r="N36" s="71">
        <f t="shared" si="3"/>
        <v>87.215496000000002</v>
      </c>
      <c r="O36" s="50" t="s">
        <v>110</v>
      </c>
      <c r="Q36" s="33"/>
    </row>
    <row r="37" spans="1:17" s="15" customFormat="1" ht="18.75" x14ac:dyDescent="0.25">
      <c r="A37" s="14"/>
      <c r="B37" s="69" t="s">
        <v>36</v>
      </c>
      <c r="C37" s="70">
        <v>0</v>
      </c>
      <c r="D37" s="70">
        <v>1.3642700000000001</v>
      </c>
      <c r="E37" s="70">
        <v>0</v>
      </c>
      <c r="F37" s="70">
        <v>66.080046199999998</v>
      </c>
      <c r="G37" s="70"/>
      <c r="H37" s="70">
        <v>7.720529</v>
      </c>
      <c r="I37" s="70">
        <v>0</v>
      </c>
      <c r="J37" s="70">
        <v>0</v>
      </c>
      <c r="K37" s="70">
        <v>0</v>
      </c>
      <c r="L37" s="70">
        <v>0</v>
      </c>
      <c r="M37" s="70">
        <v>0</v>
      </c>
      <c r="N37" s="71">
        <f>+C37+D37+E37+F37+G37+H37+I37+J37+K37+L37+M37</f>
        <v>75.164845200000002</v>
      </c>
      <c r="O37" s="50" t="s">
        <v>35</v>
      </c>
    </row>
    <row r="38" spans="1:17" s="15" customFormat="1" ht="18.75" x14ac:dyDescent="0.25">
      <c r="A38" s="14"/>
      <c r="B38" s="69" t="s">
        <v>101</v>
      </c>
      <c r="C38" s="70">
        <v>0</v>
      </c>
      <c r="D38" s="70">
        <v>16.661511999999998</v>
      </c>
      <c r="E38" s="70">
        <v>36.916829999999997</v>
      </c>
      <c r="F38" s="70">
        <v>5.4033899999999999</v>
      </c>
      <c r="G38" s="70"/>
      <c r="H38" s="70">
        <v>5.3574070000000003</v>
      </c>
      <c r="I38" s="70">
        <v>9.4287899999999993</v>
      </c>
      <c r="J38" s="70">
        <v>0</v>
      </c>
      <c r="K38" s="70">
        <v>0</v>
      </c>
      <c r="L38" s="70">
        <v>0</v>
      </c>
      <c r="M38" s="70">
        <v>0</v>
      </c>
      <c r="N38" s="71">
        <f t="shared" si="3"/>
        <v>73.767928999999981</v>
      </c>
      <c r="O38" s="50" t="s">
        <v>100</v>
      </c>
    </row>
    <row r="39" spans="1:17" s="15" customFormat="1" ht="18.75" x14ac:dyDescent="0.25">
      <c r="A39" s="14"/>
      <c r="B39" s="69" t="s">
        <v>97</v>
      </c>
      <c r="C39" s="70">
        <v>6.7399579999999997</v>
      </c>
      <c r="D39" s="70">
        <v>42.864289999999997</v>
      </c>
      <c r="E39" s="70">
        <v>0</v>
      </c>
      <c r="F39" s="70">
        <v>13.998499000000001</v>
      </c>
      <c r="G39" s="70"/>
      <c r="H39" s="70">
        <v>0.92830500000000005</v>
      </c>
      <c r="I39" s="70">
        <v>0</v>
      </c>
      <c r="J39" s="70">
        <v>0</v>
      </c>
      <c r="K39" s="70">
        <v>0</v>
      </c>
      <c r="L39" s="70">
        <v>0</v>
      </c>
      <c r="M39" s="70">
        <v>0</v>
      </c>
      <c r="N39" s="71">
        <f t="shared" si="3"/>
        <v>64.531052000000003</v>
      </c>
      <c r="O39" s="50" t="s">
        <v>96</v>
      </c>
    </row>
    <row r="40" spans="1:17" s="15" customFormat="1" ht="18.75" x14ac:dyDescent="0.25">
      <c r="A40" s="14"/>
      <c r="B40" s="69" t="s">
        <v>46</v>
      </c>
      <c r="C40" s="70">
        <v>3.329799</v>
      </c>
      <c r="D40" s="70">
        <v>0.15015600000000001</v>
      </c>
      <c r="E40" s="70">
        <v>0</v>
      </c>
      <c r="F40" s="70">
        <v>46.038697999999997</v>
      </c>
      <c r="G40" s="70"/>
      <c r="H40" s="70">
        <v>0.90600000000000003</v>
      </c>
      <c r="I40" s="70">
        <v>0</v>
      </c>
      <c r="J40" s="70">
        <v>0</v>
      </c>
      <c r="K40" s="70">
        <v>0</v>
      </c>
      <c r="L40" s="70">
        <v>0</v>
      </c>
      <c r="M40" s="70">
        <v>0</v>
      </c>
      <c r="N40" s="71">
        <f t="shared" si="3"/>
        <v>50.424652999999992</v>
      </c>
      <c r="O40" s="50" t="s">
        <v>45</v>
      </c>
    </row>
    <row r="41" spans="1:17" s="15" customFormat="1" ht="18.75" x14ac:dyDescent="0.25">
      <c r="A41" s="14"/>
      <c r="B41" s="69" t="s">
        <v>50</v>
      </c>
      <c r="C41" s="70">
        <v>0.42459999999999998</v>
      </c>
      <c r="D41" s="70">
        <v>5.4182899999999998</v>
      </c>
      <c r="E41" s="70">
        <v>8.7145449999999993</v>
      </c>
      <c r="F41" s="70">
        <v>12.759581000000001</v>
      </c>
      <c r="G41" s="70"/>
      <c r="H41" s="70">
        <v>10.914106</v>
      </c>
      <c r="I41" s="70">
        <v>7.9202950000000003</v>
      </c>
      <c r="J41" s="70">
        <v>0</v>
      </c>
      <c r="K41" s="70">
        <v>0</v>
      </c>
      <c r="L41" s="70">
        <v>0</v>
      </c>
      <c r="M41" s="70">
        <v>0</v>
      </c>
      <c r="N41" s="71">
        <f t="shared" si="3"/>
        <v>46.151417000000002</v>
      </c>
      <c r="O41" s="50" t="s">
        <v>49</v>
      </c>
    </row>
    <row r="42" spans="1:17" s="15" customFormat="1" ht="18.75" x14ac:dyDescent="0.25">
      <c r="A42" s="14"/>
      <c r="B42" s="69" t="s">
        <v>66</v>
      </c>
      <c r="C42" s="70">
        <v>29.797647000000001</v>
      </c>
      <c r="D42" s="70">
        <v>1.74298172</v>
      </c>
      <c r="E42" s="70">
        <v>0</v>
      </c>
      <c r="F42" s="70">
        <v>2.5827184000000001</v>
      </c>
      <c r="G42" s="70"/>
      <c r="H42" s="70">
        <v>8.1121770000000009</v>
      </c>
      <c r="I42" s="70">
        <v>0</v>
      </c>
      <c r="J42" s="70">
        <v>0</v>
      </c>
      <c r="K42" s="70">
        <v>0</v>
      </c>
      <c r="L42" s="70">
        <v>0</v>
      </c>
      <c r="M42" s="70">
        <v>0</v>
      </c>
      <c r="N42" s="71">
        <f t="shared" si="3"/>
        <v>42.235524120000001</v>
      </c>
      <c r="O42" s="50" t="s">
        <v>65</v>
      </c>
    </row>
    <row r="43" spans="1:17" s="15" customFormat="1" ht="18.75" x14ac:dyDescent="0.25">
      <c r="A43" s="14"/>
      <c r="B43" s="69" t="s">
        <v>115</v>
      </c>
      <c r="C43" s="70">
        <v>0</v>
      </c>
      <c r="D43" s="70">
        <v>39.141556999999999</v>
      </c>
      <c r="E43" s="70">
        <v>0</v>
      </c>
      <c r="F43" s="70">
        <v>1.6495580000000001</v>
      </c>
      <c r="G43" s="70"/>
      <c r="H43" s="70">
        <v>0</v>
      </c>
      <c r="I43" s="70">
        <v>0</v>
      </c>
      <c r="J43" s="70">
        <v>0</v>
      </c>
      <c r="K43" s="70">
        <v>0</v>
      </c>
      <c r="L43" s="70">
        <v>0</v>
      </c>
      <c r="M43" s="70">
        <v>0</v>
      </c>
      <c r="N43" s="71">
        <f t="shared" si="3"/>
        <v>40.791114999999998</v>
      </c>
      <c r="O43" s="50" t="s">
        <v>114</v>
      </c>
    </row>
    <row r="44" spans="1:17" s="15" customFormat="1" ht="18.75" x14ac:dyDescent="0.25">
      <c r="A44" s="14"/>
      <c r="B44" s="69" t="s">
        <v>38</v>
      </c>
      <c r="C44" s="70">
        <v>6.7599270000000002</v>
      </c>
      <c r="D44" s="70">
        <v>6.5446309999999999</v>
      </c>
      <c r="E44" s="70">
        <v>0</v>
      </c>
      <c r="F44" s="70">
        <v>22.025015</v>
      </c>
      <c r="G44" s="70"/>
      <c r="H44" s="70">
        <v>2.4578139999999999</v>
      </c>
      <c r="I44" s="70">
        <v>0</v>
      </c>
      <c r="J44" s="70">
        <v>0</v>
      </c>
      <c r="K44" s="70">
        <v>0</v>
      </c>
      <c r="L44" s="70">
        <v>0</v>
      </c>
      <c r="M44" s="70">
        <v>0</v>
      </c>
      <c r="N44" s="71">
        <f t="shared" si="3"/>
        <v>37.787386999999995</v>
      </c>
      <c r="O44" s="50" t="s">
        <v>37</v>
      </c>
    </row>
    <row r="45" spans="1:17" s="15" customFormat="1" ht="18.75" x14ac:dyDescent="0.25">
      <c r="A45" s="14"/>
      <c r="B45" s="69" t="s">
        <v>85</v>
      </c>
      <c r="C45" s="70">
        <v>0</v>
      </c>
      <c r="D45" s="70">
        <v>5.590846</v>
      </c>
      <c r="E45" s="70">
        <v>4.6668519999999996</v>
      </c>
      <c r="F45" s="70">
        <v>11.129530000000001</v>
      </c>
      <c r="G45" s="70"/>
      <c r="H45" s="70">
        <v>15.344415</v>
      </c>
      <c r="I45" s="70">
        <v>0</v>
      </c>
      <c r="J45" s="70">
        <v>0</v>
      </c>
      <c r="K45" s="70">
        <v>0</v>
      </c>
      <c r="L45" s="70">
        <v>0</v>
      </c>
      <c r="M45" s="70">
        <v>0</v>
      </c>
      <c r="N45" s="71">
        <f t="shared" si="3"/>
        <v>36.731642999999998</v>
      </c>
      <c r="O45" s="50" t="s">
        <v>84</v>
      </c>
    </row>
    <row r="46" spans="1:17" s="15" customFormat="1" ht="17.25" customHeight="1" x14ac:dyDescent="0.25">
      <c r="A46" s="14"/>
      <c r="B46" s="69" t="s">
        <v>48</v>
      </c>
      <c r="C46" s="70">
        <v>0.366116</v>
      </c>
      <c r="D46" s="70">
        <v>0</v>
      </c>
      <c r="E46" s="70">
        <v>0</v>
      </c>
      <c r="F46" s="70">
        <v>35.559068000000003</v>
      </c>
      <c r="G46" s="70"/>
      <c r="H46" s="70">
        <v>0</v>
      </c>
      <c r="I46" s="70">
        <v>0</v>
      </c>
      <c r="J46" s="70">
        <v>0</v>
      </c>
      <c r="K46" s="70">
        <v>0</v>
      </c>
      <c r="L46" s="70">
        <v>0</v>
      </c>
      <c r="M46" s="70">
        <v>0</v>
      </c>
      <c r="N46" s="71">
        <f t="shared" si="3"/>
        <v>35.925184000000002</v>
      </c>
      <c r="O46" s="50" t="s">
        <v>47</v>
      </c>
    </row>
    <row r="47" spans="1:17" s="15" customFormat="1" ht="17.25" customHeight="1" x14ac:dyDescent="0.25">
      <c r="A47" s="14"/>
      <c r="B47" s="69" t="s">
        <v>54</v>
      </c>
      <c r="C47" s="70">
        <v>1.17</v>
      </c>
      <c r="D47" s="70">
        <v>1.4080280000000001</v>
      </c>
      <c r="E47" s="70">
        <v>1.968E-2</v>
      </c>
      <c r="F47" s="70">
        <v>6.7921149999999999</v>
      </c>
      <c r="G47" s="70"/>
      <c r="H47" s="70">
        <v>0</v>
      </c>
      <c r="I47" s="70">
        <v>1.919611</v>
      </c>
      <c r="J47" s="70">
        <v>17.709917000000001</v>
      </c>
      <c r="K47" s="70">
        <v>0</v>
      </c>
      <c r="L47" s="70">
        <v>2.2855240000000001</v>
      </c>
      <c r="M47" s="70">
        <v>0.27732000000000001</v>
      </c>
      <c r="N47" s="71">
        <f t="shared" si="3"/>
        <v>31.582194999999999</v>
      </c>
      <c r="O47" s="50" t="s">
        <v>53</v>
      </c>
    </row>
    <row r="48" spans="1:17" s="15" customFormat="1" ht="18.75" x14ac:dyDescent="0.25">
      <c r="A48" s="14"/>
      <c r="B48" s="69" t="s">
        <v>89</v>
      </c>
      <c r="C48" s="70">
        <v>1.292478</v>
      </c>
      <c r="D48" s="70">
        <v>5.7754950000000003</v>
      </c>
      <c r="E48" s="70">
        <v>0</v>
      </c>
      <c r="F48" s="70">
        <v>14.70905</v>
      </c>
      <c r="G48" s="70"/>
      <c r="H48" s="70">
        <v>0</v>
      </c>
      <c r="I48" s="70">
        <v>0</v>
      </c>
      <c r="J48" s="70">
        <v>0</v>
      </c>
      <c r="K48" s="70">
        <v>0</v>
      </c>
      <c r="L48" s="70">
        <v>0</v>
      </c>
      <c r="M48" s="70">
        <v>0</v>
      </c>
      <c r="N48" s="71">
        <f t="shared" si="3"/>
        <v>21.777023</v>
      </c>
      <c r="O48" s="50" t="s">
        <v>88</v>
      </c>
    </row>
    <row r="49" spans="1:15" s="15" customFormat="1" ht="18.75" x14ac:dyDescent="0.25">
      <c r="A49" s="14"/>
      <c r="B49" s="69" t="s">
        <v>103</v>
      </c>
      <c r="C49" s="70">
        <v>0</v>
      </c>
      <c r="D49" s="70">
        <v>3.32</v>
      </c>
      <c r="E49" s="70">
        <v>0</v>
      </c>
      <c r="F49" s="70">
        <v>23.878565999999999</v>
      </c>
      <c r="G49" s="70"/>
      <c r="H49" s="70">
        <v>0</v>
      </c>
      <c r="I49" s="70">
        <v>0</v>
      </c>
      <c r="J49" s="70">
        <v>0</v>
      </c>
      <c r="K49" s="70">
        <v>0</v>
      </c>
      <c r="L49" s="70">
        <v>0</v>
      </c>
      <c r="M49" s="70">
        <v>0</v>
      </c>
      <c r="N49" s="71">
        <f t="shared" si="3"/>
        <v>27.198566</v>
      </c>
      <c r="O49" s="50" t="s">
        <v>102</v>
      </c>
    </row>
    <row r="50" spans="1:15" s="15" customFormat="1" ht="18.75" x14ac:dyDescent="0.25">
      <c r="A50" s="14"/>
      <c r="B50" s="69" t="s">
        <v>93</v>
      </c>
      <c r="C50" s="70">
        <v>15.775136</v>
      </c>
      <c r="D50" s="70">
        <v>1.808872</v>
      </c>
      <c r="E50" s="70">
        <v>0</v>
      </c>
      <c r="F50" s="70">
        <v>5.6363060000000003</v>
      </c>
      <c r="G50" s="70"/>
      <c r="H50" s="70">
        <v>1.629478</v>
      </c>
      <c r="I50" s="70">
        <v>0</v>
      </c>
      <c r="J50" s="70">
        <v>0</v>
      </c>
      <c r="K50" s="70">
        <v>0</v>
      </c>
      <c r="L50" s="70">
        <v>0</v>
      </c>
      <c r="M50" s="70">
        <v>0</v>
      </c>
      <c r="N50" s="71">
        <f t="shared" si="3"/>
        <v>24.849792000000001</v>
      </c>
      <c r="O50" s="50" t="s">
        <v>92</v>
      </c>
    </row>
    <row r="51" spans="1:15" s="15" customFormat="1" ht="18.75" x14ac:dyDescent="0.25">
      <c r="B51" s="69" t="s">
        <v>70</v>
      </c>
      <c r="C51" s="70">
        <v>23.340551999999999</v>
      </c>
      <c r="D51" s="70">
        <v>5.0169999999999998E-3</v>
      </c>
      <c r="E51" s="70">
        <v>0</v>
      </c>
      <c r="F51" s="70">
        <v>0.57621999999999995</v>
      </c>
      <c r="G51" s="70"/>
      <c r="H51" s="70">
        <v>0</v>
      </c>
      <c r="I51" s="70">
        <v>0</v>
      </c>
      <c r="J51" s="70">
        <v>0</v>
      </c>
      <c r="K51" s="70">
        <v>0</v>
      </c>
      <c r="L51" s="70">
        <v>0</v>
      </c>
      <c r="M51" s="70">
        <v>0</v>
      </c>
      <c r="N51" s="71">
        <f t="shared" si="3"/>
        <v>23.921788999999997</v>
      </c>
      <c r="O51" s="50" t="s">
        <v>69</v>
      </c>
    </row>
    <row r="52" spans="1:15" s="15" customFormat="1" ht="18.75" x14ac:dyDescent="0.25">
      <c r="A52" s="14"/>
      <c r="B52" s="69" t="s">
        <v>62</v>
      </c>
      <c r="C52" s="70">
        <v>0</v>
      </c>
      <c r="D52" s="70">
        <v>3.1174404299999998</v>
      </c>
      <c r="E52" s="70">
        <v>3.618125</v>
      </c>
      <c r="F52" s="70">
        <v>15.599157640000001</v>
      </c>
      <c r="G52" s="70"/>
      <c r="H52" s="70">
        <v>1.1089199999999999</v>
      </c>
      <c r="I52" s="70">
        <v>9.0329000000000007E-2</v>
      </c>
      <c r="J52" s="70">
        <v>0</v>
      </c>
      <c r="K52" s="70">
        <v>0</v>
      </c>
      <c r="L52" s="70">
        <v>0</v>
      </c>
      <c r="M52" s="70">
        <v>0</v>
      </c>
      <c r="N52" s="71">
        <f t="shared" si="3"/>
        <v>23.533972070000004</v>
      </c>
      <c r="O52" s="50" t="s">
        <v>61</v>
      </c>
    </row>
    <row r="53" spans="1:15" s="15" customFormat="1" ht="18.75" x14ac:dyDescent="0.25">
      <c r="A53" s="14"/>
      <c r="B53" s="69" t="s">
        <v>42</v>
      </c>
      <c r="C53" s="70">
        <v>0</v>
      </c>
      <c r="D53" s="70">
        <v>3.6616</v>
      </c>
      <c r="E53" s="70">
        <v>0</v>
      </c>
      <c r="F53" s="70">
        <v>1.8346119999999999</v>
      </c>
      <c r="G53" s="70"/>
      <c r="H53" s="70">
        <v>9.8539449999999995</v>
      </c>
      <c r="I53" s="70">
        <v>3.7325110000000001</v>
      </c>
      <c r="J53" s="70">
        <v>0</v>
      </c>
      <c r="K53" s="70">
        <v>0</v>
      </c>
      <c r="L53" s="70">
        <v>0</v>
      </c>
      <c r="M53" s="70">
        <v>0</v>
      </c>
      <c r="N53" s="71">
        <f t="shared" si="3"/>
        <v>19.082667999999998</v>
      </c>
      <c r="O53" s="50" t="s">
        <v>41</v>
      </c>
    </row>
    <row r="54" spans="1:15" s="15" customFormat="1" ht="18.75" x14ac:dyDescent="0.25">
      <c r="A54" s="14"/>
      <c r="B54" s="69" t="s">
        <v>83</v>
      </c>
      <c r="C54" s="70">
        <v>4.99376</v>
      </c>
      <c r="D54" s="70">
        <v>5.0239520000000004</v>
      </c>
      <c r="E54" s="70">
        <v>0</v>
      </c>
      <c r="F54" s="70">
        <v>4.1921460000000002</v>
      </c>
      <c r="G54" s="70"/>
      <c r="H54" s="70">
        <v>3.7997380000000001</v>
      </c>
      <c r="I54" s="70">
        <v>0.17157900000000001</v>
      </c>
      <c r="J54" s="70">
        <v>0.29926199999999997</v>
      </c>
      <c r="K54" s="70">
        <v>0</v>
      </c>
      <c r="L54" s="70">
        <v>0</v>
      </c>
      <c r="M54" s="70">
        <v>5.1039000000000001E-2</v>
      </c>
      <c r="N54" s="71">
        <f t="shared" si="3"/>
        <v>18.531476000000001</v>
      </c>
      <c r="O54" s="50" t="s">
        <v>82</v>
      </c>
    </row>
    <row r="55" spans="1:15" s="15" customFormat="1" ht="18.75" x14ac:dyDescent="0.25">
      <c r="A55" s="14"/>
      <c r="B55" s="69" t="s">
        <v>78</v>
      </c>
      <c r="C55" s="70">
        <v>1.2466379999999999</v>
      </c>
      <c r="D55" s="70">
        <v>9.7312759999999994</v>
      </c>
      <c r="E55" s="70">
        <v>0</v>
      </c>
      <c r="F55" s="70">
        <v>5.0040509999999996</v>
      </c>
      <c r="G55" s="70"/>
      <c r="H55" s="70">
        <v>0</v>
      </c>
      <c r="I55" s="70">
        <v>2.5377239999999999</v>
      </c>
      <c r="J55" s="70">
        <v>0</v>
      </c>
      <c r="K55" s="70">
        <v>0</v>
      </c>
      <c r="L55" s="70">
        <v>0</v>
      </c>
      <c r="M55" s="70">
        <v>0</v>
      </c>
      <c r="N55" s="71">
        <f t="shared" si="3"/>
        <v>18.519689</v>
      </c>
      <c r="O55" s="50" t="s">
        <v>77</v>
      </c>
    </row>
    <row r="56" spans="1:15" s="15" customFormat="1" ht="18.75" x14ac:dyDescent="0.25">
      <c r="A56" s="14"/>
      <c r="B56" s="69" t="s">
        <v>40</v>
      </c>
      <c r="C56" s="70">
        <v>0</v>
      </c>
      <c r="D56" s="70">
        <v>8.1707719999999995</v>
      </c>
      <c r="E56" s="70">
        <v>1.0554269999999999</v>
      </c>
      <c r="F56" s="70">
        <v>0.39958900000000003</v>
      </c>
      <c r="G56" s="70"/>
      <c r="H56" s="70">
        <v>6.3022539999999996</v>
      </c>
      <c r="I56" s="70">
        <v>0.43460700000000002</v>
      </c>
      <c r="J56" s="70">
        <v>0</v>
      </c>
      <c r="K56" s="70">
        <v>0</v>
      </c>
      <c r="L56" s="70">
        <v>0</v>
      </c>
      <c r="M56" s="70">
        <v>0</v>
      </c>
      <c r="N56" s="71">
        <f t="shared" si="3"/>
        <v>16.362649000000001</v>
      </c>
      <c r="O56" s="50" t="s">
        <v>39</v>
      </c>
    </row>
    <row r="57" spans="1:15" s="15" customFormat="1" ht="18.75" x14ac:dyDescent="0.25">
      <c r="A57" s="14"/>
      <c r="B57" s="69" t="s">
        <v>113</v>
      </c>
      <c r="C57" s="70">
        <v>0</v>
      </c>
      <c r="D57" s="70">
        <v>0.28360000000000002</v>
      </c>
      <c r="E57" s="70">
        <v>0</v>
      </c>
      <c r="F57" s="70">
        <v>14.882410999999999</v>
      </c>
      <c r="G57" s="70"/>
      <c r="H57" s="70">
        <v>0.86233700000000002</v>
      </c>
      <c r="I57" s="70">
        <v>0</v>
      </c>
      <c r="J57" s="70">
        <v>0</v>
      </c>
      <c r="K57" s="70">
        <v>0</v>
      </c>
      <c r="L57" s="70">
        <v>0</v>
      </c>
      <c r="M57" s="70">
        <v>0</v>
      </c>
      <c r="N57" s="71">
        <f t="shared" si="3"/>
        <v>16.028347999999998</v>
      </c>
      <c r="O57" s="50" t="s">
        <v>112</v>
      </c>
    </row>
    <row r="58" spans="1:15" s="15" customFormat="1" ht="18.75" x14ac:dyDescent="0.25">
      <c r="A58" s="14"/>
      <c r="B58" s="69" t="s">
        <v>44</v>
      </c>
      <c r="C58" s="70">
        <v>1.4722869999999999</v>
      </c>
      <c r="D58" s="70">
        <v>0.34043200000000001</v>
      </c>
      <c r="E58" s="70">
        <v>4.2466390000000001</v>
      </c>
      <c r="F58" s="70">
        <v>4.4477859999999998</v>
      </c>
      <c r="G58" s="70"/>
      <c r="H58" s="70">
        <v>2.2842380000000002</v>
      </c>
      <c r="I58" s="70">
        <v>2.5679500000000002</v>
      </c>
      <c r="J58" s="70">
        <v>0</v>
      </c>
      <c r="K58" s="70">
        <v>0</v>
      </c>
      <c r="L58" s="70">
        <v>0</v>
      </c>
      <c r="M58" s="70">
        <v>0</v>
      </c>
      <c r="N58" s="71">
        <f t="shared" si="3"/>
        <v>15.359332</v>
      </c>
      <c r="O58" s="50" t="s">
        <v>43</v>
      </c>
    </row>
    <row r="59" spans="1:15" s="15" customFormat="1" ht="18.75" x14ac:dyDescent="0.25">
      <c r="A59" s="14"/>
      <c r="B59" s="69" t="s">
        <v>74</v>
      </c>
      <c r="C59" s="70">
        <v>0</v>
      </c>
      <c r="D59" s="70">
        <v>0.17949999999999999</v>
      </c>
      <c r="E59" s="70">
        <v>0</v>
      </c>
      <c r="F59" s="70">
        <v>14.911769</v>
      </c>
      <c r="G59" s="70"/>
      <c r="H59" s="70">
        <v>0</v>
      </c>
      <c r="I59" s="70">
        <v>0</v>
      </c>
      <c r="J59" s="70">
        <v>0</v>
      </c>
      <c r="K59" s="70">
        <v>0</v>
      </c>
      <c r="L59" s="70">
        <v>0</v>
      </c>
      <c r="M59" s="70">
        <v>0</v>
      </c>
      <c r="N59" s="71">
        <f t="shared" ref="N59:N84" si="4">+C59+D59+E59+F59+G59+H59+I59+J59+K59+L59+M59</f>
        <v>15.091269</v>
      </c>
      <c r="O59" s="50" t="s">
        <v>73</v>
      </c>
    </row>
    <row r="60" spans="1:15" s="15" customFormat="1" ht="18.75" x14ac:dyDescent="0.25">
      <c r="A60" s="14"/>
      <c r="B60" s="69" t="s">
        <v>60</v>
      </c>
      <c r="C60" s="70">
        <v>0</v>
      </c>
      <c r="D60" s="70">
        <v>0.30512</v>
      </c>
      <c r="E60" s="70">
        <v>0</v>
      </c>
      <c r="F60" s="70">
        <v>0.185</v>
      </c>
      <c r="G60" s="70"/>
      <c r="H60" s="70">
        <v>0.26069799999999999</v>
      </c>
      <c r="I60" s="70">
        <v>12.229367999999999</v>
      </c>
      <c r="J60" s="70">
        <v>0</v>
      </c>
      <c r="K60" s="70">
        <v>0</v>
      </c>
      <c r="L60" s="70">
        <v>0</v>
      </c>
      <c r="M60" s="70">
        <v>0</v>
      </c>
      <c r="N60" s="71">
        <f t="shared" si="4"/>
        <v>12.980186</v>
      </c>
      <c r="O60" s="50" t="s">
        <v>59</v>
      </c>
    </row>
    <row r="61" spans="1:15" s="15" customFormat="1" ht="18.75" x14ac:dyDescent="0.25">
      <c r="A61" s="14"/>
      <c r="B61" s="69" t="s">
        <v>169</v>
      </c>
      <c r="C61" s="70">
        <v>10.929066000000001</v>
      </c>
      <c r="D61" s="70">
        <v>0</v>
      </c>
      <c r="E61" s="70">
        <v>0</v>
      </c>
      <c r="F61" s="70">
        <v>0</v>
      </c>
      <c r="G61" s="70"/>
      <c r="H61" s="70">
        <v>0.35769499999999999</v>
      </c>
      <c r="I61" s="70">
        <v>0</v>
      </c>
      <c r="J61" s="70">
        <v>0</v>
      </c>
      <c r="K61" s="70">
        <v>0</v>
      </c>
      <c r="L61" s="70">
        <v>0</v>
      </c>
      <c r="M61" s="70">
        <v>0</v>
      </c>
      <c r="N61" s="71">
        <f t="shared" si="4"/>
        <v>11.286761</v>
      </c>
      <c r="O61" s="50" t="s">
        <v>183</v>
      </c>
    </row>
    <row r="62" spans="1:15" s="15" customFormat="1" ht="18.75" x14ac:dyDescent="0.25">
      <c r="B62" s="69" t="s">
        <v>34</v>
      </c>
      <c r="C62" s="70">
        <v>0.94579199999999997</v>
      </c>
      <c r="D62" s="70">
        <v>0.237403</v>
      </c>
      <c r="E62" s="70">
        <v>0.60752499999999998</v>
      </c>
      <c r="F62" s="70">
        <v>3.978037</v>
      </c>
      <c r="G62" s="70"/>
      <c r="H62" s="70">
        <v>0</v>
      </c>
      <c r="I62" s="70">
        <v>4.6510119999999997</v>
      </c>
      <c r="J62" s="70">
        <v>0</v>
      </c>
      <c r="K62" s="70">
        <v>0</v>
      </c>
      <c r="L62" s="70">
        <v>0</v>
      </c>
      <c r="M62" s="70">
        <v>0</v>
      </c>
      <c r="N62" s="71">
        <f t="shared" si="4"/>
        <v>10.419768999999999</v>
      </c>
      <c r="O62" s="50" t="s">
        <v>33</v>
      </c>
    </row>
    <row r="63" spans="1:15" s="15" customFormat="1" ht="18.75" x14ac:dyDescent="0.25">
      <c r="A63" s="14"/>
      <c r="B63" s="69" t="s">
        <v>81</v>
      </c>
      <c r="C63" s="70">
        <v>10.252202</v>
      </c>
      <c r="D63" s="70">
        <v>0</v>
      </c>
      <c r="E63" s="70">
        <v>0</v>
      </c>
      <c r="F63" s="70">
        <v>0</v>
      </c>
      <c r="G63" s="70"/>
      <c r="H63" s="70">
        <v>0</v>
      </c>
      <c r="I63" s="70">
        <v>0</v>
      </c>
      <c r="J63" s="70">
        <v>0</v>
      </c>
      <c r="K63" s="70">
        <v>0</v>
      </c>
      <c r="L63" s="70">
        <v>0</v>
      </c>
      <c r="M63" s="70">
        <v>0</v>
      </c>
      <c r="N63" s="71">
        <f t="shared" si="4"/>
        <v>10.252202</v>
      </c>
      <c r="O63" s="50" t="s">
        <v>159</v>
      </c>
    </row>
    <row r="64" spans="1:15" s="15" customFormat="1" ht="18.75" x14ac:dyDescent="0.25">
      <c r="A64" s="14"/>
      <c r="B64" s="69" t="s">
        <v>87</v>
      </c>
      <c r="C64" s="70">
        <v>0</v>
      </c>
      <c r="D64" s="70">
        <v>3.2640652000000001</v>
      </c>
      <c r="E64" s="70">
        <v>0</v>
      </c>
      <c r="F64" s="70">
        <v>5.8176329999999998</v>
      </c>
      <c r="G64" s="70"/>
      <c r="H64" s="70">
        <v>0</v>
      </c>
      <c r="I64" s="70">
        <v>0.34170800000000001</v>
      </c>
      <c r="J64" s="70">
        <v>0</v>
      </c>
      <c r="K64" s="70">
        <v>0</v>
      </c>
      <c r="L64" s="70">
        <v>0</v>
      </c>
      <c r="M64" s="70">
        <v>0</v>
      </c>
      <c r="N64" s="71">
        <f t="shared" si="4"/>
        <v>9.4234062000000005</v>
      </c>
      <c r="O64" s="50" t="s">
        <v>86</v>
      </c>
    </row>
    <row r="65" spans="1:15" s="15" customFormat="1" ht="18.75" x14ac:dyDescent="0.25">
      <c r="A65" s="14"/>
      <c r="B65" s="69" t="s">
        <v>29</v>
      </c>
      <c r="C65" s="70">
        <v>0</v>
      </c>
      <c r="D65" s="70">
        <v>1.72E-2</v>
      </c>
      <c r="E65" s="70">
        <v>0</v>
      </c>
      <c r="F65" s="70">
        <v>5.3914</v>
      </c>
      <c r="G65" s="70"/>
      <c r="H65" s="70">
        <v>2.6499999999999999E-2</v>
      </c>
      <c r="I65" s="70">
        <v>3.5538259999999999</v>
      </c>
      <c r="J65" s="70">
        <v>0</v>
      </c>
      <c r="K65" s="70">
        <v>0</v>
      </c>
      <c r="L65" s="70">
        <v>0</v>
      </c>
      <c r="M65" s="70">
        <v>0</v>
      </c>
      <c r="N65" s="71">
        <f t="shared" si="4"/>
        <v>8.9889259999999993</v>
      </c>
      <c r="O65" s="50" t="s">
        <v>28</v>
      </c>
    </row>
    <row r="66" spans="1:15" s="15" customFormat="1" ht="18.75" x14ac:dyDescent="0.25">
      <c r="A66" s="14"/>
      <c r="B66" s="69" t="s">
        <v>152</v>
      </c>
      <c r="C66" s="70">
        <v>0</v>
      </c>
      <c r="D66" s="70">
        <v>0</v>
      </c>
      <c r="E66" s="70">
        <v>0</v>
      </c>
      <c r="F66" s="70">
        <v>8.8880890000000008</v>
      </c>
      <c r="G66" s="70"/>
      <c r="H66" s="70">
        <v>0</v>
      </c>
      <c r="I66" s="70">
        <v>0</v>
      </c>
      <c r="J66" s="70">
        <v>0</v>
      </c>
      <c r="K66" s="70">
        <v>0</v>
      </c>
      <c r="L66" s="70">
        <v>0</v>
      </c>
      <c r="M66" s="70">
        <v>0</v>
      </c>
      <c r="N66" s="71">
        <f t="shared" si="4"/>
        <v>8.8880890000000008</v>
      </c>
      <c r="O66" s="50" t="s">
        <v>153</v>
      </c>
    </row>
    <row r="67" spans="1:15" s="15" customFormat="1" ht="18.75" x14ac:dyDescent="0.25">
      <c r="A67" s="14"/>
      <c r="B67" s="69" t="s">
        <v>99</v>
      </c>
      <c r="C67" s="70">
        <v>3.105855</v>
      </c>
      <c r="D67" s="70">
        <v>0.86514899999999995</v>
      </c>
      <c r="E67" s="70">
        <v>0</v>
      </c>
      <c r="F67" s="70">
        <v>4.8592599999999999</v>
      </c>
      <c r="G67" s="70"/>
      <c r="H67" s="70">
        <v>0</v>
      </c>
      <c r="I67" s="70">
        <v>0</v>
      </c>
      <c r="J67" s="70">
        <v>0</v>
      </c>
      <c r="K67" s="70">
        <v>0</v>
      </c>
      <c r="L67" s="70">
        <v>0</v>
      </c>
      <c r="M67" s="70">
        <v>0</v>
      </c>
      <c r="N67" s="71">
        <f t="shared" si="4"/>
        <v>8.8302639999999997</v>
      </c>
      <c r="O67" s="50" t="s">
        <v>98</v>
      </c>
    </row>
    <row r="68" spans="1:15" s="15" customFormat="1" ht="18.75" x14ac:dyDescent="0.25">
      <c r="A68" s="14"/>
      <c r="B68" s="69" t="s">
        <v>68</v>
      </c>
      <c r="C68" s="70">
        <v>0.81014900000000001</v>
      </c>
      <c r="D68" s="70">
        <v>4.9523570000000001</v>
      </c>
      <c r="E68" s="70">
        <v>0</v>
      </c>
      <c r="F68" s="70">
        <v>2.9684849999999998</v>
      </c>
      <c r="G68" s="70"/>
      <c r="H68" s="70">
        <v>0</v>
      </c>
      <c r="I68" s="70">
        <v>0</v>
      </c>
      <c r="J68" s="70">
        <v>0</v>
      </c>
      <c r="K68" s="70">
        <v>0</v>
      </c>
      <c r="L68" s="70">
        <v>0</v>
      </c>
      <c r="M68" s="70">
        <v>0</v>
      </c>
      <c r="N68" s="71">
        <f t="shared" si="4"/>
        <v>8.7309909999999995</v>
      </c>
      <c r="O68" s="50" t="s">
        <v>67</v>
      </c>
    </row>
    <row r="69" spans="1:15" s="15" customFormat="1" ht="18.75" x14ac:dyDescent="0.25">
      <c r="A69" s="14"/>
      <c r="B69" s="69" t="s">
        <v>80</v>
      </c>
      <c r="C69" s="70">
        <v>1.766578</v>
      </c>
      <c r="D69" s="70">
        <v>5.0230030000000001</v>
      </c>
      <c r="E69" s="70">
        <v>0</v>
      </c>
      <c r="F69" s="70">
        <v>0.39180999999999999</v>
      </c>
      <c r="G69" s="70"/>
      <c r="H69" s="70">
        <v>0.991564</v>
      </c>
      <c r="I69" s="70">
        <v>0</v>
      </c>
      <c r="J69" s="70">
        <v>0</v>
      </c>
      <c r="K69" s="70">
        <v>0</v>
      </c>
      <c r="L69" s="70">
        <v>0</v>
      </c>
      <c r="M69" s="70">
        <v>0</v>
      </c>
      <c r="N69" s="71">
        <f t="shared" si="4"/>
        <v>8.172955</v>
      </c>
      <c r="O69" s="50" t="s">
        <v>79</v>
      </c>
    </row>
    <row r="70" spans="1:15" s="15" customFormat="1" ht="18.75" x14ac:dyDescent="0.25">
      <c r="A70" s="14"/>
      <c r="B70" s="69" t="s">
        <v>72</v>
      </c>
      <c r="C70" s="70">
        <v>4.1063890000000001</v>
      </c>
      <c r="D70" s="70">
        <v>0</v>
      </c>
      <c r="E70" s="70">
        <v>0</v>
      </c>
      <c r="F70" s="70">
        <v>0</v>
      </c>
      <c r="G70" s="70"/>
      <c r="H70" s="70">
        <v>0</v>
      </c>
      <c r="I70" s="70">
        <v>2.2200000000000002</v>
      </c>
      <c r="J70" s="70">
        <v>0</v>
      </c>
      <c r="K70" s="70">
        <v>0</v>
      </c>
      <c r="L70" s="70">
        <v>0</v>
      </c>
      <c r="M70" s="70">
        <v>0</v>
      </c>
      <c r="N70" s="71">
        <f t="shared" si="4"/>
        <v>6.3263890000000007</v>
      </c>
      <c r="O70" s="50" t="s">
        <v>71</v>
      </c>
    </row>
    <row r="71" spans="1:15" s="15" customFormat="1" ht="18.75" x14ac:dyDescent="0.25">
      <c r="A71" s="14"/>
      <c r="B71" s="69" t="s">
        <v>24</v>
      </c>
      <c r="C71" s="70">
        <v>0</v>
      </c>
      <c r="D71" s="70">
        <v>3.35</v>
      </c>
      <c r="E71" s="70">
        <v>0.12091499999999999</v>
      </c>
      <c r="F71" s="70">
        <v>0</v>
      </c>
      <c r="G71" s="70"/>
      <c r="H71" s="70">
        <v>2.5577830000000001</v>
      </c>
      <c r="I71" s="70">
        <v>0</v>
      </c>
      <c r="J71" s="70">
        <v>0</v>
      </c>
      <c r="K71" s="70">
        <v>0</v>
      </c>
      <c r="L71" s="70">
        <v>0</v>
      </c>
      <c r="M71" s="70">
        <v>0</v>
      </c>
      <c r="N71" s="71">
        <f t="shared" si="4"/>
        <v>6.0286980000000003</v>
      </c>
      <c r="O71" s="50" t="s">
        <v>23</v>
      </c>
    </row>
    <row r="72" spans="1:15" s="15" customFormat="1" ht="18.75" x14ac:dyDescent="0.25">
      <c r="A72" s="14"/>
      <c r="B72" s="69" t="s">
        <v>56</v>
      </c>
      <c r="C72" s="70">
        <v>0</v>
      </c>
      <c r="D72" s="70">
        <v>7.7080999999999997E-2</v>
      </c>
      <c r="E72" s="70">
        <v>0.35160000000000002</v>
      </c>
      <c r="F72" s="70">
        <v>0.26040000000000002</v>
      </c>
      <c r="G72" s="70"/>
      <c r="H72" s="70">
        <v>0</v>
      </c>
      <c r="I72" s="70">
        <v>4.7912457999999996</v>
      </c>
      <c r="J72" s="70">
        <v>0</v>
      </c>
      <c r="K72" s="70">
        <v>0</v>
      </c>
      <c r="L72" s="70">
        <v>0</v>
      </c>
      <c r="M72" s="70">
        <v>0</v>
      </c>
      <c r="N72" s="71">
        <f t="shared" si="4"/>
        <v>5.4803267999999994</v>
      </c>
      <c r="O72" s="50" t="s">
        <v>55</v>
      </c>
    </row>
    <row r="73" spans="1:15" s="15" customFormat="1" ht="18.75" x14ac:dyDescent="0.25">
      <c r="A73" s="14"/>
      <c r="B73" s="69" t="s">
        <v>32</v>
      </c>
      <c r="C73" s="70">
        <v>0.96296199999999998</v>
      </c>
      <c r="D73" s="70">
        <v>0</v>
      </c>
      <c r="E73" s="70">
        <v>0</v>
      </c>
      <c r="F73" s="70">
        <v>0</v>
      </c>
      <c r="G73" s="70"/>
      <c r="H73" s="70">
        <v>0</v>
      </c>
      <c r="I73" s="70">
        <v>3.8434770499999997</v>
      </c>
      <c r="J73" s="70">
        <v>0</v>
      </c>
      <c r="K73" s="70">
        <v>0</v>
      </c>
      <c r="L73" s="70">
        <v>0</v>
      </c>
      <c r="M73" s="70">
        <v>0</v>
      </c>
      <c r="N73" s="71">
        <f t="shared" si="4"/>
        <v>4.8064390499999998</v>
      </c>
      <c r="O73" s="50" t="s">
        <v>154</v>
      </c>
    </row>
    <row r="74" spans="1:15" s="15" customFormat="1" ht="18.75" x14ac:dyDescent="0.25">
      <c r="A74" s="14"/>
      <c r="B74" s="69" t="s">
        <v>26</v>
      </c>
      <c r="C74" s="70">
        <v>3.3428599999999999</v>
      </c>
      <c r="D74" s="70">
        <v>0</v>
      </c>
      <c r="E74" s="70">
        <v>0</v>
      </c>
      <c r="F74" s="70">
        <v>1.187352</v>
      </c>
      <c r="G74" s="70"/>
      <c r="H74" s="70">
        <v>0</v>
      </c>
      <c r="I74" s="70">
        <v>0</v>
      </c>
      <c r="J74" s="70">
        <v>0</v>
      </c>
      <c r="K74" s="70">
        <v>0</v>
      </c>
      <c r="L74" s="70">
        <v>0</v>
      </c>
      <c r="M74" s="70">
        <v>0</v>
      </c>
      <c r="N74" s="71">
        <f t="shared" si="4"/>
        <v>4.5302119999999997</v>
      </c>
      <c r="O74" s="50" t="s">
        <v>160</v>
      </c>
    </row>
    <row r="75" spans="1:15" s="15" customFormat="1" ht="18.75" x14ac:dyDescent="0.25">
      <c r="A75" s="14"/>
      <c r="B75" s="69" t="s">
        <v>76</v>
      </c>
      <c r="C75" s="70">
        <v>0.30208800000000002</v>
      </c>
      <c r="D75" s="70">
        <v>2.346886</v>
      </c>
      <c r="E75" s="70">
        <v>0</v>
      </c>
      <c r="F75" s="70">
        <v>1.6043160000000001</v>
      </c>
      <c r="G75" s="70"/>
      <c r="H75" s="70">
        <v>0</v>
      </c>
      <c r="I75" s="70">
        <v>0</v>
      </c>
      <c r="J75" s="70">
        <v>0</v>
      </c>
      <c r="K75" s="70">
        <v>0</v>
      </c>
      <c r="L75" s="70">
        <v>0</v>
      </c>
      <c r="M75" s="70">
        <v>0</v>
      </c>
      <c r="N75" s="71">
        <f t="shared" si="4"/>
        <v>4.2532899999999998</v>
      </c>
      <c r="O75" s="50" t="s">
        <v>75</v>
      </c>
    </row>
    <row r="76" spans="1:15" s="15" customFormat="1" ht="18.75" x14ac:dyDescent="0.25">
      <c r="A76" s="14"/>
      <c r="B76" s="69" t="s">
        <v>58</v>
      </c>
      <c r="C76" s="70">
        <v>0</v>
      </c>
      <c r="D76" s="70">
        <v>1.9051959999999999</v>
      </c>
      <c r="E76" s="70">
        <v>0</v>
      </c>
      <c r="F76" s="70">
        <v>1.2168570000000001</v>
      </c>
      <c r="G76" s="70"/>
      <c r="H76" s="70">
        <v>0.91596</v>
      </c>
      <c r="I76" s="70">
        <v>8.3999999999999995E-3</v>
      </c>
      <c r="J76" s="70">
        <v>0</v>
      </c>
      <c r="K76" s="70">
        <v>0</v>
      </c>
      <c r="L76" s="70">
        <v>0</v>
      </c>
      <c r="M76" s="70">
        <v>0</v>
      </c>
      <c r="N76" s="71">
        <f t="shared" si="4"/>
        <v>4.0464130000000003</v>
      </c>
      <c r="O76" s="50" t="s">
        <v>57</v>
      </c>
    </row>
    <row r="77" spans="1:15" s="15" customFormat="1" ht="18.75" x14ac:dyDescent="0.25">
      <c r="A77" s="14"/>
      <c r="B77" s="69" t="s">
        <v>168</v>
      </c>
      <c r="C77" s="70">
        <v>0</v>
      </c>
      <c r="D77" s="70">
        <v>0</v>
      </c>
      <c r="E77" s="70">
        <v>0</v>
      </c>
      <c r="F77" s="70">
        <v>3.8624610000000001</v>
      </c>
      <c r="G77" s="70"/>
      <c r="H77" s="70">
        <v>0</v>
      </c>
      <c r="I77" s="70">
        <v>0</v>
      </c>
      <c r="J77" s="70">
        <v>0</v>
      </c>
      <c r="K77" s="70">
        <v>0</v>
      </c>
      <c r="L77" s="70">
        <v>0</v>
      </c>
      <c r="M77" s="70">
        <v>0</v>
      </c>
      <c r="N77" s="71">
        <f t="shared" si="4"/>
        <v>3.8624610000000001</v>
      </c>
      <c r="O77" s="50" t="s">
        <v>182</v>
      </c>
    </row>
    <row r="78" spans="1:15" s="15" customFormat="1" ht="18.75" x14ac:dyDescent="0.25">
      <c r="A78" s="14"/>
      <c r="B78" s="69" t="s">
        <v>27</v>
      </c>
      <c r="C78" s="70">
        <v>0</v>
      </c>
      <c r="D78" s="70">
        <v>0</v>
      </c>
      <c r="E78" s="70">
        <v>0</v>
      </c>
      <c r="F78" s="70">
        <v>2.2234509999999998</v>
      </c>
      <c r="G78" s="70"/>
      <c r="H78" s="70">
        <v>0</v>
      </c>
      <c r="I78" s="70">
        <v>0</v>
      </c>
      <c r="J78" s="70">
        <v>0</v>
      </c>
      <c r="K78" s="70">
        <v>0</v>
      </c>
      <c r="L78" s="70">
        <v>0</v>
      </c>
      <c r="M78" s="70">
        <v>0</v>
      </c>
      <c r="N78" s="71">
        <f t="shared" si="4"/>
        <v>2.2234509999999998</v>
      </c>
      <c r="O78" s="50" t="s">
        <v>157</v>
      </c>
    </row>
    <row r="79" spans="1:15" s="15" customFormat="1" ht="18.75" x14ac:dyDescent="0.25">
      <c r="A79" s="14"/>
      <c r="B79" s="69" t="s">
        <v>52</v>
      </c>
      <c r="C79" s="70">
        <v>0</v>
      </c>
      <c r="D79" s="70">
        <v>0</v>
      </c>
      <c r="E79" s="70">
        <v>0</v>
      </c>
      <c r="F79" s="70">
        <v>1.9745999999999999</v>
      </c>
      <c r="G79" s="70"/>
      <c r="H79" s="70">
        <v>0</v>
      </c>
      <c r="I79" s="70">
        <v>0</v>
      </c>
      <c r="J79" s="70">
        <v>0</v>
      </c>
      <c r="K79" s="70">
        <v>0</v>
      </c>
      <c r="L79" s="70">
        <v>0</v>
      </c>
      <c r="M79" s="70">
        <v>0</v>
      </c>
      <c r="N79" s="71">
        <f t="shared" si="4"/>
        <v>1.9745999999999999</v>
      </c>
      <c r="O79" s="50" t="s">
        <v>51</v>
      </c>
    </row>
    <row r="80" spans="1:15" s="15" customFormat="1" ht="18.75" x14ac:dyDescent="0.25">
      <c r="A80" s="14"/>
      <c r="B80" s="69" t="s">
        <v>107</v>
      </c>
      <c r="C80" s="70">
        <v>0</v>
      </c>
      <c r="D80" s="70">
        <v>0.69663299999999995</v>
      </c>
      <c r="E80" s="70">
        <v>0</v>
      </c>
      <c r="F80" s="70">
        <v>0.115285</v>
      </c>
      <c r="G80" s="70"/>
      <c r="H80" s="70">
        <v>0.62383200000000005</v>
      </c>
      <c r="I80" s="70">
        <v>0</v>
      </c>
      <c r="J80" s="70">
        <v>0</v>
      </c>
      <c r="K80" s="70">
        <v>0</v>
      </c>
      <c r="L80" s="70">
        <v>0</v>
      </c>
      <c r="M80" s="70">
        <v>0</v>
      </c>
      <c r="N80" s="71">
        <f t="shared" si="4"/>
        <v>1.4357500000000001</v>
      </c>
      <c r="O80" s="50" t="s">
        <v>106</v>
      </c>
    </row>
    <row r="81" spans="1:15" s="15" customFormat="1" ht="18.75" x14ac:dyDescent="0.25">
      <c r="A81" s="14"/>
      <c r="B81" s="69" t="s">
        <v>105</v>
      </c>
      <c r="C81" s="70">
        <v>0</v>
      </c>
      <c r="D81" s="70">
        <v>0.65098975999999997</v>
      </c>
      <c r="E81" s="70">
        <v>0</v>
      </c>
      <c r="F81" s="70">
        <v>1.9999999999999999E-6</v>
      </c>
      <c r="G81" s="70"/>
      <c r="H81" s="70">
        <v>0.72734500000000002</v>
      </c>
      <c r="I81" s="70">
        <v>0</v>
      </c>
      <c r="J81" s="70">
        <v>0</v>
      </c>
      <c r="K81" s="70">
        <v>0</v>
      </c>
      <c r="L81" s="70">
        <v>0</v>
      </c>
      <c r="M81" s="70">
        <v>0</v>
      </c>
      <c r="N81" s="71">
        <f t="shared" si="4"/>
        <v>1.3783367599999998</v>
      </c>
      <c r="O81" s="50" t="s">
        <v>104</v>
      </c>
    </row>
    <row r="82" spans="1:15" s="15" customFormat="1" ht="18.75" x14ac:dyDescent="0.25">
      <c r="A82" s="14"/>
      <c r="B82" s="69" t="s">
        <v>25</v>
      </c>
      <c r="C82" s="70">
        <v>0</v>
      </c>
      <c r="D82" s="70">
        <v>1.274</v>
      </c>
      <c r="E82" s="70">
        <v>0</v>
      </c>
      <c r="F82" s="70">
        <v>0</v>
      </c>
      <c r="G82" s="70"/>
      <c r="H82" s="70">
        <v>0</v>
      </c>
      <c r="I82" s="70">
        <v>0</v>
      </c>
      <c r="J82" s="70">
        <v>0</v>
      </c>
      <c r="K82" s="70">
        <v>0</v>
      </c>
      <c r="L82" s="70">
        <v>0</v>
      </c>
      <c r="M82" s="70">
        <v>0</v>
      </c>
      <c r="N82" s="71">
        <f t="shared" si="4"/>
        <v>1.274</v>
      </c>
      <c r="O82" s="50" t="s">
        <v>161</v>
      </c>
    </row>
    <row r="83" spans="1:15" s="15" customFormat="1" ht="18.75" x14ac:dyDescent="0.25">
      <c r="A83" s="14"/>
      <c r="B83" s="69" t="s">
        <v>22</v>
      </c>
      <c r="C83" s="70">
        <v>0</v>
      </c>
      <c r="D83" s="70">
        <v>0</v>
      </c>
      <c r="E83" s="70">
        <v>0</v>
      </c>
      <c r="F83" s="70">
        <v>0</v>
      </c>
      <c r="G83" s="70"/>
      <c r="H83" s="70">
        <v>0.16003999999999999</v>
      </c>
      <c r="I83" s="70">
        <v>0.12</v>
      </c>
      <c r="J83" s="70">
        <v>0</v>
      </c>
      <c r="K83" s="70">
        <v>0</v>
      </c>
      <c r="L83" s="70">
        <v>0</v>
      </c>
      <c r="M83" s="70">
        <v>0</v>
      </c>
      <c r="N83" s="71">
        <f t="shared" si="4"/>
        <v>0.28003999999999996</v>
      </c>
      <c r="O83" s="50" t="s">
        <v>162</v>
      </c>
    </row>
    <row r="84" spans="1:15" s="15" customFormat="1" ht="18.75" x14ac:dyDescent="0.25">
      <c r="A84" s="14"/>
      <c r="B84" s="69" t="s">
        <v>31</v>
      </c>
      <c r="C84" s="70">
        <v>0</v>
      </c>
      <c r="D84" s="70">
        <v>0</v>
      </c>
      <c r="E84" s="70">
        <v>0</v>
      </c>
      <c r="F84" s="70">
        <v>0.191609</v>
      </c>
      <c r="G84" s="70"/>
      <c r="H84" s="70">
        <v>0</v>
      </c>
      <c r="I84" s="70">
        <v>0</v>
      </c>
      <c r="J84" s="70">
        <v>0</v>
      </c>
      <c r="K84" s="70">
        <v>0</v>
      </c>
      <c r="L84" s="70">
        <v>0</v>
      </c>
      <c r="M84" s="70">
        <v>0</v>
      </c>
      <c r="N84" s="71">
        <f t="shared" si="4"/>
        <v>0.191609</v>
      </c>
      <c r="O84" s="50" t="s">
        <v>30</v>
      </c>
    </row>
    <row r="85" spans="1:15" s="6" customFormat="1" ht="30" customHeight="1" thickBot="1" x14ac:dyDescent="0.3">
      <c r="A85" s="1"/>
      <c r="B85" s="7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16"/>
      <c r="O85" s="8"/>
    </row>
    <row r="86" spans="1:15" s="6" customFormat="1" ht="19.5" thickTop="1" x14ac:dyDescent="0.25">
      <c r="A86" s="1"/>
      <c r="B86" s="20" t="s">
        <v>187</v>
      </c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72"/>
      <c r="O86" s="20"/>
    </row>
    <row r="87" spans="1:15" s="6" customFormat="1" ht="18.75" x14ac:dyDescent="0.25">
      <c r="A87" s="1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72"/>
      <c r="O87" s="20"/>
    </row>
    <row r="88" spans="1:15" s="6" customFormat="1" ht="19.5" thickBot="1" x14ac:dyDescent="0.3">
      <c r="A88" s="1"/>
      <c r="B88" s="32" t="s">
        <v>185</v>
      </c>
      <c r="C88" s="73"/>
      <c r="D88" s="73"/>
      <c r="E88" s="73"/>
      <c r="F88" s="73"/>
      <c r="G88" s="73"/>
      <c r="H88" s="73"/>
      <c r="I88" s="73"/>
      <c r="J88" s="73"/>
      <c r="K88" s="73"/>
      <c r="L88" s="73"/>
      <c r="M88" s="73"/>
      <c r="N88" s="74"/>
      <c r="O88" s="73"/>
    </row>
    <row r="89" spans="1:15" s="21" customFormat="1" ht="38.25" thickTop="1" x14ac:dyDescent="0.25">
      <c r="A89" s="12"/>
      <c r="B89" s="75" t="s">
        <v>166</v>
      </c>
      <c r="C89" s="76" t="s">
        <v>3</v>
      </c>
      <c r="D89" s="76" t="s">
        <v>4</v>
      </c>
      <c r="E89" s="76" t="s">
        <v>5</v>
      </c>
      <c r="F89" s="76" t="s">
        <v>0</v>
      </c>
      <c r="G89" s="76" t="s">
        <v>1</v>
      </c>
      <c r="H89" s="76" t="s">
        <v>2</v>
      </c>
      <c r="I89" s="76" t="s">
        <v>155</v>
      </c>
      <c r="J89" s="76" t="s">
        <v>6</v>
      </c>
      <c r="K89" s="76" t="s">
        <v>7</v>
      </c>
      <c r="L89" s="76" t="s">
        <v>8</v>
      </c>
      <c r="M89" s="76" t="s">
        <v>9</v>
      </c>
      <c r="N89" s="77" t="s">
        <v>10</v>
      </c>
      <c r="O89" s="78" t="s">
        <v>167</v>
      </c>
    </row>
    <row r="90" spans="1:15" s="6" customFormat="1" ht="18.75" x14ac:dyDescent="0.25">
      <c r="A90" s="1"/>
      <c r="B90" s="79"/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80"/>
      <c r="N90" s="81"/>
      <c r="O90" s="82"/>
    </row>
    <row r="91" spans="1:15" s="22" customFormat="1" ht="19.5" x14ac:dyDescent="0.25">
      <c r="A91" s="11"/>
      <c r="B91" s="83" t="s">
        <v>21</v>
      </c>
      <c r="C91" s="84">
        <f t="shared" ref="C91:M91" si="5">+C93+C100</f>
        <v>7.2631000000000001E-2</v>
      </c>
      <c r="D91" s="84">
        <f t="shared" si="5"/>
        <v>27.998621</v>
      </c>
      <c r="E91" s="84">
        <f t="shared" si="5"/>
        <v>5.6580959999999996</v>
      </c>
      <c r="F91" s="84">
        <f t="shared" si="5"/>
        <v>1.7140353799999999</v>
      </c>
      <c r="G91" s="84">
        <f t="shared" si="5"/>
        <v>0</v>
      </c>
      <c r="H91" s="84">
        <f t="shared" si="5"/>
        <v>0.91022499999999995</v>
      </c>
      <c r="I91" s="84">
        <f>+I93+I100</f>
        <v>169.999199</v>
      </c>
      <c r="J91" s="84">
        <f t="shared" si="5"/>
        <v>0</v>
      </c>
      <c r="K91" s="84">
        <f t="shared" si="5"/>
        <v>0</v>
      </c>
      <c r="L91" s="84">
        <f t="shared" si="5"/>
        <v>0</v>
      </c>
      <c r="M91" s="84">
        <f t="shared" si="5"/>
        <v>0</v>
      </c>
      <c r="N91" s="85">
        <f>+N93+N101</f>
        <v>209.99252537999999</v>
      </c>
      <c r="O91" s="86"/>
    </row>
    <row r="92" spans="1:15" s="6" customFormat="1" ht="18.75" x14ac:dyDescent="0.25">
      <c r="A92" s="1"/>
      <c r="B92" s="79"/>
      <c r="C92" s="80"/>
      <c r="D92" s="80"/>
      <c r="E92" s="80"/>
      <c r="F92" s="80"/>
      <c r="G92" s="80"/>
      <c r="H92" s="80"/>
      <c r="I92" s="80"/>
      <c r="J92" s="80"/>
      <c r="K92" s="80"/>
      <c r="L92" s="80"/>
      <c r="M92" s="80"/>
      <c r="N92" s="81"/>
      <c r="O92" s="82"/>
    </row>
    <row r="93" spans="1:15" s="21" customFormat="1" ht="18.75" x14ac:dyDescent="0.25">
      <c r="A93" s="12"/>
      <c r="B93" s="83" t="s">
        <v>148</v>
      </c>
      <c r="C93" s="87">
        <f t="shared" ref="C93:M93" si="6">SUM(C94:C99)</f>
        <v>7.2631000000000001E-2</v>
      </c>
      <c r="D93" s="87">
        <f t="shared" si="6"/>
        <v>27.998621</v>
      </c>
      <c r="E93" s="87">
        <f t="shared" si="6"/>
        <v>5.6580959999999996</v>
      </c>
      <c r="F93" s="87">
        <f t="shared" si="6"/>
        <v>1.7140353799999999</v>
      </c>
      <c r="G93" s="87">
        <f t="shared" si="6"/>
        <v>0</v>
      </c>
      <c r="H93" s="87">
        <f t="shared" si="6"/>
        <v>0.91022499999999995</v>
      </c>
      <c r="I93" s="87">
        <f t="shared" si="6"/>
        <v>169.999199</v>
      </c>
      <c r="J93" s="87">
        <f t="shared" si="6"/>
        <v>0</v>
      </c>
      <c r="K93" s="87">
        <f t="shared" si="6"/>
        <v>0</v>
      </c>
      <c r="L93" s="87">
        <f t="shared" si="6"/>
        <v>0</v>
      </c>
      <c r="M93" s="87">
        <f t="shared" si="6"/>
        <v>0</v>
      </c>
      <c r="N93" s="88">
        <f>SUM(N94:N100)</f>
        <v>206.35280738</v>
      </c>
      <c r="O93" s="86" t="s">
        <v>15</v>
      </c>
    </row>
    <row r="94" spans="1:15" s="23" customFormat="1" ht="16.5" customHeight="1" x14ac:dyDescent="0.25">
      <c r="A94" s="10"/>
      <c r="B94" s="79" t="s">
        <v>18</v>
      </c>
      <c r="C94" s="80">
        <v>7.2631000000000001E-2</v>
      </c>
      <c r="D94" s="80">
        <v>27.401446</v>
      </c>
      <c r="E94" s="80">
        <v>5.6580959999999996</v>
      </c>
      <c r="F94" s="80">
        <v>1.0765229999999999</v>
      </c>
      <c r="G94" s="80">
        <v>0</v>
      </c>
      <c r="H94" s="80">
        <v>0</v>
      </c>
      <c r="I94" s="80">
        <v>169.999199</v>
      </c>
      <c r="J94" s="80">
        <v>0</v>
      </c>
      <c r="K94" s="80">
        <v>0</v>
      </c>
      <c r="L94" s="80">
        <v>0</v>
      </c>
      <c r="M94" s="80">
        <v>0</v>
      </c>
      <c r="N94" s="89">
        <v>204.20789500000001</v>
      </c>
      <c r="O94" s="82" t="s">
        <v>163</v>
      </c>
    </row>
    <row r="95" spans="1:15" s="23" customFormat="1" ht="18" customHeight="1" x14ac:dyDescent="0.25">
      <c r="A95" s="10"/>
      <c r="B95" s="79" t="s">
        <v>17</v>
      </c>
      <c r="C95" s="80">
        <v>0</v>
      </c>
      <c r="D95" s="80">
        <v>0</v>
      </c>
      <c r="E95" s="80">
        <v>0</v>
      </c>
      <c r="F95" s="80">
        <v>0</v>
      </c>
      <c r="G95" s="80">
        <v>0</v>
      </c>
      <c r="H95" s="80">
        <v>0.91022499999999995</v>
      </c>
      <c r="I95" s="80">
        <v>0</v>
      </c>
      <c r="J95" s="80">
        <v>0</v>
      </c>
      <c r="K95" s="80">
        <v>0</v>
      </c>
      <c r="L95" s="80">
        <v>0</v>
      </c>
      <c r="M95" s="80">
        <v>0</v>
      </c>
      <c r="N95" s="89">
        <v>0.91022499999999995</v>
      </c>
      <c r="O95" s="82" t="s">
        <v>164</v>
      </c>
    </row>
    <row r="96" spans="1:15" s="23" customFormat="1" ht="14.25" customHeight="1" x14ac:dyDescent="0.25">
      <c r="A96" s="10"/>
      <c r="B96" s="79" t="s">
        <v>16</v>
      </c>
      <c r="C96" s="80">
        <v>0</v>
      </c>
      <c r="D96" s="80">
        <v>0.59717500000000001</v>
      </c>
      <c r="E96" s="80">
        <v>0</v>
      </c>
      <c r="F96" s="80">
        <v>0</v>
      </c>
      <c r="G96" s="80">
        <v>0</v>
      </c>
      <c r="H96" s="80">
        <v>0</v>
      </c>
      <c r="I96" s="80">
        <v>0</v>
      </c>
      <c r="J96" s="80">
        <v>0</v>
      </c>
      <c r="K96" s="80">
        <v>0</v>
      </c>
      <c r="L96" s="80">
        <v>0</v>
      </c>
      <c r="M96" s="80">
        <v>0</v>
      </c>
      <c r="N96" s="89">
        <v>0.59717500000000001</v>
      </c>
      <c r="O96" s="82" t="s">
        <v>165</v>
      </c>
    </row>
    <row r="97" spans="1:15" s="23" customFormat="1" ht="16.5" customHeight="1" x14ac:dyDescent="0.25">
      <c r="A97" s="10"/>
      <c r="B97" s="79" t="s">
        <v>176</v>
      </c>
      <c r="C97" s="80">
        <v>0</v>
      </c>
      <c r="D97" s="80">
        <v>0</v>
      </c>
      <c r="E97" s="80">
        <v>0</v>
      </c>
      <c r="F97" s="80">
        <v>0.52726538000000001</v>
      </c>
      <c r="G97" s="80">
        <v>0</v>
      </c>
      <c r="H97" s="80">
        <v>0</v>
      </c>
      <c r="I97" s="80">
        <v>0</v>
      </c>
      <c r="J97" s="80">
        <v>0</v>
      </c>
      <c r="K97" s="80">
        <v>0</v>
      </c>
      <c r="L97" s="80">
        <v>0</v>
      </c>
      <c r="M97" s="80">
        <v>0</v>
      </c>
      <c r="N97" s="89">
        <v>0.52726538000000001</v>
      </c>
      <c r="O97" s="82" t="s">
        <v>179</v>
      </c>
    </row>
    <row r="98" spans="1:15" s="24" customFormat="1" ht="19.5" customHeight="1" x14ac:dyDescent="0.25">
      <c r="A98" s="13"/>
      <c r="B98" s="79" t="s">
        <v>20</v>
      </c>
      <c r="C98" s="80">
        <v>0</v>
      </c>
      <c r="D98" s="80">
        <v>0</v>
      </c>
      <c r="E98" s="80">
        <v>0</v>
      </c>
      <c r="F98" s="80">
        <v>8.1017000000000006E-2</v>
      </c>
      <c r="G98" s="80">
        <v>0</v>
      </c>
      <c r="H98" s="80">
        <v>0</v>
      </c>
      <c r="I98" s="80">
        <v>0</v>
      </c>
      <c r="J98" s="80">
        <v>0</v>
      </c>
      <c r="K98" s="80">
        <v>0</v>
      </c>
      <c r="L98" s="80">
        <v>0</v>
      </c>
      <c r="M98" s="80">
        <v>0</v>
      </c>
      <c r="N98" s="89">
        <v>8.1017000000000006E-2</v>
      </c>
      <c r="O98" s="82" t="s">
        <v>19</v>
      </c>
    </row>
    <row r="99" spans="1:15" s="23" customFormat="1" ht="16.5" customHeight="1" x14ac:dyDescent="0.25">
      <c r="A99" s="10"/>
      <c r="B99" s="79" t="s">
        <v>177</v>
      </c>
      <c r="C99" s="80">
        <v>0</v>
      </c>
      <c r="D99" s="80">
        <v>0</v>
      </c>
      <c r="E99" s="80">
        <v>0</v>
      </c>
      <c r="F99" s="80">
        <v>2.9229999999999999E-2</v>
      </c>
      <c r="G99" s="80">
        <v>0</v>
      </c>
      <c r="H99" s="80">
        <v>0</v>
      </c>
      <c r="I99" s="80">
        <v>0</v>
      </c>
      <c r="J99" s="80">
        <v>0</v>
      </c>
      <c r="K99" s="80">
        <v>0</v>
      </c>
      <c r="L99" s="80">
        <v>0</v>
      </c>
      <c r="M99" s="80">
        <v>0</v>
      </c>
      <c r="N99" s="89">
        <v>2.9229999999999999E-2</v>
      </c>
      <c r="O99" s="82" t="s">
        <v>180</v>
      </c>
    </row>
    <row r="100" spans="1:15" s="6" customFormat="1" ht="15.75" customHeight="1" x14ac:dyDescent="0.25">
      <c r="A100" s="1"/>
      <c r="B100" s="79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89"/>
      <c r="O100" s="82"/>
    </row>
    <row r="101" spans="1:15" s="21" customFormat="1" ht="18.75" customHeight="1" x14ac:dyDescent="0.25">
      <c r="A101" s="12"/>
      <c r="B101" s="83" t="s">
        <v>148</v>
      </c>
      <c r="C101" s="87">
        <f t="shared" ref="C101:N101" si="7">SUM(C102:C104)</f>
        <v>0</v>
      </c>
      <c r="D101" s="87">
        <f>SUM(D102:D104)</f>
        <v>0.91739199999999999</v>
      </c>
      <c r="E101" s="87">
        <f t="shared" si="7"/>
        <v>0</v>
      </c>
      <c r="F101" s="87">
        <f t="shared" si="7"/>
        <v>2.7223260000000002</v>
      </c>
      <c r="G101" s="87">
        <f t="shared" si="7"/>
        <v>0</v>
      </c>
      <c r="H101" s="87">
        <f t="shared" si="7"/>
        <v>0</v>
      </c>
      <c r="I101" s="87">
        <f t="shared" si="7"/>
        <v>0</v>
      </c>
      <c r="J101" s="87">
        <f t="shared" si="7"/>
        <v>0</v>
      </c>
      <c r="K101" s="87">
        <f t="shared" si="7"/>
        <v>0</v>
      </c>
      <c r="L101" s="87">
        <f t="shared" si="7"/>
        <v>0</v>
      </c>
      <c r="M101" s="87">
        <f t="shared" si="7"/>
        <v>0</v>
      </c>
      <c r="N101" s="91">
        <f t="shared" si="7"/>
        <v>3.6397180000000002</v>
      </c>
      <c r="O101" s="86" t="s">
        <v>15</v>
      </c>
    </row>
    <row r="102" spans="1:15" s="23" customFormat="1" ht="18.75" x14ac:dyDescent="0.25">
      <c r="A102" s="10"/>
      <c r="B102" s="79" t="s">
        <v>14</v>
      </c>
      <c r="C102" s="80">
        <v>0</v>
      </c>
      <c r="D102" s="80">
        <v>0.690272</v>
      </c>
      <c r="E102" s="80">
        <v>0</v>
      </c>
      <c r="F102" s="80">
        <v>2.5935700000000002</v>
      </c>
      <c r="G102" s="80">
        <v>0</v>
      </c>
      <c r="H102" s="80">
        <v>0</v>
      </c>
      <c r="I102" s="80">
        <v>0</v>
      </c>
      <c r="J102" s="80">
        <v>0</v>
      </c>
      <c r="K102" s="80">
        <v>0</v>
      </c>
      <c r="L102" s="80">
        <v>0</v>
      </c>
      <c r="M102" s="80">
        <v>0</v>
      </c>
      <c r="N102" s="92">
        <v>3.2838419999999999</v>
      </c>
      <c r="O102" s="82" t="s">
        <v>13</v>
      </c>
    </row>
    <row r="103" spans="1:15" s="23" customFormat="1" ht="18.75" x14ac:dyDescent="0.25">
      <c r="A103" s="10"/>
      <c r="B103" s="79" t="s">
        <v>12</v>
      </c>
      <c r="C103" s="80">
        <v>0</v>
      </c>
      <c r="D103" s="80">
        <v>0.10712000000000001</v>
      </c>
      <c r="E103" s="80">
        <v>0</v>
      </c>
      <c r="F103" s="80">
        <v>0.12875600000000001</v>
      </c>
      <c r="G103" s="80">
        <v>0</v>
      </c>
      <c r="H103" s="80">
        <v>0</v>
      </c>
      <c r="I103" s="80">
        <v>0</v>
      </c>
      <c r="J103" s="80">
        <v>0</v>
      </c>
      <c r="K103" s="80">
        <v>0</v>
      </c>
      <c r="L103" s="80">
        <v>0</v>
      </c>
      <c r="M103" s="80">
        <v>0</v>
      </c>
      <c r="N103" s="92">
        <v>0.235876</v>
      </c>
      <c r="O103" s="82" t="s">
        <v>11</v>
      </c>
    </row>
    <row r="104" spans="1:15" s="25" customFormat="1" ht="18.75" x14ac:dyDescent="0.25">
      <c r="A104" s="19"/>
      <c r="B104" s="93" t="s">
        <v>178</v>
      </c>
      <c r="C104" s="90">
        <v>0</v>
      </c>
      <c r="D104" s="94">
        <v>0.12</v>
      </c>
      <c r="E104" s="94">
        <v>0</v>
      </c>
      <c r="F104" s="94">
        <v>0</v>
      </c>
      <c r="G104" s="94">
        <v>0</v>
      </c>
      <c r="H104" s="94">
        <v>0</v>
      </c>
      <c r="I104" s="94">
        <v>0</v>
      </c>
      <c r="J104" s="94">
        <v>0</v>
      </c>
      <c r="K104" s="94">
        <v>0</v>
      </c>
      <c r="L104" s="94">
        <v>0</v>
      </c>
      <c r="M104" s="90">
        <v>0</v>
      </c>
      <c r="N104" s="95">
        <v>0.12</v>
      </c>
      <c r="O104" s="96" t="s">
        <v>181</v>
      </c>
    </row>
    <row r="105" spans="1:15" s="25" customFormat="1" ht="18.75" x14ac:dyDescent="0.25">
      <c r="A105" s="19"/>
      <c r="B105" s="93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7"/>
      <c r="O105" s="96"/>
    </row>
    <row r="106" spans="1:15" s="6" customFormat="1" ht="19.5" thickBot="1" x14ac:dyDescent="0.3">
      <c r="A106" s="1"/>
      <c r="B106" s="98"/>
      <c r="C106" s="99"/>
      <c r="D106" s="99"/>
      <c r="E106" s="99"/>
      <c r="F106" s="99"/>
      <c r="G106" s="99"/>
      <c r="H106" s="99"/>
      <c r="I106" s="99"/>
      <c r="J106" s="99"/>
      <c r="K106" s="99"/>
      <c r="L106" s="99"/>
      <c r="M106" s="99"/>
      <c r="N106" s="100"/>
      <c r="O106" s="101"/>
    </row>
    <row r="107" spans="1:15" s="6" customFormat="1" ht="47.25" customHeight="1" thickTop="1" x14ac:dyDescent="0.25">
      <c r="A107" s="1"/>
      <c r="B107" s="102" t="s">
        <v>186</v>
      </c>
      <c r="C107" s="102"/>
      <c r="D107" s="102"/>
      <c r="E107" s="102"/>
      <c r="F107" s="102"/>
      <c r="G107" s="102"/>
      <c r="H107" s="102"/>
      <c r="I107" s="102"/>
      <c r="J107" s="102"/>
      <c r="K107" s="102"/>
      <c r="L107" s="102"/>
      <c r="M107" s="102"/>
      <c r="N107" s="102"/>
      <c r="O107" s="102"/>
    </row>
    <row r="108" spans="1:15" s="6" customForma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s="6" customForma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s="6" customForma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2"/>
      <c r="N110" s="1"/>
      <c r="O110" s="1"/>
    </row>
    <row r="111" spans="1:15" s="6" customForma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s="6" customForma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s="6" customFormat="1" x14ac:dyDescent="0.25"/>
    <row r="114" spans="1:15" s="6" customFormat="1" ht="48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6" spans="1:15" ht="30" customHeight="1" x14ac:dyDescent="0.25"/>
  </sheetData>
  <mergeCells count="2">
    <mergeCell ref="B107:O107"/>
    <mergeCell ref="B3:O3"/>
  </mergeCells>
  <pageMargins left="0.73" right="0.25" top="0" bottom="0" header="0.3" footer="0.3"/>
  <pageSetup scale="29" orientation="landscape" r:id="rId1"/>
</worksheet>
</file>

<file path=docMetadata/LabelInfo.xml><?xml version="1.0" encoding="utf-8"?>
<clbl:labelList xmlns:clbl="http://schemas.microsoft.com/office/2020/mipLabelMetadata">
  <clbl:label id="{6cf46c2e-64e9-484b-aa4e-3ffc4469b01c}" enabled="1" method="Privileged" siteId="{f5d8b812-606a-42ba-8cf9-3371cfe29c7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Sipas institucioneve</vt:lpstr>
      <vt:lpstr>'Sipas institucioneve'!Print_Area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Ilvis.Ballvora@financa.gov.al</dc:creator>
  <cp:lastModifiedBy>Sara Isufi</cp:lastModifiedBy>
  <cp:lastPrinted>2026-05-20T09:24:43Z</cp:lastPrinted>
  <dcterms:created xsi:type="dcterms:W3CDTF">2020-11-02T11:10:40Z</dcterms:created>
  <dcterms:modified xsi:type="dcterms:W3CDTF">2026-05-20T12:28:46Z</dcterms:modified>
</cp:coreProperties>
</file>