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9040" windowHeight="15720"/>
  </bookViews>
  <sheets>
    <sheet name="Sheet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66" i="1" l="1"/>
  <c r="Q68" i="1"/>
  <c r="Q69" i="1"/>
  <c r="Q70" i="1"/>
  <c r="Q71" i="1"/>
  <c r="Q72" i="1"/>
  <c r="P66" i="1"/>
  <c r="P67" i="1"/>
  <c r="P68" i="1"/>
  <c r="P69" i="1"/>
  <c r="P70" i="1"/>
  <c r="P71" i="1"/>
  <c r="P72" i="1"/>
  <c r="Q65" i="1"/>
  <c r="P65" i="1"/>
</calcChain>
</file>

<file path=xl/sharedStrings.xml><?xml version="1.0" encoding="utf-8"?>
<sst xmlns="http://schemas.openxmlformats.org/spreadsheetml/2006/main" count="191" uniqueCount="184">
  <si>
    <t>TREGUESIT FISKALE SIPAS BUXHETIT TE KONSOLIDUAR 2025</t>
  </si>
  <si>
    <t xml:space="preserve">(Fiscal indicators regarding consolidated budget of 2025) </t>
  </si>
  <si>
    <t>Në milion lekë (in million of leks)</t>
  </si>
  <si>
    <t>Të dhëna progresive (Progresive data)</t>
  </si>
  <si>
    <t>Nr.</t>
  </si>
  <si>
    <t>E  M  E  R  T  I  M  I</t>
  </si>
  <si>
    <t>Jan     
Jan</t>
  </si>
  <si>
    <t>Shkurt      Feb</t>
  </si>
  <si>
    <t>Mars
March</t>
  </si>
  <si>
    <t>Prill April</t>
  </si>
  <si>
    <t>Maj
May</t>
  </si>
  <si>
    <t>Qershor
June</t>
  </si>
  <si>
    <t>Korrik  July</t>
  </si>
  <si>
    <t>Gusht Aug</t>
  </si>
  <si>
    <t>Shtator Sept</t>
  </si>
  <si>
    <t>Tetor  Oct</t>
  </si>
  <si>
    <t>Nentor  Nov</t>
  </si>
  <si>
    <t xml:space="preserve">Dhjetor Dec  </t>
  </si>
  <si>
    <t>Dif. Fakt-plan</t>
  </si>
  <si>
    <t xml:space="preserve">% Realizimit </t>
  </si>
  <si>
    <t xml:space="preserve">Plani vjetor AN 11  19/12/2025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</si>
  <si>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ITEM</t>
  </si>
  <si>
    <t>TOTALI TE ARDHURAVE</t>
  </si>
  <si>
    <t>Total Revenue</t>
  </si>
  <si>
    <t>I.</t>
  </si>
  <si>
    <t>Te ardhura nga ndihmat</t>
  </si>
  <si>
    <t>Grants</t>
  </si>
  <si>
    <t>II.</t>
  </si>
  <si>
    <t>Te ardhura tatimore</t>
  </si>
  <si>
    <t>Tax Revenue</t>
  </si>
  <si>
    <t>II.1</t>
  </si>
  <si>
    <t>Nga Tatimet dhe Doganat</t>
  </si>
  <si>
    <t>From tax offices and customs</t>
  </si>
  <si>
    <t>Tatimi mbi Vleren e Shtuar</t>
  </si>
  <si>
    <t xml:space="preserve">V.A. T </t>
  </si>
  <si>
    <t>a.</t>
  </si>
  <si>
    <t>T.V.SH e arketuar</t>
  </si>
  <si>
    <t>V.A.T Gross</t>
  </si>
  <si>
    <t>b.</t>
  </si>
  <si>
    <t>T.V.SH e Rimbursuar</t>
  </si>
  <si>
    <t>V.A.T Reimbursed</t>
  </si>
  <si>
    <t>Tatimi mbi Fitimin</t>
  </si>
  <si>
    <t>Profit Tax</t>
  </si>
  <si>
    <t>Akcizat</t>
  </si>
  <si>
    <t>Excise Tax</t>
  </si>
  <si>
    <t>Akciza e arketuar</t>
  </si>
  <si>
    <t>Excise Tax Gross</t>
  </si>
  <si>
    <t>Akciza e rimbursuar</t>
  </si>
  <si>
    <t>Excise Tax Reimbursed</t>
  </si>
  <si>
    <t>Tatimi mbi te Ardhurat Personale</t>
  </si>
  <si>
    <t>Personal Income Tax</t>
  </si>
  <si>
    <t>Taksa Nacionale dhe te tjera</t>
  </si>
  <si>
    <t>National Taxes and others</t>
  </si>
  <si>
    <t>Taksa Doganore</t>
  </si>
  <si>
    <t>Customs Duties</t>
  </si>
  <si>
    <t>II.2</t>
  </si>
  <si>
    <t>Te ardhura nga Pushteti Vendor</t>
  </si>
  <si>
    <t>Revenues from Local Gov.</t>
  </si>
  <si>
    <t>Takse mbi Pasurine</t>
  </si>
  <si>
    <t>Property Tax</t>
  </si>
  <si>
    <t>Biznesi i vogel</t>
  </si>
  <si>
    <t>Small business</t>
  </si>
  <si>
    <t>Taksa Lokale</t>
  </si>
  <si>
    <t>Local Taxes</t>
  </si>
  <si>
    <t>II.3</t>
  </si>
  <si>
    <t>Te ardh nga fondet speciale</t>
  </si>
  <si>
    <t>Social ins. contributions</t>
  </si>
  <si>
    <t>Sigurimi Shoqeror</t>
  </si>
  <si>
    <t>Social Insurance</t>
  </si>
  <si>
    <t>Sigurimi Shendetsor</t>
  </si>
  <si>
    <t>Health insurance</t>
  </si>
  <si>
    <t>Fondi i kompesimit te pronareve</t>
  </si>
  <si>
    <t>Revenue for owners compensation</t>
  </si>
  <si>
    <t>III.</t>
  </si>
  <si>
    <t>Te ardhura Jotatimore</t>
  </si>
  <si>
    <t>Nontax Revenue</t>
  </si>
  <si>
    <t>Tran.Fitimi nga Banka e Shqiperise</t>
  </si>
  <si>
    <t>Profit transfer from BOA</t>
  </si>
  <si>
    <r>
      <t>Te ardhura nga Inst.Buxhetore</t>
    </r>
    <r>
      <rPr>
        <i/>
        <sz val="8"/>
        <rFont val="Bookman Old Style"/>
        <family val="1"/>
      </rPr>
      <t xml:space="preserve"> </t>
    </r>
  </si>
  <si>
    <t>Budgetary institutions revenue</t>
  </si>
  <si>
    <t>Dividenti</t>
  </si>
  <si>
    <t>Divident</t>
  </si>
  <si>
    <t>Tarifat sherbimeve</t>
  </si>
  <si>
    <t>Revenue form services tariffs</t>
  </si>
  <si>
    <t xml:space="preserve">Te tjera </t>
  </si>
  <si>
    <t>Other revenue</t>
  </si>
  <si>
    <t>te ardhura nga tjetersimi I pasurive te konfisskuara</t>
  </si>
  <si>
    <t>TOTALI I SHPENZIMEVE</t>
  </si>
  <si>
    <t>TOTAL EXPENDITURE</t>
  </si>
  <si>
    <t>Shpenzime Korrente</t>
  </si>
  <si>
    <t>Current Expenditures</t>
  </si>
  <si>
    <t>Personeli</t>
  </si>
  <si>
    <t>Personnel expenditures</t>
  </si>
  <si>
    <t xml:space="preserve"> Paga</t>
  </si>
  <si>
    <t>Wages</t>
  </si>
  <si>
    <t>Kontributi per Sigurime Shoqerore</t>
  </si>
  <si>
    <t>Social insurance contributions</t>
  </si>
  <si>
    <t>Fondi i vecante i pagave nga e cila:</t>
  </si>
  <si>
    <t>Special wage fund</t>
  </si>
  <si>
    <t>Politika te reja pagash</t>
  </si>
  <si>
    <t>New wage policy</t>
  </si>
  <si>
    <t>Arsimi I larte nga te ardhurat e veta</t>
  </si>
  <si>
    <t>Universities from own revenues</t>
  </si>
  <si>
    <t>Interesat</t>
  </si>
  <si>
    <t>Interest</t>
  </si>
  <si>
    <t xml:space="preserve"> Te Brendshme</t>
  </si>
  <si>
    <t>Domestic</t>
  </si>
  <si>
    <t xml:space="preserve"> Te Huaja</t>
  </si>
  <si>
    <t>Foreign</t>
  </si>
  <si>
    <t>Kontigjence per risqet e borxhit</t>
  </si>
  <si>
    <t>Contingency for interest rate and other shocks' impact on debt</t>
  </si>
  <si>
    <t>Shpenzime Operative Mirembajtje</t>
  </si>
  <si>
    <t>Operational &amp; Maintenance</t>
  </si>
  <si>
    <t>Subvecionet</t>
  </si>
  <si>
    <t>Subsidies</t>
  </si>
  <si>
    <t>Shpenzime per fonde speciale</t>
  </si>
  <si>
    <t>Social insurance outlays</t>
  </si>
  <si>
    <t xml:space="preserve"> Sigurime Shoqerore</t>
  </si>
  <si>
    <t>Social insurance</t>
  </si>
  <si>
    <t>politika te reja pensionesh</t>
  </si>
  <si>
    <t>New pentions policies</t>
  </si>
  <si>
    <t>Bonusi i pensionisteve</t>
  </si>
  <si>
    <t xml:space="preserve"> Sigurime Shendetesore</t>
  </si>
  <si>
    <t>shpenzim per kompensim pronaresh</t>
  </si>
  <si>
    <t>Compensation in value to owners</t>
  </si>
  <si>
    <t>Local budget expenditure</t>
  </si>
  <si>
    <t>Foreign financing</t>
  </si>
  <si>
    <t>Shpenzime te tjera sociale</t>
  </si>
  <si>
    <t>Other expenditures</t>
  </si>
  <si>
    <t>Pagesa e Papunesise</t>
  </si>
  <si>
    <t>Unemployment insurance benefits</t>
  </si>
  <si>
    <t>Ndihma Ekonomike dhe Paaftesia</t>
  </si>
  <si>
    <t>Social assistance</t>
  </si>
  <si>
    <t>Mbeshtetje financiare per shtresat ne nevoje</t>
  </si>
  <si>
    <t>Compensation for families in need</t>
  </si>
  <si>
    <t>Kompesim per ish-te perndjekurit politik</t>
  </si>
  <si>
    <t>Compensation for the political persecuted</t>
  </si>
  <si>
    <t>Bonusi I lindjeve</t>
  </si>
  <si>
    <t>Birth bonus</t>
  </si>
  <si>
    <t>II</t>
  </si>
  <si>
    <t>Fonde te tjera te pashperndara</t>
  </si>
  <si>
    <t>Reserve fund/contigency</t>
  </si>
  <si>
    <t xml:space="preserve">Fondi Rezerve </t>
  </si>
  <si>
    <t>Reserve fund</t>
  </si>
  <si>
    <t>Rezerve per zgjedhjet</t>
  </si>
  <si>
    <t>IV</t>
  </si>
  <si>
    <t>Shpenzime Kapitale</t>
  </si>
  <si>
    <t>Capital expenditures</t>
  </si>
  <si>
    <t>Domestic financing</t>
  </si>
  <si>
    <t>Transferte kapitale per AIC</t>
  </si>
  <si>
    <t>of which: Rajonal Fund of Development</t>
  </si>
  <si>
    <t>Transferte kapitale per Albcontrol</t>
  </si>
  <si>
    <t xml:space="preserve">Investime nga te ardhurat e Arsimit te Larte </t>
  </si>
  <si>
    <t>High educaiton from its own revenues</t>
  </si>
  <si>
    <t xml:space="preserve">Financimi Huaj    </t>
  </si>
  <si>
    <t>Te tjera</t>
  </si>
  <si>
    <t>Others</t>
  </si>
  <si>
    <t>Fondi I rindertimit nga te cilat:</t>
  </si>
  <si>
    <t>Transferte per Fondin e Pensioneve</t>
  </si>
  <si>
    <t>DEFICITI</t>
  </si>
  <si>
    <t>OVERALL DEFICIT</t>
  </si>
  <si>
    <t>FINANCIMI DEFIÇITIT</t>
  </si>
  <si>
    <t>DEFICIT FINANCING</t>
  </si>
  <si>
    <t xml:space="preserve"> Brendshem</t>
  </si>
  <si>
    <t>Te ardhura nga privatizimi</t>
  </si>
  <si>
    <t>Privatization receipts</t>
  </si>
  <si>
    <t xml:space="preserve">Huamarje e brendshme </t>
  </si>
  <si>
    <t>Domestic borrowing</t>
  </si>
  <si>
    <t>I Huaj</t>
  </si>
  <si>
    <t xml:space="preserve">Hua afatgjate(e marre) </t>
  </si>
  <si>
    <t>Long-term Loan(Drawings)</t>
  </si>
  <si>
    <t>Ndryshimi i gjendjes se arkes</t>
  </si>
  <si>
    <t>Chang. of stat. Account</t>
  </si>
  <si>
    <t xml:space="preserve">Ripagesat </t>
  </si>
  <si>
    <t>Repayments</t>
  </si>
  <si>
    <t>Mbeshtetje buxhetore</t>
  </si>
  <si>
    <t>Budgetary support</t>
  </si>
  <si>
    <r>
      <rPr>
        <b/>
        <sz val="7"/>
        <rFont val="Bookman Old Style"/>
        <family val="1"/>
      </rPr>
      <t>Shenim</t>
    </r>
    <r>
      <rPr>
        <sz val="7"/>
        <rFont val="Bookman Old Style"/>
        <family val="1"/>
      </rPr>
      <t>: Tabela e mesiperme e publikuar ne dt. 12 te cdo muaji eshte provizore.</t>
    </r>
  </si>
  <si>
    <t xml:space="preserve"> </t>
  </si>
  <si>
    <t>Behet definitive pas dates 20 te cdo muaji.</t>
  </si>
  <si>
    <r>
      <rPr>
        <b/>
        <sz val="10"/>
        <color rgb="FFFF0000"/>
        <rFont val="Bookman Old Style"/>
        <family val="1"/>
      </rPr>
      <t>*</t>
    </r>
    <r>
      <rPr>
        <sz val="7"/>
        <rFont val="Bookman Old Style"/>
        <family val="1"/>
      </rPr>
      <t xml:space="preserve"> Ne totalin e shpenzimeve kapitale jane perfshire dhe shpenzimet faktike te fondit te rindertimit per njesite vendore sipas parashikimit te planit buxhetor.</t>
    </r>
  </si>
  <si>
    <t xml:space="preserve">Shpenzime per Buxhetin Vendor </t>
  </si>
  <si>
    <t>Financimi Brendshem  nga te cilat:</t>
  </si>
  <si>
    <t>Transferte kapitale te tjera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</si>
</sst>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0_);\(0\)"/>
    <numFmt numFmtId="165" formatCode="[$$-409]#,##0.00_ ;\-[$$-409]#,##0.00\ "/>
  </numFmts>
  <fonts count="40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sz val="11"/>
      <name val="Bookman Old Style"/>
      <family val="1"/>
    </font>
    <font>
      <sz val="12"/>
      <name val="Engravers MT"/>
      <family val="1"/>
    </font>
    <font>
      <sz val="10"/>
      <name val="Bookman Old Style"/>
      <family val="1"/>
    </font>
    <font>
      <sz val="11"/>
      <color indexed="20"/>
      <name val="Bookman Old Style"/>
      <family val="1"/>
    </font>
    <font>
      <i/>
      <sz val="8"/>
      <color indexed="12"/>
      <name val="Bookman Old Style"/>
      <family val="1"/>
    </font>
    <font>
      <i/>
      <sz val="8"/>
      <name val="Bookman Old Style"/>
      <family val="1"/>
    </font>
    <font>
      <sz val="5"/>
      <name val="Bookman Old Style"/>
      <family val="1"/>
    </font>
    <font>
      <b/>
      <sz val="8"/>
      <color indexed="61"/>
      <name val="Bookman Old Style"/>
      <family val="1"/>
    </font>
    <font>
      <b/>
      <sz val="8"/>
      <color indexed="20"/>
      <name val="Bookman Old Style"/>
      <family val="1"/>
    </font>
    <font>
      <b/>
      <sz val="8"/>
      <color indexed="12"/>
      <name val="Bookman Old Style"/>
      <family val="1"/>
    </font>
    <font>
      <b/>
      <sz val="8"/>
      <name val="Bookman Old Style"/>
      <family val="1"/>
    </font>
    <font>
      <sz val="8"/>
      <name val="Bookman Old Style"/>
      <family val="1"/>
    </font>
    <font>
      <b/>
      <sz val="7"/>
      <name val="Bookman Old Style"/>
      <family val="1"/>
    </font>
    <font>
      <b/>
      <sz val="10"/>
      <color indexed="61"/>
      <name val="Bookman Old Style"/>
      <family val="1"/>
    </font>
    <font>
      <sz val="7"/>
      <name val="Bookman Old Style"/>
      <family val="1"/>
    </font>
    <font>
      <sz val="8"/>
      <color indexed="12"/>
      <name val="Bookman Old Style"/>
      <family val="1"/>
    </font>
    <font>
      <i/>
      <sz val="8"/>
      <name val="Bookman Old Style"/>
      <family val="1"/>
      <charset val="238"/>
    </font>
    <font>
      <sz val="9"/>
      <name val="Bookman Old Style"/>
      <family val="1"/>
    </font>
    <font>
      <sz val="9"/>
      <color indexed="20"/>
      <name val="Bookman Old Style"/>
      <family val="1"/>
    </font>
    <font>
      <sz val="9"/>
      <name val="Arial"/>
      <family val="2"/>
    </font>
    <font>
      <b/>
      <sz val="9"/>
      <color indexed="20"/>
      <name val="Bookman Old Style"/>
      <family val="1"/>
    </font>
    <font>
      <b/>
      <sz val="9"/>
      <name val="Bookman Old Style"/>
      <family val="1"/>
    </font>
    <font>
      <b/>
      <sz val="7"/>
      <color indexed="61"/>
      <name val="Bookman Old Style"/>
      <family val="1"/>
    </font>
    <font>
      <sz val="8"/>
      <name val="Cambria"/>
      <family val="1"/>
      <charset val="238"/>
    </font>
    <font>
      <sz val="7"/>
      <color indexed="20"/>
      <name val="Bookman Old Style"/>
      <family val="1"/>
    </font>
    <font>
      <sz val="7"/>
      <color indexed="12"/>
      <name val="Bookman Old Style"/>
      <family val="1"/>
    </font>
    <font>
      <u/>
      <sz val="8"/>
      <color indexed="8"/>
      <name val="Calibri"/>
      <family val="2"/>
    </font>
    <font>
      <sz val="7"/>
      <color theme="1"/>
      <name val="Bookman Old Style"/>
      <family val="1"/>
    </font>
    <font>
      <u/>
      <sz val="7"/>
      <color indexed="8"/>
      <name val="Calibri"/>
      <family val="2"/>
    </font>
    <font>
      <sz val="8"/>
      <color indexed="8"/>
      <name val="Calibri"/>
      <family val="2"/>
    </font>
    <font>
      <sz val="7"/>
      <color indexed="8"/>
      <name val="Calibri"/>
      <family val="2"/>
    </font>
    <font>
      <sz val="8"/>
      <color indexed="8"/>
      <name val="Aptos Narrow"/>
      <family val="2"/>
      <scheme val="minor"/>
    </font>
    <font>
      <b/>
      <sz val="10"/>
      <color rgb="FFFF0000"/>
      <name val="Bookman Old Style"/>
      <family val="1"/>
    </font>
    <font>
      <sz val="7"/>
      <color indexed="8"/>
      <name val="Aptos Narrow"/>
      <family val="2"/>
      <scheme val="minor"/>
    </font>
    <font>
      <sz val="10"/>
      <name val="Arial"/>
      <family val="2"/>
      <charset val="238"/>
    </font>
    <font>
      <sz val="10"/>
      <name val="Times New Roman"/>
      <family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8">
    <xf numFmtId="0" fontId="0" fillId="0" borderId="0"/>
    <xf numFmtId="0" fontId="2" fillId="0" borderId="0">
      <alignment vertical="top"/>
    </xf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7" fillId="0" borderId="0" applyFont="0" applyFill="0" applyBorder="0" applyAlignment="0" applyProtection="0"/>
    <xf numFmtId="165" fontId="38" fillId="0" borderId="0"/>
    <xf numFmtId="0" fontId="2" fillId="0" borderId="0">
      <alignment vertical="top"/>
    </xf>
    <xf numFmtId="0" fontId="1" fillId="0" borderId="0"/>
    <xf numFmtId="0" fontId="2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9" fillId="0" borderId="0">
      <alignment vertical="top"/>
    </xf>
  </cellStyleXfs>
  <cellXfs count="111">
    <xf numFmtId="0" fontId="0" fillId="0" borderId="0" xfId="0"/>
    <xf numFmtId="0" fontId="2" fillId="0" borderId="0" xfId="1">
      <alignment vertical="top"/>
    </xf>
    <xf numFmtId="1" fontId="3" fillId="0" borderId="0" xfId="1" applyNumberFormat="1" applyFont="1" applyAlignment="1"/>
    <xf numFmtId="1" fontId="4" fillId="0" borderId="0" xfId="1" applyNumberFormat="1" applyFont="1" applyAlignment="1"/>
    <xf numFmtId="3" fontId="4" fillId="0" borderId="0" xfId="2" applyNumberFormat="1" applyFont="1" applyFill="1" applyAlignment="1"/>
    <xf numFmtId="3" fontId="3" fillId="0" borderId="0" xfId="1" applyNumberFormat="1" applyFont="1" applyAlignment="1"/>
    <xf numFmtId="3" fontId="3" fillId="2" borderId="0" xfId="1" applyNumberFormat="1" applyFont="1" applyFill="1" applyAlignment="1"/>
    <xf numFmtId="3" fontId="4" fillId="0" borderId="0" xfId="2" applyNumberFormat="1" applyFont="1" applyFill="1" applyBorder="1" applyAlignment="1"/>
    <xf numFmtId="3" fontId="6" fillId="0" borderId="0" xfId="1" applyNumberFormat="1" applyFont="1" applyAlignment="1"/>
    <xf numFmtId="3" fontId="7" fillId="0" borderId="0" xfId="3" quotePrefix="1" applyNumberFormat="1" applyFont="1" applyFill="1" applyBorder="1" applyAlignment="1">
      <alignment horizontal="left"/>
    </xf>
    <xf numFmtId="1" fontId="8" fillId="0" borderId="0" xfId="1" applyNumberFormat="1" applyFont="1" applyAlignment="1"/>
    <xf numFmtId="3" fontId="8" fillId="0" borderId="0" xfId="2" applyNumberFormat="1" applyFont="1" applyFill="1" applyBorder="1" applyAlignment="1"/>
    <xf numFmtId="3" fontId="5" fillId="0" borderId="0" xfId="1" applyNumberFormat="1" applyFont="1" applyAlignment="1"/>
    <xf numFmtId="3" fontId="5" fillId="2" borderId="0" xfId="1" applyNumberFormat="1" applyFont="1" applyFill="1" applyAlignment="1"/>
    <xf numFmtId="3" fontId="9" fillId="0" borderId="0" xfId="1" applyNumberFormat="1" applyFont="1" applyAlignment="1"/>
    <xf numFmtId="9" fontId="7" fillId="0" borderId="0" xfId="3" applyFont="1" applyFill="1" applyBorder="1"/>
    <xf numFmtId="3" fontId="8" fillId="0" borderId="0" xfId="1" applyNumberFormat="1" applyFont="1" applyAlignment="1"/>
    <xf numFmtId="3" fontId="7" fillId="0" borderId="0" xfId="3" applyNumberFormat="1" applyFont="1" applyFill="1" applyBorder="1"/>
    <xf numFmtId="1" fontId="10" fillId="0" borderId="1" xfId="1" applyNumberFormat="1" applyFont="1" applyBorder="1" applyAlignment="1">
      <alignment horizontal="center" vertical="center"/>
    </xf>
    <xf numFmtId="1" fontId="10" fillId="0" borderId="2" xfId="1" applyNumberFormat="1" applyFont="1" applyBorder="1" applyAlignment="1">
      <alignment horizontal="center" vertical="center"/>
    </xf>
    <xf numFmtId="3" fontId="10" fillId="0" borderId="2" xfId="2" applyNumberFormat="1" applyFont="1" applyFill="1" applyBorder="1" applyAlignment="1">
      <alignment horizontal="center" vertical="center" wrapText="1"/>
    </xf>
    <xf numFmtId="3" fontId="11" fillId="2" borderId="3" xfId="1" applyNumberFormat="1" applyFont="1" applyFill="1" applyBorder="1" applyAlignment="1">
      <alignment horizontal="center" vertical="center" wrapText="1"/>
    </xf>
    <xf numFmtId="3" fontId="11" fillId="0" borderId="3" xfId="1" applyNumberFormat="1" applyFont="1" applyBorder="1" applyAlignment="1">
      <alignment horizontal="center" vertical="center" wrapText="1"/>
    </xf>
    <xf numFmtId="3" fontId="12" fillId="0" borderId="2" xfId="3" applyNumberFormat="1" applyFont="1" applyFill="1" applyBorder="1" applyAlignment="1">
      <alignment horizontal="center" vertical="center" wrapText="1"/>
    </xf>
    <xf numFmtId="9" fontId="12" fillId="0" borderId="2" xfId="3" applyFont="1" applyFill="1" applyBorder="1" applyAlignment="1">
      <alignment horizontal="center" vertical="center" wrapText="1"/>
    </xf>
    <xf numFmtId="3" fontId="12" fillId="0" borderId="3" xfId="3" applyNumberFormat="1" applyFont="1" applyFill="1" applyBorder="1" applyAlignment="1">
      <alignment horizontal="center" vertical="center" wrapText="1"/>
    </xf>
    <xf numFmtId="1" fontId="10" fillId="0" borderId="4" xfId="1" applyNumberFormat="1" applyFont="1" applyBorder="1" applyAlignment="1">
      <alignment horizontal="center"/>
    </xf>
    <xf numFmtId="1" fontId="15" fillId="0" borderId="5" xfId="1" applyNumberFormat="1" applyFont="1" applyBorder="1" applyAlignment="1"/>
    <xf numFmtId="1" fontId="16" fillId="0" borderId="5" xfId="1" applyNumberFormat="1" applyFont="1" applyBorder="1" applyAlignment="1">
      <alignment horizontal="left"/>
    </xf>
    <xf numFmtId="3" fontId="10" fillId="0" borderId="5" xfId="2" applyNumberFormat="1" applyFont="1" applyFill="1" applyBorder="1" applyAlignment="1"/>
    <xf numFmtId="9" fontId="12" fillId="0" borderId="5" xfId="1" applyNumberFormat="1" applyFont="1" applyBorder="1" applyAlignment="1"/>
    <xf numFmtId="3" fontId="12" fillId="0" borderId="6" xfId="1" applyNumberFormat="1" applyFont="1" applyBorder="1" applyAlignment="1"/>
    <xf numFmtId="3" fontId="12" fillId="0" borderId="0" xfId="1" applyNumberFormat="1" applyFont="1" applyAlignment="1"/>
    <xf numFmtId="1" fontId="16" fillId="0" borderId="6" xfId="1" applyNumberFormat="1" applyFont="1" applyBorder="1" applyAlignment="1">
      <alignment horizontal="left"/>
    </xf>
    <xf numFmtId="1" fontId="16" fillId="0" borderId="6" xfId="1" applyNumberFormat="1" applyFont="1" applyBorder="1" applyAlignment="1"/>
    <xf numFmtId="1" fontId="17" fillId="0" borderId="0" xfId="1" applyNumberFormat="1" applyFont="1" applyAlignment="1"/>
    <xf numFmtId="1" fontId="10" fillId="0" borderId="5" xfId="1" applyNumberFormat="1" applyFont="1" applyBorder="1" applyAlignment="1"/>
    <xf numFmtId="3" fontId="10" fillId="2" borderId="5" xfId="2" applyNumberFormat="1" applyFont="1" applyFill="1" applyBorder="1" applyAlignment="1"/>
    <xf numFmtId="1" fontId="10" fillId="0" borderId="6" xfId="1" applyNumberFormat="1" applyFont="1" applyBorder="1" applyAlignment="1"/>
    <xf numFmtId="1" fontId="8" fillId="0" borderId="5" xfId="1" applyNumberFormat="1" applyFont="1" applyBorder="1" applyAlignment="1">
      <alignment horizontal="right"/>
    </xf>
    <xf numFmtId="3" fontId="8" fillId="0" borderId="5" xfId="2" applyNumberFormat="1" applyFont="1" applyFill="1" applyBorder="1" applyAlignment="1"/>
    <xf numFmtId="3" fontId="14" fillId="0" borderId="5" xfId="2" applyNumberFormat="1" applyFont="1" applyFill="1" applyBorder="1" applyAlignment="1"/>
    <xf numFmtId="3" fontId="18" fillId="0" borderId="6" xfId="3" applyNumberFormat="1" applyFont="1" applyFill="1" applyBorder="1"/>
    <xf numFmtId="1" fontId="14" fillId="0" borderId="6" xfId="1" applyNumberFormat="1" applyFont="1" applyBorder="1" applyAlignment="1"/>
    <xf numFmtId="1" fontId="8" fillId="0" borderId="6" xfId="1" applyNumberFormat="1" applyFont="1" applyBorder="1" applyAlignment="1"/>
    <xf numFmtId="164" fontId="19" fillId="0" borderId="8" xfId="1" applyNumberFormat="1" applyFont="1" applyBorder="1" applyAlignment="1">
      <alignment horizontal="right"/>
    </xf>
    <xf numFmtId="3" fontId="12" fillId="0" borderId="5" xfId="3" applyNumberFormat="1" applyFont="1" applyFill="1" applyBorder="1"/>
    <xf numFmtId="3" fontId="12" fillId="0" borderId="6" xfId="3" applyNumberFormat="1" applyFont="1" applyFill="1" applyBorder="1"/>
    <xf numFmtId="1" fontId="14" fillId="0" borderId="5" xfId="1" applyNumberFormat="1" applyFont="1" applyBorder="1" applyAlignment="1"/>
    <xf numFmtId="1" fontId="14" fillId="0" borderId="5" xfId="1" applyNumberFormat="1" applyFont="1" applyBorder="1" applyAlignment="1">
      <alignment horizontal="right"/>
    </xf>
    <xf numFmtId="1" fontId="8" fillId="0" borderId="5" xfId="1" applyNumberFormat="1" applyFont="1" applyBorder="1" applyAlignment="1"/>
    <xf numFmtId="1" fontId="14" fillId="0" borderId="7" xfId="1" applyNumberFormat="1" applyFont="1" applyBorder="1" applyAlignment="1"/>
    <xf numFmtId="3" fontId="18" fillId="2" borderId="6" xfId="3" applyNumberFormat="1" applyFont="1" applyFill="1" applyBorder="1"/>
    <xf numFmtId="1" fontId="16" fillId="0" borderId="5" xfId="1" applyNumberFormat="1" applyFont="1" applyBorder="1" applyAlignment="1"/>
    <xf numFmtId="3" fontId="20" fillId="0" borderId="5" xfId="1" applyNumberFormat="1" applyFont="1" applyBorder="1" applyAlignment="1"/>
    <xf numFmtId="3" fontId="14" fillId="0" borderId="6" xfId="2" applyNumberFormat="1" applyFont="1" applyFill="1" applyBorder="1" applyAlignment="1"/>
    <xf numFmtId="0" fontId="2" fillId="0" borderId="0" xfId="1" applyAlignment="1"/>
    <xf numFmtId="3" fontId="20" fillId="0" borderId="6" xfId="1" applyNumberFormat="1" applyFont="1" applyBorder="1" applyAlignment="1"/>
    <xf numFmtId="3" fontId="21" fillId="0" borderId="5" xfId="1" applyNumberFormat="1" applyFont="1" applyBorder="1" applyAlignment="1"/>
    <xf numFmtId="3" fontId="22" fillId="0" borderId="6" xfId="1" applyNumberFormat="1" applyFont="1" applyBorder="1">
      <alignment vertical="top"/>
    </xf>
    <xf numFmtId="3" fontId="14" fillId="2" borderId="5" xfId="2" applyNumberFormat="1" applyFont="1" applyFill="1" applyBorder="1" applyAlignment="1"/>
    <xf numFmtId="3" fontId="22" fillId="2" borderId="5" xfId="4" applyNumberFormat="1" applyFont="1" applyFill="1" applyBorder="1"/>
    <xf numFmtId="3" fontId="22" fillId="0" borderId="5" xfId="1" applyNumberFormat="1" applyFont="1" applyBorder="1">
      <alignment vertical="top"/>
    </xf>
    <xf numFmtId="3" fontId="23" fillId="0" borderId="6" xfId="1" applyNumberFormat="1" applyFont="1" applyBorder="1" applyAlignment="1"/>
    <xf numFmtId="3" fontId="24" fillId="0" borderId="5" xfId="1" applyNumberFormat="1" applyFont="1" applyBorder="1" applyAlignment="1"/>
    <xf numFmtId="1" fontId="10" fillId="0" borderId="5" xfId="1" applyNumberFormat="1" applyFont="1" applyBorder="1" applyAlignment="1">
      <alignment wrapText="1"/>
    </xf>
    <xf numFmtId="3" fontId="10" fillId="0" borderId="5" xfId="2" applyNumberFormat="1" applyFont="1" applyFill="1" applyBorder="1" applyAlignment="1">
      <alignment wrapText="1"/>
    </xf>
    <xf numFmtId="1" fontId="10" fillId="0" borderId="6" xfId="1" applyNumberFormat="1" applyFont="1" applyBorder="1" applyAlignment="1">
      <alignment wrapText="1"/>
    </xf>
    <xf numFmtId="1" fontId="14" fillId="0" borderId="5" xfId="1" applyNumberFormat="1" applyFont="1" applyBorder="1" applyProtection="1">
      <alignment vertical="top"/>
      <protection locked="0"/>
    </xf>
    <xf numFmtId="3" fontId="14" fillId="0" borderId="5" xfId="2" applyNumberFormat="1" applyFont="1" applyFill="1" applyBorder="1" applyAlignment="1" applyProtection="1">
      <alignment vertical="top"/>
      <protection locked="0"/>
    </xf>
    <xf numFmtId="164" fontId="14" fillId="0" borderId="8" xfId="1" applyNumberFormat="1" applyFont="1" applyBorder="1" applyAlignment="1"/>
    <xf numFmtId="3" fontId="24" fillId="0" borderId="6" xfId="1" applyNumberFormat="1" applyFont="1" applyBorder="1" applyAlignment="1"/>
    <xf numFmtId="164" fontId="19" fillId="0" borderId="0" xfId="1" applyNumberFormat="1" applyFont="1" applyAlignment="1">
      <alignment horizontal="right"/>
    </xf>
    <xf numFmtId="164" fontId="13" fillId="0" borderId="0" xfId="1" applyNumberFormat="1" applyFont="1" applyAlignment="1"/>
    <xf numFmtId="3" fontId="13" fillId="0" borderId="5" xfId="2" applyNumberFormat="1" applyFont="1" applyFill="1" applyBorder="1" applyAlignment="1"/>
    <xf numFmtId="1" fontId="25" fillId="0" borderId="5" xfId="1" applyNumberFormat="1" applyFont="1" applyBorder="1" applyAlignment="1"/>
    <xf numFmtId="1" fontId="17" fillId="0" borderId="5" xfId="1" applyNumberFormat="1" applyFont="1" applyBorder="1" applyAlignment="1"/>
    <xf numFmtId="3" fontId="18" fillId="0" borderId="5" xfId="3" applyNumberFormat="1" applyFont="1" applyFill="1" applyBorder="1"/>
    <xf numFmtId="1" fontId="17" fillId="0" borderId="9" xfId="1" applyNumberFormat="1" applyFont="1" applyBorder="1" applyAlignment="1"/>
    <xf numFmtId="1" fontId="14" fillId="0" borderId="9" xfId="1" applyNumberFormat="1" applyFont="1" applyBorder="1" applyAlignment="1"/>
    <xf numFmtId="3" fontId="14" fillId="0" borderId="9" xfId="2" applyNumberFormat="1" applyFont="1" applyFill="1" applyBorder="1" applyAlignment="1"/>
    <xf numFmtId="3" fontId="14" fillId="2" borderId="9" xfId="2" applyNumberFormat="1" applyFont="1" applyFill="1" applyBorder="1" applyAlignment="1"/>
    <xf numFmtId="3" fontId="14" fillId="0" borderId="10" xfId="2" applyNumberFormat="1" applyFont="1" applyFill="1" applyBorder="1" applyAlignment="1"/>
    <xf numFmtId="3" fontId="18" fillId="0" borderId="9" xfId="3" applyNumberFormat="1" applyFont="1" applyFill="1" applyBorder="1"/>
    <xf numFmtId="9" fontId="12" fillId="0" borderId="9" xfId="1" applyNumberFormat="1" applyFont="1" applyBorder="1" applyAlignment="1"/>
    <xf numFmtId="3" fontId="12" fillId="0" borderId="11" xfId="1" applyNumberFormat="1" applyFont="1" applyBorder="1" applyAlignment="1"/>
    <xf numFmtId="1" fontId="26" fillId="0" borderId="12" xfId="1" applyNumberFormat="1" applyFont="1" applyBorder="1" applyAlignment="1" applyProtection="1">
      <protection locked="0"/>
    </xf>
    <xf numFmtId="3" fontId="27" fillId="0" borderId="0" xfId="1" applyNumberFormat="1" applyFont="1" applyAlignment="1"/>
    <xf numFmtId="3" fontId="27" fillId="2" borderId="0" xfId="1" applyNumberFormat="1" applyFont="1" applyFill="1" applyAlignment="1"/>
    <xf numFmtId="3" fontId="17" fillId="0" borderId="0" xfId="1" applyNumberFormat="1" applyFont="1" applyAlignment="1"/>
    <xf numFmtId="9" fontId="28" fillId="0" borderId="0" xfId="3" applyFont="1" applyFill="1" applyBorder="1"/>
    <xf numFmtId="3" fontId="28" fillId="0" borderId="0" xfId="3" applyNumberFormat="1" applyFont="1" applyFill="1" applyBorder="1"/>
    <xf numFmtId="3" fontId="17" fillId="0" borderId="0" xfId="2" applyNumberFormat="1" applyFont="1" applyFill="1" applyAlignment="1"/>
    <xf numFmtId="1" fontId="17" fillId="0" borderId="0" xfId="1" applyNumberFormat="1" applyFont="1" applyAlignment="1">
      <alignment horizontal="left"/>
    </xf>
    <xf numFmtId="3" fontId="17" fillId="0" borderId="0" xfId="2" applyNumberFormat="1" applyFont="1" applyFill="1" applyAlignment="1">
      <alignment horizontal="left"/>
    </xf>
    <xf numFmtId="3" fontId="27" fillId="0" borderId="0" xfId="1" applyNumberFormat="1" applyFont="1" applyAlignment="1">
      <alignment horizontal="left"/>
    </xf>
    <xf numFmtId="3" fontId="27" fillId="2" borderId="0" xfId="1" applyNumberFormat="1" applyFont="1" applyFill="1" applyAlignment="1">
      <alignment horizontal="left"/>
    </xf>
    <xf numFmtId="1" fontId="29" fillId="0" borderId="0" xfId="1" applyNumberFormat="1" applyFont="1" applyAlignment="1"/>
    <xf numFmtId="1" fontId="30" fillId="0" borderId="0" xfId="1" applyNumberFormat="1" applyFont="1" applyAlignment="1"/>
    <xf numFmtId="4" fontId="17" fillId="0" borderId="0" xfId="1" applyNumberFormat="1" applyFont="1" applyAlignment="1"/>
    <xf numFmtId="1" fontId="32" fillId="0" borderId="0" xfId="1" applyNumberFormat="1" applyFont="1" applyAlignment="1"/>
    <xf numFmtId="1" fontId="34" fillId="0" borderId="0" xfId="1" applyNumberFormat="1" applyFont="1" applyAlignment="1"/>
    <xf numFmtId="3" fontId="12" fillId="0" borderId="0" xfId="1" applyNumberFormat="1" applyFont="1" applyBorder="1" applyAlignment="1"/>
    <xf numFmtId="9" fontId="12" fillId="0" borderId="0" xfId="1" applyNumberFormat="1" applyFont="1" applyBorder="1" applyAlignment="1"/>
    <xf numFmtId="1" fontId="17" fillId="0" borderId="0" xfId="1" applyNumberFormat="1" applyFont="1" applyBorder="1" applyAlignment="1"/>
    <xf numFmtId="1" fontId="14" fillId="0" borderId="0" xfId="1" applyNumberFormat="1" applyFont="1" applyBorder="1" applyAlignment="1"/>
    <xf numFmtId="1" fontId="17" fillId="0" borderId="0" xfId="1" applyNumberFormat="1" applyFont="1" applyBorder="1" applyAlignment="1">
      <alignment horizontal="left"/>
    </xf>
    <xf numFmtId="1" fontId="31" fillId="0" borderId="0" xfId="1" applyNumberFormat="1" applyFont="1" applyBorder="1" applyAlignment="1"/>
    <xf numFmtId="1" fontId="33" fillId="0" borderId="0" xfId="1" applyNumberFormat="1" applyFont="1" applyBorder="1" applyAlignment="1"/>
    <xf numFmtId="1" fontId="36" fillId="0" borderId="0" xfId="1" applyNumberFormat="1" applyFont="1" applyBorder="1" applyAlignment="1"/>
    <xf numFmtId="164" fontId="19" fillId="0" borderId="8" xfId="0" applyNumberFormat="1" applyFont="1" applyBorder="1" applyAlignment="1">
      <alignment horizontal="right"/>
    </xf>
  </cellXfs>
  <cellStyles count="28">
    <cellStyle name="Comma 2" xfId="6"/>
    <cellStyle name="Comma 2 2" xfId="7"/>
    <cellStyle name="Comma 2 2 2" xfId="8"/>
    <cellStyle name="Comma 2 2 2 2" xfId="9"/>
    <cellStyle name="Comma 2 5" xfId="10"/>
    <cellStyle name="Comma 3" xfId="2"/>
    <cellStyle name="Normal" xfId="0" builtinId="0"/>
    <cellStyle name="Normal 2" xfId="5"/>
    <cellStyle name="Normal 2 10 2" xfId="11"/>
    <cellStyle name="Normal 2 2" xfId="12"/>
    <cellStyle name="Normal 3" xfId="13"/>
    <cellStyle name="Normal 4" xfId="14"/>
    <cellStyle name="Normal 5" xfId="15"/>
    <cellStyle name="Normal 5 2" xfId="16"/>
    <cellStyle name="Normal 5 2 2" xfId="17"/>
    <cellStyle name="Normal 5 2 3" xfId="18"/>
    <cellStyle name="Normal 6" xfId="19"/>
    <cellStyle name="Normal 6 2" xfId="20"/>
    <cellStyle name="Normal 6 2 2" xfId="21"/>
    <cellStyle name="Normal 7" xfId="22"/>
    <cellStyle name="Normal 8" xfId="27"/>
    <cellStyle name="Normal 9" xfId="1"/>
    <cellStyle name="Normal_Buxheti i Konsoliduar " xfId="4"/>
    <cellStyle name="Percent 2" xfId="23"/>
    <cellStyle name="Percent 3" xfId="24"/>
    <cellStyle name="Percent 3 2" xfId="25"/>
    <cellStyle name="Percent 3 2 2" xfId="26"/>
    <cellStyle name="Percent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xmlns="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R92"/>
  <sheetViews>
    <sheetView tabSelected="1" topLeftCell="A43" workbookViewId="0">
      <selection activeCell="N74" sqref="N74"/>
    </sheetView>
  </sheetViews>
  <sheetFormatPr defaultRowHeight="14.25"/>
  <cols>
    <col min="1" max="1" width="5.25" customWidth="1"/>
    <col min="2" max="2" width="48" customWidth="1"/>
    <col min="15" max="15" width="11.75" customWidth="1"/>
    <col min="17" max="17" width="11.75" customWidth="1"/>
    <col min="18" max="18" width="51.375" customWidth="1"/>
  </cols>
  <sheetData>
    <row r="2" spans="1:18" ht="15.75">
      <c r="A2" s="2"/>
      <c r="B2" s="3" t="s">
        <v>0</v>
      </c>
      <c r="C2" s="4"/>
      <c r="D2" s="4"/>
      <c r="E2" s="4"/>
      <c r="F2" s="4"/>
      <c r="G2" s="4"/>
      <c r="H2" s="5"/>
      <c r="I2" s="6"/>
      <c r="J2" s="5"/>
      <c r="K2" s="5"/>
      <c r="L2" s="5"/>
      <c r="M2" s="5"/>
      <c r="N2" s="5"/>
      <c r="O2" s="5"/>
      <c r="P2" s="5"/>
      <c r="Q2" s="5"/>
      <c r="R2" s="3"/>
    </row>
    <row r="3" spans="1:18" ht="16.5">
      <c r="A3" s="2"/>
      <c r="B3" s="3" t="s">
        <v>1</v>
      </c>
      <c r="C3" s="7"/>
      <c r="D3" s="7"/>
      <c r="E3" s="7"/>
      <c r="F3" s="7"/>
      <c r="G3" s="7"/>
      <c r="H3" s="5"/>
      <c r="I3" s="5"/>
      <c r="J3" s="5"/>
      <c r="K3" s="5"/>
      <c r="L3" s="5"/>
      <c r="M3" s="5"/>
      <c r="N3" s="8"/>
      <c r="O3" s="9"/>
      <c r="P3" s="9"/>
      <c r="Q3" s="9"/>
      <c r="R3" s="3"/>
    </row>
    <row r="4" spans="1:18" ht="17.25" thickBot="1">
      <c r="A4" s="1"/>
      <c r="B4" s="10" t="s">
        <v>2</v>
      </c>
      <c r="C4" s="11"/>
      <c r="D4" s="11"/>
      <c r="E4" s="11"/>
      <c r="F4" s="11"/>
      <c r="G4" s="11"/>
      <c r="H4" s="12"/>
      <c r="I4" s="13"/>
      <c r="J4" s="14"/>
      <c r="K4" s="14"/>
      <c r="L4" s="14"/>
      <c r="M4" s="14"/>
      <c r="N4" s="14"/>
      <c r="O4" s="16" t="s">
        <v>3</v>
      </c>
      <c r="P4" s="17"/>
      <c r="Q4" s="15"/>
      <c r="R4" s="3"/>
    </row>
    <row r="5" spans="1:18" ht="34.5" thickBot="1">
      <c r="A5" s="18" t="s">
        <v>4</v>
      </c>
      <c r="B5" s="19" t="s">
        <v>5</v>
      </c>
      <c r="C5" s="20" t="s">
        <v>6</v>
      </c>
      <c r="D5" s="20" t="s">
        <v>7</v>
      </c>
      <c r="E5" s="20" t="s">
        <v>8</v>
      </c>
      <c r="F5" s="20" t="s">
        <v>9</v>
      </c>
      <c r="G5" s="20" t="s">
        <v>10</v>
      </c>
      <c r="H5" s="20" t="s">
        <v>11</v>
      </c>
      <c r="I5" s="21" t="s">
        <v>12</v>
      </c>
      <c r="J5" s="22" t="s">
        <v>13</v>
      </c>
      <c r="K5" s="22" t="s">
        <v>14</v>
      </c>
      <c r="L5" s="22" t="s">
        <v>15</v>
      </c>
      <c r="M5" s="22" t="s">
        <v>16</v>
      </c>
      <c r="N5" s="22" t="s">
        <v>17</v>
      </c>
      <c r="O5" s="25" t="s">
        <v>20</v>
      </c>
      <c r="P5" s="23" t="s">
        <v>18</v>
      </c>
      <c r="Q5" s="24" t="s">
        <v>19</v>
      </c>
      <c r="R5" s="26" t="s">
        <v>21</v>
      </c>
    </row>
    <row r="6" spans="1:18">
      <c r="A6" s="27"/>
      <c r="B6" s="28" t="s">
        <v>22</v>
      </c>
      <c r="C6" s="29">
        <v>64609.290000000015</v>
      </c>
      <c r="D6" s="29">
        <v>116867.02</v>
      </c>
      <c r="E6" s="29">
        <v>181105.80000000002</v>
      </c>
      <c r="F6" s="29">
        <v>246840.96000000002</v>
      </c>
      <c r="G6" s="29">
        <v>306200.7</v>
      </c>
      <c r="H6" s="29">
        <v>366059.52999999997</v>
      </c>
      <c r="I6" s="29">
        <v>433448.52</v>
      </c>
      <c r="J6" s="29">
        <v>499059.69</v>
      </c>
      <c r="K6" s="29">
        <v>562854.80900000001</v>
      </c>
      <c r="L6" s="29">
        <v>628192.51</v>
      </c>
      <c r="M6" s="29">
        <v>688270.6</v>
      </c>
      <c r="N6" s="29">
        <v>754607.54999999981</v>
      </c>
      <c r="O6" s="31">
        <v>770140.2</v>
      </c>
      <c r="P6" s="32">
        <v>-15532.65000000014</v>
      </c>
      <c r="Q6" s="30">
        <v>0.97983139952959197</v>
      </c>
      <c r="R6" s="33" t="s">
        <v>23</v>
      </c>
    </row>
    <row r="7" spans="1:18">
      <c r="A7" s="36" t="s">
        <v>24</v>
      </c>
      <c r="B7" s="36" t="s">
        <v>25</v>
      </c>
      <c r="C7" s="29">
        <v>1325.54</v>
      </c>
      <c r="D7" s="29">
        <v>919.36</v>
      </c>
      <c r="E7" s="29">
        <v>1266.98</v>
      </c>
      <c r="F7" s="29">
        <v>1696.62</v>
      </c>
      <c r="G7" s="37">
        <v>1915.74</v>
      </c>
      <c r="H7" s="29">
        <v>2172.81</v>
      </c>
      <c r="I7" s="29">
        <v>2946.03</v>
      </c>
      <c r="J7" s="29">
        <v>3393.7</v>
      </c>
      <c r="K7" s="29">
        <v>5385.66</v>
      </c>
      <c r="L7" s="29">
        <v>5792.28</v>
      </c>
      <c r="M7" s="29">
        <v>6404.89</v>
      </c>
      <c r="N7" s="29">
        <v>7382.84</v>
      </c>
      <c r="O7" s="31">
        <v>20295.2</v>
      </c>
      <c r="P7" s="32">
        <v>-12912.36</v>
      </c>
      <c r="Q7" s="30">
        <v>0.36377271473057671</v>
      </c>
      <c r="R7" s="38" t="s">
        <v>26</v>
      </c>
    </row>
    <row r="8" spans="1:18">
      <c r="A8" s="36" t="s">
        <v>27</v>
      </c>
      <c r="B8" s="36" t="s">
        <v>28</v>
      </c>
      <c r="C8" s="29">
        <v>60761.200000000012</v>
      </c>
      <c r="D8" s="29">
        <v>111217.22</v>
      </c>
      <c r="E8" s="29">
        <v>173244.39</v>
      </c>
      <c r="F8" s="29">
        <v>235580.84000000003</v>
      </c>
      <c r="G8" s="29">
        <v>292365.62</v>
      </c>
      <c r="H8" s="29">
        <v>349432.86</v>
      </c>
      <c r="I8" s="29">
        <v>414010.89999999997</v>
      </c>
      <c r="J8" s="29">
        <v>475600.29</v>
      </c>
      <c r="K8" s="29">
        <v>534654.13899999997</v>
      </c>
      <c r="L8" s="29">
        <v>595807.73</v>
      </c>
      <c r="M8" s="29">
        <v>652988.74</v>
      </c>
      <c r="N8" s="29">
        <v>716283.24999999988</v>
      </c>
      <c r="O8" s="47">
        <v>718102</v>
      </c>
      <c r="P8" s="32">
        <v>-1818.7500000001164</v>
      </c>
      <c r="Q8" s="30">
        <v>0.9974672818067627</v>
      </c>
      <c r="R8" s="38" t="s">
        <v>29</v>
      </c>
    </row>
    <row r="9" spans="1:18">
      <c r="A9" s="36" t="s">
        <v>30</v>
      </c>
      <c r="B9" s="36" t="s">
        <v>31</v>
      </c>
      <c r="C9" s="29">
        <v>42638.310000000005</v>
      </c>
      <c r="D9" s="29">
        <v>77739.8</v>
      </c>
      <c r="E9" s="29">
        <v>123392.63</v>
      </c>
      <c r="F9" s="29">
        <v>163885.5</v>
      </c>
      <c r="G9" s="29">
        <v>203426.22</v>
      </c>
      <c r="H9" s="29">
        <v>242327.18</v>
      </c>
      <c r="I9" s="29">
        <v>287089.05</v>
      </c>
      <c r="J9" s="29">
        <v>331469.61</v>
      </c>
      <c r="K9" s="29">
        <v>372331.14900000003</v>
      </c>
      <c r="L9" s="29">
        <v>413718.45</v>
      </c>
      <c r="M9" s="29">
        <v>453212.77</v>
      </c>
      <c r="N9" s="29">
        <v>496224.84999999992</v>
      </c>
      <c r="O9" s="47">
        <v>499621.4</v>
      </c>
      <c r="P9" s="32">
        <v>-3396.5500000001048</v>
      </c>
      <c r="Q9" s="30">
        <v>0.99320175236689201</v>
      </c>
      <c r="R9" s="38" t="s">
        <v>32</v>
      </c>
    </row>
    <row r="10" spans="1:18" ht="15">
      <c r="A10" s="48">
        <v>1</v>
      </c>
      <c r="B10" s="48" t="s">
        <v>33</v>
      </c>
      <c r="C10" s="41">
        <v>22020.240000000002</v>
      </c>
      <c r="D10" s="41">
        <v>38613.56</v>
      </c>
      <c r="E10" s="41">
        <v>56617.04</v>
      </c>
      <c r="F10" s="41">
        <v>74351.009999999995</v>
      </c>
      <c r="G10" s="41">
        <v>92763.58</v>
      </c>
      <c r="H10" s="41">
        <v>109091.45</v>
      </c>
      <c r="I10" s="41">
        <v>130306.69999999998</v>
      </c>
      <c r="J10" s="41">
        <v>149938.82</v>
      </c>
      <c r="K10" s="41">
        <v>168236.95</v>
      </c>
      <c r="L10" s="41">
        <v>188516.06</v>
      </c>
      <c r="M10" s="41">
        <v>207840.57</v>
      </c>
      <c r="N10" s="41">
        <v>227261.46999999997</v>
      </c>
      <c r="O10" s="42">
        <v>226687.2</v>
      </c>
      <c r="P10" s="32">
        <v>574.26999999996042</v>
      </c>
      <c r="Q10" s="30">
        <v>1.0025333146291451</v>
      </c>
      <c r="R10" s="43" t="s">
        <v>34</v>
      </c>
    </row>
    <row r="11" spans="1:18" ht="15.75">
      <c r="A11" s="49" t="s">
        <v>35</v>
      </c>
      <c r="B11" s="50" t="s">
        <v>36</v>
      </c>
      <c r="C11" s="40">
        <v>22730.47</v>
      </c>
      <c r="D11" s="40">
        <v>40945.21</v>
      </c>
      <c r="E11" s="40">
        <v>60163.47</v>
      </c>
      <c r="F11" s="40">
        <v>79723.75</v>
      </c>
      <c r="G11" s="40">
        <v>99612.95</v>
      </c>
      <c r="H11" s="40">
        <v>120224.45</v>
      </c>
      <c r="I11" s="40">
        <v>143278.51999999999</v>
      </c>
      <c r="J11" s="40">
        <v>164218.56</v>
      </c>
      <c r="K11" s="40">
        <v>187380.14</v>
      </c>
      <c r="L11" s="40">
        <v>209587.73</v>
      </c>
      <c r="M11" s="41">
        <v>230199.46</v>
      </c>
      <c r="N11" s="40">
        <v>252560.58</v>
      </c>
      <c r="O11" s="42"/>
      <c r="P11" s="32">
        <v>252560.58</v>
      </c>
      <c r="Q11" s="30"/>
      <c r="R11" s="43" t="s">
        <v>37</v>
      </c>
    </row>
    <row r="12" spans="1:18" ht="15.75">
      <c r="A12" s="49" t="s">
        <v>38</v>
      </c>
      <c r="B12" s="50" t="s">
        <v>39</v>
      </c>
      <c r="C12" s="40">
        <v>710.23</v>
      </c>
      <c r="D12" s="40">
        <v>2331.65</v>
      </c>
      <c r="E12" s="40">
        <v>3546.43</v>
      </c>
      <c r="F12" s="40">
        <v>5372.74</v>
      </c>
      <c r="G12" s="40">
        <v>6849.37</v>
      </c>
      <c r="H12" s="40">
        <v>11133</v>
      </c>
      <c r="I12" s="40">
        <v>12971.82</v>
      </c>
      <c r="J12" s="40">
        <v>14279.74</v>
      </c>
      <c r="K12" s="40">
        <v>19143.189999999999</v>
      </c>
      <c r="L12" s="40">
        <v>21071.67</v>
      </c>
      <c r="M12" s="41">
        <v>22358.89</v>
      </c>
      <c r="N12" s="40">
        <v>25299.11</v>
      </c>
      <c r="O12" s="42"/>
      <c r="P12" s="32">
        <v>25299.11</v>
      </c>
      <c r="Q12" s="30"/>
      <c r="R12" s="43" t="s">
        <v>40</v>
      </c>
    </row>
    <row r="13" spans="1:18" ht="15">
      <c r="A13" s="48">
        <v>2</v>
      </c>
      <c r="B13" s="48" t="s">
        <v>41</v>
      </c>
      <c r="C13" s="41">
        <v>2965.46</v>
      </c>
      <c r="D13" s="41">
        <v>6402.19</v>
      </c>
      <c r="E13" s="41">
        <v>17392.45</v>
      </c>
      <c r="F13" s="41">
        <v>24478.55</v>
      </c>
      <c r="G13" s="41">
        <v>28472.39</v>
      </c>
      <c r="H13" s="41">
        <v>33237.360000000001</v>
      </c>
      <c r="I13" s="41">
        <v>37093.440000000002</v>
      </c>
      <c r="J13" s="41">
        <v>40711.760000000002</v>
      </c>
      <c r="K13" s="41">
        <v>45278.68</v>
      </c>
      <c r="L13" s="41">
        <v>49004.91</v>
      </c>
      <c r="M13" s="41">
        <v>52716.37</v>
      </c>
      <c r="N13" s="41">
        <v>58546.73</v>
      </c>
      <c r="O13" s="42">
        <v>60387</v>
      </c>
      <c r="P13" s="32">
        <v>-1840.2699999999968</v>
      </c>
      <c r="Q13" s="30">
        <v>0.96952539453855968</v>
      </c>
      <c r="R13" s="43" t="s">
        <v>42</v>
      </c>
    </row>
    <row r="14" spans="1:18" ht="15">
      <c r="A14" s="48">
        <v>3</v>
      </c>
      <c r="B14" s="48" t="s">
        <v>43</v>
      </c>
      <c r="C14" s="41">
        <v>4866.79</v>
      </c>
      <c r="D14" s="41">
        <v>9465.57</v>
      </c>
      <c r="E14" s="41">
        <v>14574.19</v>
      </c>
      <c r="F14" s="41">
        <v>19966.05</v>
      </c>
      <c r="G14" s="41">
        <v>25707.279999999999</v>
      </c>
      <c r="H14" s="41">
        <v>32082.92</v>
      </c>
      <c r="I14" s="41">
        <v>39009.65</v>
      </c>
      <c r="J14" s="41">
        <v>46234.9</v>
      </c>
      <c r="K14" s="41">
        <v>52313.129000000001</v>
      </c>
      <c r="L14" s="41">
        <v>58326.01</v>
      </c>
      <c r="M14" s="41">
        <v>63598.87</v>
      </c>
      <c r="N14" s="41">
        <v>69599.320000000007</v>
      </c>
      <c r="O14" s="42">
        <v>70961</v>
      </c>
      <c r="P14" s="32">
        <v>-1361.679999999993</v>
      </c>
      <c r="Q14" s="30">
        <v>0.98081086794154548</v>
      </c>
      <c r="R14" s="43" t="s">
        <v>44</v>
      </c>
    </row>
    <row r="15" spans="1:18" ht="15.75">
      <c r="A15" s="49" t="s">
        <v>35</v>
      </c>
      <c r="B15" s="50" t="s">
        <v>45</v>
      </c>
      <c r="C15" s="40">
        <v>4868.6099999999997</v>
      </c>
      <c r="D15" s="40">
        <v>9467.74</v>
      </c>
      <c r="E15" s="40">
        <v>14587.05</v>
      </c>
      <c r="F15" s="40">
        <v>19981.324000000001</v>
      </c>
      <c r="G15" s="40">
        <v>25723</v>
      </c>
      <c r="H15" s="40">
        <v>32099</v>
      </c>
      <c r="I15" s="40">
        <v>39031.631000000001</v>
      </c>
      <c r="J15" s="40">
        <v>46257.14</v>
      </c>
      <c r="K15" s="40">
        <v>52335.603999999999</v>
      </c>
      <c r="L15" s="40">
        <v>58349.786806999997</v>
      </c>
      <c r="M15" s="40">
        <v>63622.985999999997</v>
      </c>
      <c r="N15" s="40">
        <v>69625.394</v>
      </c>
      <c r="O15" s="42"/>
      <c r="P15" s="32">
        <v>69625.394</v>
      </c>
      <c r="Q15" s="30"/>
      <c r="R15" s="43" t="s">
        <v>46</v>
      </c>
    </row>
    <row r="16" spans="1:18" ht="15.75">
      <c r="A16" s="49" t="s">
        <v>38</v>
      </c>
      <c r="B16" s="50" t="s">
        <v>47</v>
      </c>
      <c r="C16" s="40">
        <v>1.82</v>
      </c>
      <c r="D16" s="40">
        <v>2.169</v>
      </c>
      <c r="E16" s="40">
        <v>12.8</v>
      </c>
      <c r="F16" s="40">
        <v>15.272</v>
      </c>
      <c r="G16" s="40">
        <v>15.85</v>
      </c>
      <c r="H16" s="40">
        <v>16</v>
      </c>
      <c r="I16" s="40">
        <v>21.981000000000002</v>
      </c>
      <c r="J16" s="40">
        <v>22.234999999999999</v>
      </c>
      <c r="K16" s="40">
        <v>22.475000000000001</v>
      </c>
      <c r="L16" s="40">
        <v>23.773</v>
      </c>
      <c r="M16" s="40">
        <v>24.114000000000001</v>
      </c>
      <c r="N16" s="40">
        <v>26.076000000000001</v>
      </c>
      <c r="O16" s="42"/>
      <c r="P16" s="32">
        <v>26.076000000000001</v>
      </c>
      <c r="Q16" s="30"/>
      <c r="R16" s="43" t="s">
        <v>48</v>
      </c>
    </row>
    <row r="17" spans="1:18" ht="15">
      <c r="A17" s="48">
        <v>4</v>
      </c>
      <c r="B17" s="48" t="s">
        <v>49</v>
      </c>
      <c r="C17" s="41">
        <v>7276.92</v>
      </c>
      <c r="D17" s="41">
        <v>13548.87</v>
      </c>
      <c r="E17" s="41">
        <v>20748.23</v>
      </c>
      <c r="F17" s="41">
        <v>27181.65</v>
      </c>
      <c r="G17" s="41">
        <v>34054.1</v>
      </c>
      <c r="H17" s="41">
        <v>40809.519999999997</v>
      </c>
      <c r="I17" s="41">
        <v>48250.65</v>
      </c>
      <c r="J17" s="41">
        <v>56703.26</v>
      </c>
      <c r="K17" s="41">
        <v>63147.08</v>
      </c>
      <c r="L17" s="41">
        <v>69487.66</v>
      </c>
      <c r="M17" s="41">
        <v>75961.570000000007</v>
      </c>
      <c r="N17" s="41">
        <v>82531.91</v>
      </c>
      <c r="O17" s="42">
        <v>84212.2</v>
      </c>
      <c r="P17" s="32">
        <v>-1680.2899999999936</v>
      </c>
      <c r="Q17" s="30">
        <v>0.98004695281681287</v>
      </c>
      <c r="R17" s="43" t="s">
        <v>50</v>
      </c>
    </row>
    <row r="18" spans="1:18" ht="15">
      <c r="A18" s="48">
        <v>5</v>
      </c>
      <c r="B18" s="48" t="s">
        <v>51</v>
      </c>
      <c r="C18" s="41">
        <v>4922.66</v>
      </c>
      <c r="D18" s="41">
        <v>8461.4500000000007</v>
      </c>
      <c r="E18" s="41">
        <v>12015.25</v>
      </c>
      <c r="F18" s="41">
        <v>15069.08</v>
      </c>
      <c r="G18" s="41">
        <v>18755.47</v>
      </c>
      <c r="H18" s="41">
        <v>22595.23</v>
      </c>
      <c r="I18" s="41">
        <v>26947.68</v>
      </c>
      <c r="J18" s="41">
        <v>31636.87</v>
      </c>
      <c r="K18" s="41">
        <v>36322.980000000003</v>
      </c>
      <c r="L18" s="41">
        <v>40532.1</v>
      </c>
      <c r="M18" s="41">
        <v>44503.87</v>
      </c>
      <c r="N18" s="41">
        <v>48799.05</v>
      </c>
      <c r="O18" s="42">
        <v>47107</v>
      </c>
      <c r="P18" s="32">
        <v>1692.0500000000029</v>
      </c>
      <c r="Q18" s="30">
        <v>1.0359192901267329</v>
      </c>
      <c r="R18" s="43" t="s">
        <v>52</v>
      </c>
    </row>
    <row r="19" spans="1:18" ht="15">
      <c r="A19" s="48">
        <v>6</v>
      </c>
      <c r="B19" s="48" t="s">
        <v>53</v>
      </c>
      <c r="C19" s="41">
        <v>586.24</v>
      </c>
      <c r="D19" s="41">
        <v>1248.1600000000001</v>
      </c>
      <c r="E19" s="41">
        <v>2045.47</v>
      </c>
      <c r="F19" s="41">
        <v>2839.16</v>
      </c>
      <c r="G19" s="41">
        <v>3673.4</v>
      </c>
      <c r="H19" s="41">
        <v>4510.7</v>
      </c>
      <c r="I19" s="41">
        <v>5480.93</v>
      </c>
      <c r="J19" s="41">
        <v>6244</v>
      </c>
      <c r="K19" s="41">
        <v>7032.33</v>
      </c>
      <c r="L19" s="41">
        <v>7851.71</v>
      </c>
      <c r="M19" s="41">
        <v>8591.52</v>
      </c>
      <c r="N19" s="41">
        <v>9486.3700000000008</v>
      </c>
      <c r="O19" s="52">
        <v>10267</v>
      </c>
      <c r="P19" s="32">
        <v>-780.6299999999992</v>
      </c>
      <c r="Q19" s="30">
        <v>0.92396707899094188</v>
      </c>
      <c r="R19" s="43" t="s">
        <v>54</v>
      </c>
    </row>
    <row r="20" spans="1:18">
      <c r="A20" s="36" t="s">
        <v>55</v>
      </c>
      <c r="B20" s="36" t="s">
        <v>56</v>
      </c>
      <c r="C20" s="29">
        <v>1855.51</v>
      </c>
      <c r="D20" s="29">
        <v>3405.58</v>
      </c>
      <c r="E20" s="29">
        <v>5971.2000000000007</v>
      </c>
      <c r="F20" s="29">
        <v>12061.88</v>
      </c>
      <c r="G20" s="29">
        <v>15062.599999999999</v>
      </c>
      <c r="H20" s="29">
        <v>19133.14</v>
      </c>
      <c r="I20" s="29">
        <v>22686.81</v>
      </c>
      <c r="J20" s="29">
        <v>25295.5</v>
      </c>
      <c r="K20" s="29">
        <v>28797.85</v>
      </c>
      <c r="L20" s="29">
        <v>32267.39</v>
      </c>
      <c r="M20" s="29">
        <v>35580.159999999996</v>
      </c>
      <c r="N20" s="29">
        <v>40911.300000000003</v>
      </c>
      <c r="O20" s="47">
        <v>40774</v>
      </c>
      <c r="P20" s="32">
        <v>137.30000000000291</v>
      </c>
      <c r="Q20" s="30">
        <v>1.0033673419335851</v>
      </c>
      <c r="R20" s="38" t="s">
        <v>57</v>
      </c>
    </row>
    <row r="21" spans="1:18" ht="15">
      <c r="A21" s="48">
        <v>1</v>
      </c>
      <c r="B21" s="48" t="s">
        <v>58</v>
      </c>
      <c r="C21" s="41">
        <v>405.85</v>
      </c>
      <c r="D21" s="41">
        <v>812.73</v>
      </c>
      <c r="E21" s="41">
        <v>1426.16</v>
      </c>
      <c r="F21" s="41">
        <v>3295.61</v>
      </c>
      <c r="G21" s="41">
        <v>3876.3</v>
      </c>
      <c r="H21" s="41">
        <v>4722.54</v>
      </c>
      <c r="I21" s="41">
        <v>5332.53</v>
      </c>
      <c r="J21" s="41">
        <v>5834.17</v>
      </c>
      <c r="K21" s="41">
        <v>6484.33</v>
      </c>
      <c r="L21" s="41">
        <v>7039.9</v>
      </c>
      <c r="M21" s="41">
        <v>7484.75</v>
      </c>
      <c r="N21" s="41">
        <v>8143.52</v>
      </c>
      <c r="O21" s="42">
        <v>8611</v>
      </c>
      <c r="P21" s="32">
        <v>-467.47999999999956</v>
      </c>
      <c r="Q21" s="30">
        <v>0.94571129950063881</v>
      </c>
      <c r="R21" s="43" t="s">
        <v>59</v>
      </c>
    </row>
    <row r="22" spans="1:18" ht="15">
      <c r="A22" s="48">
        <v>2</v>
      </c>
      <c r="B22" s="48" t="s">
        <v>60</v>
      </c>
      <c r="C22" s="41">
        <v>2.4</v>
      </c>
      <c r="D22" s="41">
        <v>6.42</v>
      </c>
      <c r="E22" s="41">
        <v>11.7</v>
      </c>
      <c r="F22" s="41">
        <v>4.38</v>
      </c>
      <c r="G22" s="41">
        <v>5.17</v>
      </c>
      <c r="H22" s="41">
        <v>10.15</v>
      </c>
      <c r="I22" s="41">
        <v>15.13</v>
      </c>
      <c r="J22" s="41">
        <v>18.21</v>
      </c>
      <c r="K22" s="41">
        <v>20.79</v>
      </c>
      <c r="L22" s="41">
        <v>23.89</v>
      </c>
      <c r="M22" s="41">
        <v>32.97</v>
      </c>
      <c r="N22" s="41">
        <v>36.44</v>
      </c>
      <c r="O22" s="42">
        <v>0</v>
      </c>
      <c r="P22" s="32">
        <v>36.44</v>
      </c>
      <c r="Q22" s="30"/>
      <c r="R22" s="43" t="s">
        <v>61</v>
      </c>
    </row>
    <row r="23" spans="1:18" ht="15">
      <c r="A23" s="48">
        <v>3</v>
      </c>
      <c r="B23" s="48" t="s">
        <v>62</v>
      </c>
      <c r="C23" s="41">
        <v>1447.26</v>
      </c>
      <c r="D23" s="41">
        <v>2586.4299999999998</v>
      </c>
      <c r="E23" s="41">
        <v>4533.34</v>
      </c>
      <c r="F23" s="41">
        <v>8761.89</v>
      </c>
      <c r="G23" s="41">
        <v>11181.13</v>
      </c>
      <c r="H23" s="41">
        <v>14400.45</v>
      </c>
      <c r="I23" s="41">
        <v>17339.150000000001</v>
      </c>
      <c r="J23" s="41">
        <v>19443.12</v>
      </c>
      <c r="K23" s="41">
        <v>22292.73</v>
      </c>
      <c r="L23" s="41">
        <v>25203.599999999999</v>
      </c>
      <c r="M23" s="41">
        <v>28062.44</v>
      </c>
      <c r="N23" s="41">
        <v>32731.34</v>
      </c>
      <c r="O23" s="42">
        <v>32163</v>
      </c>
      <c r="P23" s="32">
        <v>568.34000000000015</v>
      </c>
      <c r="Q23" s="30">
        <v>1.0176706153032988</v>
      </c>
      <c r="R23" s="43" t="s">
        <v>63</v>
      </c>
    </row>
    <row r="24" spans="1:18">
      <c r="A24" s="36" t="s">
        <v>64</v>
      </c>
      <c r="B24" s="36" t="s">
        <v>65</v>
      </c>
      <c r="C24" s="29">
        <v>16267.380000000001</v>
      </c>
      <c r="D24" s="29">
        <v>30071.839999999997</v>
      </c>
      <c r="E24" s="29">
        <v>43880.56</v>
      </c>
      <c r="F24" s="29">
        <v>59633.460000000006</v>
      </c>
      <c r="G24" s="29">
        <v>73876.799999999988</v>
      </c>
      <c r="H24" s="29">
        <v>87972.54</v>
      </c>
      <c r="I24" s="29">
        <v>104235.04</v>
      </c>
      <c r="J24" s="29">
        <v>118835.18</v>
      </c>
      <c r="K24" s="29">
        <v>133525.13999999998</v>
      </c>
      <c r="L24" s="29">
        <v>149821.89000000001</v>
      </c>
      <c r="M24" s="29">
        <v>164195.81000000003</v>
      </c>
      <c r="N24" s="29">
        <v>179147.1</v>
      </c>
      <c r="O24" s="47">
        <v>177706.60000000003</v>
      </c>
      <c r="P24" s="32">
        <v>1440.4999999999709</v>
      </c>
      <c r="Q24" s="30">
        <v>1.0081060579629568</v>
      </c>
      <c r="R24" s="38" t="s">
        <v>66</v>
      </c>
    </row>
    <row r="25" spans="1:18" ht="15">
      <c r="A25" s="48">
        <v>1</v>
      </c>
      <c r="B25" s="48" t="s">
        <v>67</v>
      </c>
      <c r="C25" s="41">
        <v>14011.17</v>
      </c>
      <c r="D25" s="41">
        <v>25992.03</v>
      </c>
      <c r="E25" s="41">
        <v>37970.71</v>
      </c>
      <c r="F25" s="41">
        <v>51468.36</v>
      </c>
      <c r="G25" s="41">
        <v>63788.45</v>
      </c>
      <c r="H25" s="41">
        <v>76019.12</v>
      </c>
      <c r="I25" s="41">
        <v>89963.199999999997</v>
      </c>
      <c r="J25" s="41">
        <v>102619.91</v>
      </c>
      <c r="K25" s="41">
        <v>115347.47</v>
      </c>
      <c r="L25" s="41">
        <v>129310.17</v>
      </c>
      <c r="M25" s="41">
        <v>141712.42000000001</v>
      </c>
      <c r="N25" s="41">
        <v>154665.91</v>
      </c>
      <c r="O25" s="42">
        <v>153370.20000000001</v>
      </c>
      <c r="P25" s="32">
        <v>1295.7099999999919</v>
      </c>
      <c r="Q25" s="30">
        <v>1.0084482513552175</v>
      </c>
      <c r="R25" s="43" t="s">
        <v>68</v>
      </c>
    </row>
    <row r="26" spans="1:18" ht="15">
      <c r="A26" s="48">
        <v>2</v>
      </c>
      <c r="B26" s="48" t="s">
        <v>69</v>
      </c>
      <c r="C26" s="41">
        <v>2199.92</v>
      </c>
      <c r="D26" s="41">
        <v>3962.17</v>
      </c>
      <c r="E26" s="41">
        <v>5711.75</v>
      </c>
      <c r="F26" s="41">
        <v>7888.52</v>
      </c>
      <c r="G26" s="41">
        <v>9735.3700000000008</v>
      </c>
      <c r="H26" s="41">
        <v>11532.33</v>
      </c>
      <c r="I26" s="41">
        <v>13778.82</v>
      </c>
      <c r="J26" s="41">
        <v>15647.51</v>
      </c>
      <c r="K26" s="41">
        <v>17534.55</v>
      </c>
      <c r="L26" s="41">
        <v>19790.84</v>
      </c>
      <c r="M26" s="41">
        <v>21661.61</v>
      </c>
      <c r="N26" s="41">
        <v>23542.65</v>
      </c>
      <c r="O26" s="42">
        <v>23431.200000000001</v>
      </c>
      <c r="P26" s="32">
        <v>111.45000000000073</v>
      </c>
      <c r="Q26" s="30">
        <v>1.004756478541432</v>
      </c>
      <c r="R26" s="43" t="s">
        <v>70</v>
      </c>
    </row>
    <row r="27" spans="1:18" ht="15">
      <c r="A27" s="48">
        <v>3</v>
      </c>
      <c r="B27" s="48" t="s">
        <v>71</v>
      </c>
      <c r="C27" s="41">
        <v>56.29</v>
      </c>
      <c r="D27" s="41">
        <v>117.64</v>
      </c>
      <c r="E27" s="41">
        <v>198.1</v>
      </c>
      <c r="F27" s="41">
        <v>276.58</v>
      </c>
      <c r="G27" s="41">
        <v>352.98</v>
      </c>
      <c r="H27" s="41">
        <v>421.09</v>
      </c>
      <c r="I27" s="41">
        <v>493.02</v>
      </c>
      <c r="J27" s="41">
        <v>567.76</v>
      </c>
      <c r="K27" s="41">
        <v>643.12</v>
      </c>
      <c r="L27" s="41">
        <v>720.88</v>
      </c>
      <c r="M27" s="41">
        <v>821.78</v>
      </c>
      <c r="N27" s="41">
        <v>938.54</v>
      </c>
      <c r="O27" s="42">
        <v>905.2</v>
      </c>
      <c r="P27" s="32">
        <v>33.339999999999918</v>
      </c>
      <c r="Q27" s="30">
        <v>1.0368316394167034</v>
      </c>
      <c r="R27" s="43" t="s">
        <v>72</v>
      </c>
    </row>
    <row r="28" spans="1:18">
      <c r="A28" s="36" t="s">
        <v>73</v>
      </c>
      <c r="B28" s="36" t="s">
        <v>74</v>
      </c>
      <c r="C28" s="29">
        <v>2522.5500000000002</v>
      </c>
      <c r="D28" s="29">
        <v>4730.4400000000005</v>
      </c>
      <c r="E28" s="29">
        <v>6594.43</v>
      </c>
      <c r="F28" s="29">
        <v>9563.5</v>
      </c>
      <c r="G28" s="29">
        <v>11919.34</v>
      </c>
      <c r="H28" s="29">
        <v>14453.86</v>
      </c>
      <c r="I28" s="29">
        <v>16491.59</v>
      </c>
      <c r="J28" s="29">
        <v>20065.699999999997</v>
      </c>
      <c r="K28" s="29">
        <v>22815.010000000002</v>
      </c>
      <c r="L28" s="29">
        <v>26592.5</v>
      </c>
      <c r="M28" s="29">
        <v>28876.97</v>
      </c>
      <c r="N28" s="29">
        <v>30941.46</v>
      </c>
      <c r="O28" s="47">
        <v>31743</v>
      </c>
      <c r="P28" s="32">
        <v>-801.54000000000087</v>
      </c>
      <c r="Q28" s="30">
        <v>0.97474907853700021</v>
      </c>
      <c r="R28" s="38" t="s">
        <v>75</v>
      </c>
    </row>
    <row r="29" spans="1:18" ht="15">
      <c r="A29" s="48">
        <v>1</v>
      </c>
      <c r="B29" s="48" t="s">
        <v>76</v>
      </c>
      <c r="C29" s="41">
        <v>0</v>
      </c>
      <c r="D29" s="41">
        <v>0.01</v>
      </c>
      <c r="E29" s="41">
        <v>0</v>
      </c>
      <c r="F29" s="41">
        <v>0.01</v>
      </c>
      <c r="G29" s="41">
        <v>0</v>
      </c>
      <c r="H29" s="41">
        <v>0</v>
      </c>
      <c r="I29" s="41">
        <v>0</v>
      </c>
      <c r="J29" s="41">
        <v>0</v>
      </c>
      <c r="K29" s="41">
        <v>0</v>
      </c>
      <c r="L29" s="41">
        <v>0</v>
      </c>
      <c r="M29" s="41">
        <v>0.01</v>
      </c>
      <c r="N29" s="41">
        <v>0</v>
      </c>
      <c r="O29" s="42">
        <v>0</v>
      </c>
      <c r="P29" s="32">
        <v>0</v>
      </c>
      <c r="Q29" s="30"/>
      <c r="R29" s="43" t="s">
        <v>77</v>
      </c>
    </row>
    <row r="30" spans="1:18" ht="15.75">
      <c r="A30" s="48">
        <v>2</v>
      </c>
      <c r="B30" s="48" t="s">
        <v>78</v>
      </c>
      <c r="C30" s="41">
        <v>1139.04</v>
      </c>
      <c r="D30" s="41">
        <v>2527.4</v>
      </c>
      <c r="E30" s="41">
        <v>3511.94</v>
      </c>
      <c r="F30" s="41">
        <v>4585.6000000000004</v>
      </c>
      <c r="G30" s="41">
        <v>5912.18</v>
      </c>
      <c r="H30" s="41">
        <v>7450.7</v>
      </c>
      <c r="I30" s="41">
        <v>8390.84</v>
      </c>
      <c r="J30" s="41">
        <v>10715.73</v>
      </c>
      <c r="K30" s="41">
        <v>11663.18</v>
      </c>
      <c r="L30" s="41">
        <v>13618.67</v>
      </c>
      <c r="M30" s="41">
        <v>14525.6</v>
      </c>
      <c r="N30" s="41">
        <v>15457.96</v>
      </c>
      <c r="O30" s="42">
        <v>17673</v>
      </c>
      <c r="P30" s="32">
        <v>-2215.0400000000009</v>
      </c>
      <c r="Q30" s="30">
        <v>0.87466530866293213</v>
      </c>
      <c r="R30" s="43" t="s">
        <v>79</v>
      </c>
    </row>
    <row r="31" spans="1:18" ht="15">
      <c r="A31" s="48">
        <v>3</v>
      </c>
      <c r="B31" s="48" t="s">
        <v>80</v>
      </c>
      <c r="C31" s="41">
        <v>0</v>
      </c>
      <c r="D31" s="41">
        <v>0</v>
      </c>
      <c r="E31" s="41">
        <v>0</v>
      </c>
      <c r="F31" s="41">
        <v>15</v>
      </c>
      <c r="G31" s="41">
        <v>15</v>
      </c>
      <c r="H31" s="41">
        <v>25</v>
      </c>
      <c r="I31" s="41">
        <v>26.34</v>
      </c>
      <c r="J31" s="41">
        <v>26.34</v>
      </c>
      <c r="K31" s="41">
        <v>26.69</v>
      </c>
      <c r="L31" s="41">
        <v>42.67</v>
      </c>
      <c r="M31" s="41">
        <v>46.17</v>
      </c>
      <c r="N31" s="41">
        <v>46.17</v>
      </c>
      <c r="O31" s="42">
        <v>60</v>
      </c>
      <c r="P31" s="32">
        <v>-13.829999999999998</v>
      </c>
      <c r="Q31" s="30">
        <v>0.76950000000000007</v>
      </c>
      <c r="R31" s="43" t="s">
        <v>81</v>
      </c>
    </row>
    <row r="32" spans="1:18" ht="15.75">
      <c r="A32" s="50">
        <v>4</v>
      </c>
      <c r="B32" s="48" t="s">
        <v>82</v>
      </c>
      <c r="C32" s="41">
        <v>305.5</v>
      </c>
      <c r="D32" s="41">
        <v>543.21</v>
      </c>
      <c r="E32" s="41">
        <v>774.22</v>
      </c>
      <c r="F32" s="41">
        <v>1014.09</v>
      </c>
      <c r="G32" s="41">
        <v>1268.73</v>
      </c>
      <c r="H32" s="41">
        <v>1559.56</v>
      </c>
      <c r="I32" s="41">
        <v>1999.87</v>
      </c>
      <c r="J32" s="41">
        <v>2324.14</v>
      </c>
      <c r="K32" s="41">
        <v>2616.4699999999998</v>
      </c>
      <c r="L32" s="41">
        <v>2994.35</v>
      </c>
      <c r="M32" s="41">
        <v>3270.66</v>
      </c>
      <c r="N32" s="41">
        <v>3544.59</v>
      </c>
      <c r="O32" s="42">
        <v>3800</v>
      </c>
      <c r="P32" s="32">
        <v>-255.40999999999985</v>
      </c>
      <c r="Q32" s="30">
        <v>0.93278684210526319</v>
      </c>
      <c r="R32" s="43" t="s">
        <v>83</v>
      </c>
    </row>
    <row r="33" spans="1:18" ht="15">
      <c r="A33" s="48">
        <v>5</v>
      </c>
      <c r="B33" s="48" t="s">
        <v>84</v>
      </c>
      <c r="C33" s="41">
        <v>1078.01</v>
      </c>
      <c r="D33" s="41">
        <v>1659.82</v>
      </c>
      <c r="E33" s="41">
        <v>2308.27</v>
      </c>
      <c r="F33" s="41">
        <v>3948.8</v>
      </c>
      <c r="G33" s="41">
        <v>4723.43</v>
      </c>
      <c r="H33" s="41">
        <v>5418.6</v>
      </c>
      <c r="I33" s="41">
        <v>6074.54</v>
      </c>
      <c r="J33" s="41">
        <v>6999.49</v>
      </c>
      <c r="K33" s="41">
        <v>8508.67</v>
      </c>
      <c r="L33" s="41">
        <v>9936.81</v>
      </c>
      <c r="M33" s="41">
        <v>11034.53</v>
      </c>
      <c r="N33" s="41">
        <v>11892.74</v>
      </c>
      <c r="O33" s="42">
        <v>10210</v>
      </c>
      <c r="P33" s="32">
        <v>1682.7399999999998</v>
      </c>
      <c r="Q33" s="30">
        <v>1.1648129285014692</v>
      </c>
      <c r="R33" s="43" t="s">
        <v>85</v>
      </c>
    </row>
    <row r="34" spans="1:18" ht="15.75">
      <c r="A34" s="48"/>
      <c r="B34" s="39" t="s">
        <v>86</v>
      </c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29"/>
      <c r="O34" s="42">
        <v>1000</v>
      </c>
      <c r="P34" s="32">
        <v>-1000</v>
      </c>
      <c r="Q34" s="30">
        <v>0</v>
      </c>
      <c r="R34" s="43"/>
    </row>
    <row r="35" spans="1:18" ht="15">
      <c r="A35" s="48"/>
      <c r="B35" s="53" t="s">
        <v>87</v>
      </c>
      <c r="C35" s="29">
        <v>46460.480000000003</v>
      </c>
      <c r="D35" s="29">
        <v>93880.049999999988</v>
      </c>
      <c r="E35" s="29">
        <v>147351.22999999995</v>
      </c>
      <c r="F35" s="29">
        <v>208771.17</v>
      </c>
      <c r="G35" s="29">
        <v>267143.67999999999</v>
      </c>
      <c r="H35" s="29">
        <v>332967.02</v>
      </c>
      <c r="I35" s="29">
        <v>401885.84</v>
      </c>
      <c r="J35" s="29">
        <v>458456.35000000003</v>
      </c>
      <c r="K35" s="29">
        <v>517249.21000000008</v>
      </c>
      <c r="L35" s="29">
        <v>579309.87</v>
      </c>
      <c r="M35" s="29">
        <v>639152.70000000007</v>
      </c>
      <c r="N35" s="29">
        <v>801695.2799999998</v>
      </c>
      <c r="O35" s="47">
        <v>831784</v>
      </c>
      <c r="P35" s="32">
        <v>-30089.720000000201</v>
      </c>
      <c r="Q35" s="30">
        <v>0.96382628182316543</v>
      </c>
      <c r="R35" s="34" t="s">
        <v>88</v>
      </c>
    </row>
    <row r="36" spans="1:18">
      <c r="A36" s="36" t="s">
        <v>24</v>
      </c>
      <c r="B36" s="36" t="s">
        <v>89</v>
      </c>
      <c r="C36" s="29">
        <v>44554.51</v>
      </c>
      <c r="D36" s="29">
        <v>90721.099999999991</v>
      </c>
      <c r="E36" s="29">
        <v>139103.20999999996</v>
      </c>
      <c r="F36" s="29">
        <v>193029.51</v>
      </c>
      <c r="G36" s="29">
        <v>243494.11</v>
      </c>
      <c r="H36" s="29">
        <v>299616.73</v>
      </c>
      <c r="I36" s="29">
        <v>357291.85000000003</v>
      </c>
      <c r="J36" s="29">
        <v>407961.26</v>
      </c>
      <c r="K36" s="29">
        <v>457613.53</v>
      </c>
      <c r="L36" s="29">
        <v>511266.49</v>
      </c>
      <c r="M36" s="29">
        <v>560984.66</v>
      </c>
      <c r="N36" s="29">
        <v>653530.46999999986</v>
      </c>
      <c r="O36" s="47">
        <v>669356</v>
      </c>
      <c r="P36" s="32">
        <v>-15825.530000000144</v>
      </c>
      <c r="Q36" s="30">
        <v>0.97635708053711312</v>
      </c>
      <c r="R36" s="38" t="s">
        <v>90</v>
      </c>
    </row>
    <row r="37" spans="1:18">
      <c r="A37" s="36">
        <v>1</v>
      </c>
      <c r="B37" s="36" t="s">
        <v>91</v>
      </c>
      <c r="C37" s="29">
        <v>9987.4499999999989</v>
      </c>
      <c r="D37" s="29">
        <v>20229.089999999997</v>
      </c>
      <c r="E37" s="29">
        <v>30443.99</v>
      </c>
      <c r="F37" s="29">
        <v>40976.78</v>
      </c>
      <c r="G37" s="29">
        <v>51540.89</v>
      </c>
      <c r="H37" s="29">
        <v>62079.65</v>
      </c>
      <c r="I37" s="29">
        <v>72834.63</v>
      </c>
      <c r="J37" s="29">
        <v>83169.069999999992</v>
      </c>
      <c r="K37" s="29">
        <v>93357.939999999988</v>
      </c>
      <c r="L37" s="29">
        <v>103738.97</v>
      </c>
      <c r="M37" s="29">
        <v>114354</v>
      </c>
      <c r="N37" s="29">
        <v>125694.16</v>
      </c>
      <c r="O37" s="47">
        <v>126879</v>
      </c>
      <c r="P37" s="32">
        <v>-1184.8399999999965</v>
      </c>
      <c r="Q37" s="30">
        <v>0.99066165401681916</v>
      </c>
      <c r="R37" s="38" t="s">
        <v>92</v>
      </c>
    </row>
    <row r="38" spans="1:18" ht="15">
      <c r="A38" s="48"/>
      <c r="B38" s="48" t="s">
        <v>93</v>
      </c>
      <c r="C38" s="41">
        <v>8551.93</v>
      </c>
      <c r="D38" s="41">
        <v>17351.349999999999</v>
      </c>
      <c r="E38" s="41">
        <v>26100.880000000001</v>
      </c>
      <c r="F38" s="41">
        <v>35144.03</v>
      </c>
      <c r="G38" s="41">
        <v>44200.85</v>
      </c>
      <c r="H38" s="41">
        <v>53231.64</v>
      </c>
      <c r="I38" s="41">
        <v>62336.54</v>
      </c>
      <c r="J38" s="41">
        <v>71103.81</v>
      </c>
      <c r="K38" s="41">
        <v>79857.37</v>
      </c>
      <c r="L38" s="41">
        <v>88728.53</v>
      </c>
      <c r="M38" s="41">
        <v>97771.31</v>
      </c>
      <c r="N38" s="41">
        <v>107360.52</v>
      </c>
      <c r="O38" s="42">
        <v>108047</v>
      </c>
      <c r="P38" s="32">
        <v>-686.47999999999593</v>
      </c>
      <c r="Q38" s="30">
        <v>0.99364646866641371</v>
      </c>
      <c r="R38" s="43" t="s">
        <v>94</v>
      </c>
    </row>
    <row r="39" spans="1:18" ht="15">
      <c r="A39" s="48"/>
      <c r="B39" s="48" t="s">
        <v>95</v>
      </c>
      <c r="C39" s="41">
        <v>1425.12</v>
      </c>
      <c r="D39" s="41">
        <v>2846.78</v>
      </c>
      <c r="E39" s="41">
        <v>4271.66</v>
      </c>
      <c r="F39" s="41">
        <v>5730.15</v>
      </c>
      <c r="G39" s="41">
        <v>7186.19</v>
      </c>
      <c r="H39" s="41">
        <v>8647.39</v>
      </c>
      <c r="I39" s="41">
        <v>10101.59</v>
      </c>
      <c r="J39" s="41">
        <v>11539.34</v>
      </c>
      <c r="K39" s="41">
        <v>12910.37</v>
      </c>
      <c r="L39" s="41">
        <v>14333.94</v>
      </c>
      <c r="M39" s="41">
        <v>15765.77</v>
      </c>
      <c r="N39" s="41">
        <v>17281.509999999998</v>
      </c>
      <c r="O39" s="42">
        <v>17432</v>
      </c>
      <c r="P39" s="32">
        <v>-150.4900000000016</v>
      </c>
      <c r="Q39" s="30">
        <v>0.99136702615878836</v>
      </c>
      <c r="R39" s="43" t="s">
        <v>96</v>
      </c>
    </row>
    <row r="40" spans="1:18" ht="15">
      <c r="A40" s="48"/>
      <c r="B40" s="48" t="s">
        <v>97</v>
      </c>
      <c r="C40" s="41">
        <v>0</v>
      </c>
      <c r="D40" s="41">
        <v>0</v>
      </c>
      <c r="E40" s="41">
        <v>0</v>
      </c>
      <c r="F40" s="41">
        <v>0</v>
      </c>
      <c r="G40" s="41">
        <v>0</v>
      </c>
      <c r="H40" s="41">
        <v>0</v>
      </c>
      <c r="I40" s="41">
        <v>0</v>
      </c>
      <c r="J40" s="41">
        <v>0</v>
      </c>
      <c r="K40" s="54">
        <v>0</v>
      </c>
      <c r="L40" s="41">
        <v>0</v>
      </c>
      <c r="M40" s="41">
        <v>0</v>
      </c>
      <c r="N40" s="41">
        <v>0</v>
      </c>
      <c r="O40" s="42">
        <v>400</v>
      </c>
      <c r="P40" s="32">
        <v>-400</v>
      </c>
      <c r="Q40" s="30">
        <v>0</v>
      </c>
      <c r="R40" s="43" t="s">
        <v>98</v>
      </c>
    </row>
    <row r="41" spans="1:18" ht="15">
      <c r="A41" s="48"/>
      <c r="B41" s="48" t="s">
        <v>99</v>
      </c>
      <c r="C41" s="41">
        <v>0</v>
      </c>
      <c r="D41" s="41">
        <v>0</v>
      </c>
      <c r="E41" s="41">
        <v>0</v>
      </c>
      <c r="F41" s="41">
        <v>0</v>
      </c>
      <c r="G41" s="56"/>
      <c r="H41" s="41">
        <v>0</v>
      </c>
      <c r="I41" s="57">
        <v>0</v>
      </c>
      <c r="J41" s="54">
        <v>0</v>
      </c>
      <c r="K41" s="58">
        <v>0</v>
      </c>
      <c r="L41" s="58">
        <v>0</v>
      </c>
      <c r="M41" s="41">
        <v>0</v>
      </c>
      <c r="N41" s="59">
        <v>0</v>
      </c>
      <c r="O41" s="42">
        <v>0</v>
      </c>
      <c r="P41" s="32">
        <v>0</v>
      </c>
      <c r="Q41" s="30"/>
      <c r="R41" s="43" t="s">
        <v>100</v>
      </c>
    </row>
    <row r="42" spans="1:18" ht="15">
      <c r="A42" s="48"/>
      <c r="B42" s="48" t="s">
        <v>101</v>
      </c>
      <c r="C42" s="41">
        <v>10.4</v>
      </c>
      <c r="D42" s="41">
        <v>30.96</v>
      </c>
      <c r="E42" s="41">
        <v>71.45</v>
      </c>
      <c r="F42" s="41">
        <v>102.6</v>
      </c>
      <c r="G42" s="41">
        <v>153.85</v>
      </c>
      <c r="H42" s="41">
        <v>200.62</v>
      </c>
      <c r="I42" s="57">
        <v>396.5</v>
      </c>
      <c r="J42" s="54">
        <v>525.91999999999996</v>
      </c>
      <c r="K42" s="54">
        <v>590.20000000000005</v>
      </c>
      <c r="L42" s="54">
        <v>676.5</v>
      </c>
      <c r="M42" s="41">
        <v>816.92</v>
      </c>
      <c r="N42" s="54">
        <v>1052.1300000000001</v>
      </c>
      <c r="O42" s="42">
        <v>1000</v>
      </c>
      <c r="P42" s="32">
        <v>52.130000000000109</v>
      </c>
      <c r="Q42" s="30">
        <v>1.05213</v>
      </c>
      <c r="R42" s="43" t="s">
        <v>102</v>
      </c>
    </row>
    <row r="43" spans="1:18">
      <c r="A43" s="36">
        <v>2</v>
      </c>
      <c r="B43" s="36" t="s">
        <v>103</v>
      </c>
      <c r="C43" s="29">
        <v>8865.25</v>
      </c>
      <c r="D43" s="29">
        <v>13450.67</v>
      </c>
      <c r="E43" s="29">
        <v>17918.989999999998</v>
      </c>
      <c r="F43" s="29">
        <v>21203.21</v>
      </c>
      <c r="G43" s="29">
        <v>23481.969999999998</v>
      </c>
      <c r="H43" s="29">
        <v>30290.190000000002</v>
      </c>
      <c r="I43" s="29">
        <v>38665.43</v>
      </c>
      <c r="J43" s="29">
        <v>42613.27</v>
      </c>
      <c r="K43" s="29">
        <v>45990.46</v>
      </c>
      <c r="L43" s="29">
        <v>50099.8</v>
      </c>
      <c r="M43" s="29">
        <v>54047.72</v>
      </c>
      <c r="N43" s="29">
        <v>54691.58</v>
      </c>
      <c r="O43" s="47">
        <v>61694</v>
      </c>
      <c r="P43" s="32">
        <v>-7002.4199999999983</v>
      </c>
      <c r="Q43" s="30">
        <v>0.88649755243621753</v>
      </c>
      <c r="R43" s="38" t="s">
        <v>104</v>
      </c>
    </row>
    <row r="44" spans="1:18" ht="15">
      <c r="A44" s="48"/>
      <c r="B44" s="48" t="s">
        <v>105</v>
      </c>
      <c r="C44" s="41">
        <v>7536.3</v>
      </c>
      <c r="D44" s="41">
        <v>11606.9</v>
      </c>
      <c r="E44" s="41">
        <v>14725.56</v>
      </c>
      <c r="F44" s="60">
        <v>17093.84</v>
      </c>
      <c r="G44" s="60">
        <v>18391.849999999999</v>
      </c>
      <c r="H44" s="41">
        <v>18985.240000000002</v>
      </c>
      <c r="I44" s="41">
        <v>26181.85</v>
      </c>
      <c r="J44" s="41">
        <v>29837.67</v>
      </c>
      <c r="K44" s="41">
        <v>32104.91</v>
      </c>
      <c r="L44" s="41">
        <v>34221.01</v>
      </c>
      <c r="M44" s="41">
        <v>35044.449999999997</v>
      </c>
      <c r="N44" s="41">
        <v>35186.199999999997</v>
      </c>
      <c r="O44" s="42">
        <v>35600</v>
      </c>
      <c r="P44" s="32">
        <v>-413.80000000000291</v>
      </c>
      <c r="Q44" s="30">
        <v>0.98837640449438191</v>
      </c>
      <c r="R44" s="43" t="s">
        <v>106</v>
      </c>
    </row>
    <row r="45" spans="1:18" ht="15">
      <c r="A45" s="48"/>
      <c r="B45" s="48" t="s">
        <v>107</v>
      </c>
      <c r="C45" s="41">
        <v>1328.95</v>
      </c>
      <c r="D45" s="41">
        <v>1843.77</v>
      </c>
      <c r="E45" s="41">
        <v>3193.43</v>
      </c>
      <c r="F45" s="60">
        <v>4109.37</v>
      </c>
      <c r="G45" s="60">
        <v>5090.12</v>
      </c>
      <c r="H45" s="41">
        <v>11304.95</v>
      </c>
      <c r="I45" s="41">
        <v>12483.58</v>
      </c>
      <c r="J45" s="41">
        <v>12775.6</v>
      </c>
      <c r="K45" s="41">
        <v>13885.55</v>
      </c>
      <c r="L45" s="41">
        <v>15878.79</v>
      </c>
      <c r="M45" s="41">
        <v>19003.27</v>
      </c>
      <c r="N45" s="41">
        <v>19505.38</v>
      </c>
      <c r="O45" s="42">
        <v>20244</v>
      </c>
      <c r="P45" s="32">
        <v>-738.61999999999898</v>
      </c>
      <c r="Q45" s="30">
        <v>0.96351412764275834</v>
      </c>
      <c r="R45" s="43" t="s">
        <v>108</v>
      </c>
    </row>
    <row r="46" spans="1:18" ht="15">
      <c r="A46" s="48"/>
      <c r="B46" s="48" t="s">
        <v>109</v>
      </c>
      <c r="C46" s="41">
        <v>0</v>
      </c>
      <c r="D46" s="41"/>
      <c r="E46" s="41"/>
      <c r="F46" s="41"/>
      <c r="G46" s="41"/>
      <c r="H46" s="57"/>
      <c r="I46" s="57"/>
      <c r="J46" s="61"/>
      <c r="K46" s="62"/>
      <c r="L46" s="62"/>
      <c r="M46" s="59"/>
      <c r="N46" s="59"/>
      <c r="O46" s="42">
        <v>5850</v>
      </c>
      <c r="P46" s="32">
        <v>-5850</v>
      </c>
      <c r="Q46" s="30">
        <v>0</v>
      </c>
      <c r="R46" s="48" t="s">
        <v>110</v>
      </c>
    </row>
    <row r="47" spans="1:18">
      <c r="A47" s="36">
        <v>3</v>
      </c>
      <c r="B47" s="36" t="s">
        <v>111</v>
      </c>
      <c r="C47" s="29">
        <v>2121.13</v>
      </c>
      <c r="D47" s="29">
        <v>5913.78</v>
      </c>
      <c r="E47" s="29">
        <v>10214.23</v>
      </c>
      <c r="F47" s="29">
        <v>17742.830000000002</v>
      </c>
      <c r="G47" s="29">
        <v>23791.95</v>
      </c>
      <c r="H47" s="29">
        <v>30437.72</v>
      </c>
      <c r="I47" s="29">
        <v>38131.230000000003</v>
      </c>
      <c r="J47" s="29">
        <v>42943.199999999997</v>
      </c>
      <c r="K47" s="29">
        <v>48586.64</v>
      </c>
      <c r="L47" s="29">
        <v>56010.87</v>
      </c>
      <c r="M47" s="29">
        <v>62097.52</v>
      </c>
      <c r="N47" s="29">
        <v>83670.28</v>
      </c>
      <c r="O47" s="47">
        <v>85987</v>
      </c>
      <c r="P47" s="32">
        <v>-2316.3699999999953</v>
      </c>
      <c r="Q47" s="30">
        <v>0.9730613930012677</v>
      </c>
      <c r="R47" s="38" t="s">
        <v>112</v>
      </c>
    </row>
    <row r="48" spans="1:18">
      <c r="A48" s="36">
        <v>4</v>
      </c>
      <c r="B48" s="36" t="s">
        <v>113</v>
      </c>
      <c r="C48" s="29">
        <v>34.68</v>
      </c>
      <c r="D48" s="29">
        <v>187.22</v>
      </c>
      <c r="E48" s="29">
        <v>308.27</v>
      </c>
      <c r="F48" s="29">
        <v>825.79</v>
      </c>
      <c r="G48" s="29">
        <v>922.09</v>
      </c>
      <c r="H48" s="29">
        <v>1077.3900000000001</v>
      </c>
      <c r="I48" s="29">
        <v>1180.03</v>
      </c>
      <c r="J48" s="29">
        <v>1275.1600000000001</v>
      </c>
      <c r="K48" s="29">
        <v>1430.62</v>
      </c>
      <c r="L48" s="29">
        <v>1620.13</v>
      </c>
      <c r="M48" s="29">
        <v>1750.43</v>
      </c>
      <c r="N48" s="29">
        <v>2364.4</v>
      </c>
      <c r="O48" s="47">
        <v>1784</v>
      </c>
      <c r="P48" s="32">
        <v>580.40000000000009</v>
      </c>
      <c r="Q48" s="30">
        <v>1.3253363228699553</v>
      </c>
      <c r="R48" s="38" t="s">
        <v>114</v>
      </c>
    </row>
    <row r="49" spans="1:18">
      <c r="A49" s="36">
        <v>5</v>
      </c>
      <c r="B49" s="65" t="s">
        <v>115</v>
      </c>
      <c r="C49" s="66">
        <v>18165.939999999999</v>
      </c>
      <c r="D49" s="66">
        <v>38362.94</v>
      </c>
      <c r="E49" s="66">
        <v>59129.66</v>
      </c>
      <c r="F49" s="66">
        <v>82014.3</v>
      </c>
      <c r="G49" s="66">
        <v>104738.87</v>
      </c>
      <c r="H49" s="66">
        <v>127089.20999999999</v>
      </c>
      <c r="I49" s="66">
        <v>148019.23000000001</v>
      </c>
      <c r="J49" s="66">
        <v>169887.99000000002</v>
      </c>
      <c r="K49" s="66">
        <v>190975.21</v>
      </c>
      <c r="L49" s="66">
        <v>212491.31</v>
      </c>
      <c r="M49" s="66">
        <v>232059.44</v>
      </c>
      <c r="N49" s="66">
        <v>270270.63999999996</v>
      </c>
      <c r="O49" s="47">
        <v>272769</v>
      </c>
      <c r="P49" s="32">
        <v>-2498.3600000000442</v>
      </c>
      <c r="Q49" s="30">
        <v>0.99084074803221756</v>
      </c>
      <c r="R49" s="67" t="s">
        <v>116</v>
      </c>
    </row>
    <row r="50" spans="1:18" ht="15">
      <c r="A50" s="48"/>
      <c r="B50" s="48" t="s">
        <v>117</v>
      </c>
      <c r="C50" s="41">
        <v>14445.47</v>
      </c>
      <c r="D50" s="41">
        <v>29064.15</v>
      </c>
      <c r="E50" s="41">
        <v>45400.69</v>
      </c>
      <c r="F50" s="41">
        <v>62017.78</v>
      </c>
      <c r="G50" s="41">
        <v>79098.28</v>
      </c>
      <c r="H50" s="41">
        <v>95976.18</v>
      </c>
      <c r="I50" s="41">
        <v>111591.55</v>
      </c>
      <c r="J50" s="41">
        <v>128312.03</v>
      </c>
      <c r="K50" s="41">
        <v>144382.94</v>
      </c>
      <c r="L50" s="41">
        <v>160148.5</v>
      </c>
      <c r="M50" s="41">
        <v>175181</v>
      </c>
      <c r="N50" s="41">
        <v>204060.4</v>
      </c>
      <c r="O50" s="42">
        <v>194037.5</v>
      </c>
      <c r="P50" s="32">
        <v>10022.899999999994</v>
      </c>
      <c r="Q50" s="30">
        <v>1.0516544482380983</v>
      </c>
      <c r="R50" s="43" t="s">
        <v>118</v>
      </c>
    </row>
    <row r="51" spans="1:18" ht="15">
      <c r="A51" s="48"/>
      <c r="B51" s="48" t="s">
        <v>119</v>
      </c>
      <c r="C51" s="41">
        <v>0</v>
      </c>
      <c r="D51" s="41">
        <v>0</v>
      </c>
      <c r="E51" s="41">
        <v>0</v>
      </c>
      <c r="F51" s="41">
        <v>0</v>
      </c>
      <c r="G51" s="41">
        <v>0</v>
      </c>
      <c r="H51" s="41">
        <v>0</v>
      </c>
      <c r="I51" s="41">
        <v>0</v>
      </c>
      <c r="J51" s="41">
        <v>0</v>
      </c>
      <c r="K51" s="41">
        <v>0</v>
      </c>
      <c r="L51" s="41">
        <v>0</v>
      </c>
      <c r="M51" s="41">
        <v>0</v>
      </c>
      <c r="N51" s="41">
        <v>0</v>
      </c>
      <c r="O51" s="42">
        <v>1140</v>
      </c>
      <c r="P51" s="32">
        <v>-1140</v>
      </c>
      <c r="Q51" s="30">
        <v>0</v>
      </c>
      <c r="R51" s="43" t="s">
        <v>120</v>
      </c>
    </row>
    <row r="52" spans="1:18" ht="15">
      <c r="A52" s="48"/>
      <c r="B52" s="48" t="s">
        <v>121</v>
      </c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2">
        <v>9700</v>
      </c>
      <c r="P52" s="32">
        <v>-9700</v>
      </c>
      <c r="Q52" s="30">
        <v>0</v>
      </c>
      <c r="R52" s="43"/>
    </row>
    <row r="53" spans="1:18" ht="15">
      <c r="A53" s="48"/>
      <c r="B53" s="48" t="s">
        <v>122</v>
      </c>
      <c r="C53" s="41">
        <v>3714.84</v>
      </c>
      <c r="D53" s="41">
        <v>9130.64</v>
      </c>
      <c r="E53" s="41">
        <v>13563.94</v>
      </c>
      <c r="F53" s="41">
        <v>19461.86</v>
      </c>
      <c r="G53" s="41">
        <v>25149.759999999998</v>
      </c>
      <c r="H53" s="41">
        <v>30584.43</v>
      </c>
      <c r="I53" s="41">
        <v>35746.370000000003</v>
      </c>
      <c r="J53" s="41">
        <v>40892.300000000003</v>
      </c>
      <c r="K53" s="41">
        <v>45710.34</v>
      </c>
      <c r="L53" s="41">
        <v>51460.87</v>
      </c>
      <c r="M53" s="41">
        <v>55996.5</v>
      </c>
      <c r="N53" s="41">
        <v>63926.559999999998</v>
      </c>
      <c r="O53" s="42">
        <v>64891.5</v>
      </c>
      <c r="P53" s="32">
        <v>-964.94000000000233</v>
      </c>
      <c r="Q53" s="30">
        <v>0.98512994768189976</v>
      </c>
      <c r="R53" s="43" t="s">
        <v>70</v>
      </c>
    </row>
    <row r="54" spans="1:18" ht="15">
      <c r="A54" s="48"/>
      <c r="B54" s="48" t="s">
        <v>123</v>
      </c>
      <c r="C54" s="41">
        <v>5.63</v>
      </c>
      <c r="D54" s="60">
        <v>168.15</v>
      </c>
      <c r="E54" s="60">
        <v>165.03</v>
      </c>
      <c r="F54" s="41">
        <v>534.66</v>
      </c>
      <c r="G54" s="41">
        <v>490.83</v>
      </c>
      <c r="H54" s="41">
        <v>528.6</v>
      </c>
      <c r="I54" s="41">
        <v>681.31</v>
      </c>
      <c r="J54" s="41">
        <v>683.66</v>
      </c>
      <c r="K54" s="41">
        <v>881.93</v>
      </c>
      <c r="L54" s="41">
        <v>881.94</v>
      </c>
      <c r="M54" s="41">
        <v>881.94</v>
      </c>
      <c r="N54" s="41">
        <v>2283.6799999999998</v>
      </c>
      <c r="O54" s="42">
        <v>3000</v>
      </c>
      <c r="P54" s="32">
        <v>-716.32000000000016</v>
      </c>
      <c r="Q54" s="30">
        <v>0.76122666666666661</v>
      </c>
      <c r="R54" s="43" t="s">
        <v>124</v>
      </c>
    </row>
    <row r="55" spans="1:18">
      <c r="A55" s="36">
        <v>6</v>
      </c>
      <c r="B55" s="36" t="s">
        <v>181</v>
      </c>
      <c r="C55" s="29">
        <v>3944.3</v>
      </c>
      <c r="D55" s="29">
        <v>9263.4700000000012</v>
      </c>
      <c r="E55" s="29">
        <v>15575.39</v>
      </c>
      <c r="F55" s="29">
        <v>22649.489999999998</v>
      </c>
      <c r="G55" s="29">
        <v>29251.94</v>
      </c>
      <c r="H55" s="29">
        <v>36546.61</v>
      </c>
      <c r="I55" s="29">
        <v>44193.84</v>
      </c>
      <c r="J55" s="29">
        <v>51598.82</v>
      </c>
      <c r="K55" s="29">
        <v>58711.45</v>
      </c>
      <c r="L55" s="29">
        <v>66352.549999999988</v>
      </c>
      <c r="M55" s="29">
        <v>73341.67</v>
      </c>
      <c r="N55" s="29">
        <v>87793.44</v>
      </c>
      <c r="O55" s="47">
        <v>90911</v>
      </c>
      <c r="P55" s="32">
        <v>-3117.5599999999977</v>
      </c>
      <c r="Q55" s="30">
        <v>0.96570756014123704</v>
      </c>
      <c r="R55" s="38" t="s">
        <v>125</v>
      </c>
    </row>
    <row r="56" spans="1:18">
      <c r="A56" s="36">
        <v>7</v>
      </c>
      <c r="B56" s="36" t="s">
        <v>127</v>
      </c>
      <c r="C56" s="29">
        <v>1435.76</v>
      </c>
      <c r="D56" s="29">
        <v>3313.93</v>
      </c>
      <c r="E56" s="29">
        <v>5512.68</v>
      </c>
      <c r="F56" s="29">
        <v>7617.1100000000006</v>
      </c>
      <c r="G56" s="29">
        <v>9766.3999999999978</v>
      </c>
      <c r="H56" s="29">
        <v>12095.96</v>
      </c>
      <c r="I56" s="29">
        <v>14267.46</v>
      </c>
      <c r="J56" s="29">
        <v>16473.75</v>
      </c>
      <c r="K56" s="29">
        <v>18561.21</v>
      </c>
      <c r="L56" s="29">
        <v>20952.86</v>
      </c>
      <c r="M56" s="29">
        <v>23333.880000000005</v>
      </c>
      <c r="N56" s="29">
        <v>29045.620000000003</v>
      </c>
      <c r="O56" s="47">
        <v>29332</v>
      </c>
      <c r="P56" s="32">
        <v>-286.37999999999738</v>
      </c>
      <c r="Q56" s="30">
        <v>0.99023660166371208</v>
      </c>
      <c r="R56" s="38" t="s">
        <v>128</v>
      </c>
    </row>
    <row r="57" spans="1:18" ht="15">
      <c r="A57" s="48"/>
      <c r="B57" s="48" t="s">
        <v>129</v>
      </c>
      <c r="C57" s="41">
        <v>54.73</v>
      </c>
      <c r="D57" s="41">
        <v>110.91</v>
      </c>
      <c r="E57" s="41">
        <v>168.42</v>
      </c>
      <c r="F57" s="41">
        <v>227.1</v>
      </c>
      <c r="G57" s="41">
        <v>278.8</v>
      </c>
      <c r="H57" s="41">
        <v>330.41</v>
      </c>
      <c r="I57" s="41">
        <v>381.89</v>
      </c>
      <c r="J57" s="41">
        <v>433.23</v>
      </c>
      <c r="K57" s="41">
        <v>506.06</v>
      </c>
      <c r="L57" s="41">
        <v>576.39</v>
      </c>
      <c r="M57" s="41">
        <v>628.15</v>
      </c>
      <c r="N57" s="41">
        <v>692.45</v>
      </c>
      <c r="O57" s="42">
        <v>765</v>
      </c>
      <c r="P57" s="32">
        <v>-72.549999999999955</v>
      </c>
      <c r="Q57" s="30">
        <v>0.90516339869281048</v>
      </c>
      <c r="R57" s="43" t="s">
        <v>130</v>
      </c>
    </row>
    <row r="58" spans="1:18" ht="15">
      <c r="A58" s="48"/>
      <c r="B58" s="48" t="s">
        <v>131</v>
      </c>
      <c r="C58" s="41">
        <v>1381.03</v>
      </c>
      <c r="D58" s="41">
        <v>3200.34</v>
      </c>
      <c r="E58" s="41">
        <v>5149.37</v>
      </c>
      <c r="F58" s="41">
        <v>7041.55</v>
      </c>
      <c r="G58" s="41">
        <v>8994.8799999999992</v>
      </c>
      <c r="H58" s="41">
        <v>10949.56</v>
      </c>
      <c r="I58" s="41">
        <v>12886.42</v>
      </c>
      <c r="J58" s="41">
        <v>14746.16</v>
      </c>
      <c r="K58" s="41">
        <v>16560.259999999998</v>
      </c>
      <c r="L58" s="41">
        <v>18547.14</v>
      </c>
      <c r="M58" s="41">
        <v>20589.490000000002</v>
      </c>
      <c r="N58" s="41">
        <v>25471.43</v>
      </c>
      <c r="O58" s="42">
        <v>24917.5</v>
      </c>
      <c r="P58" s="32">
        <v>553.93000000000029</v>
      </c>
      <c r="Q58" s="30">
        <v>1.0222305608508078</v>
      </c>
      <c r="R58" s="43" t="s">
        <v>132</v>
      </c>
    </row>
    <row r="59" spans="1:18" ht="15">
      <c r="A59" s="48"/>
      <c r="B59" s="48" t="s">
        <v>133</v>
      </c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2">
        <v>0</v>
      </c>
      <c r="P59" s="32">
        <v>0</v>
      </c>
      <c r="Q59" s="30"/>
      <c r="R59" s="43" t="s">
        <v>134</v>
      </c>
    </row>
    <row r="60" spans="1:18" ht="15">
      <c r="A60" s="48"/>
      <c r="B60" s="68" t="s">
        <v>135</v>
      </c>
      <c r="C60" s="41">
        <v>0</v>
      </c>
      <c r="D60" s="41">
        <v>2.68</v>
      </c>
      <c r="E60" s="41">
        <v>94.89</v>
      </c>
      <c r="F60" s="41">
        <v>148.46</v>
      </c>
      <c r="G60" s="41">
        <v>192.72</v>
      </c>
      <c r="H60" s="41">
        <v>315.99</v>
      </c>
      <c r="I60" s="41">
        <v>399.15</v>
      </c>
      <c r="J60" s="41">
        <v>494.36</v>
      </c>
      <c r="K60" s="41">
        <v>594.89</v>
      </c>
      <c r="L60" s="41">
        <v>729.33</v>
      </c>
      <c r="M60" s="41">
        <v>916.24</v>
      </c>
      <c r="N60" s="41">
        <v>1399.38</v>
      </c>
      <c r="O60" s="42">
        <v>1400</v>
      </c>
      <c r="P60" s="32">
        <v>-0.61999999999989086</v>
      </c>
      <c r="Q60" s="30">
        <v>0.99955714285714292</v>
      </c>
      <c r="R60" s="43" t="s">
        <v>136</v>
      </c>
    </row>
    <row r="61" spans="1:18" ht="15">
      <c r="A61" s="51"/>
      <c r="B61" s="68" t="s">
        <v>137</v>
      </c>
      <c r="C61" s="69">
        <v>0</v>
      </c>
      <c r="D61" s="69">
        <v>0</v>
      </c>
      <c r="E61" s="69">
        <v>100</v>
      </c>
      <c r="F61" s="69">
        <v>200</v>
      </c>
      <c r="G61" s="69">
        <v>300</v>
      </c>
      <c r="H61" s="41">
        <v>500</v>
      </c>
      <c r="I61" s="41">
        <v>600</v>
      </c>
      <c r="J61" s="41">
        <v>800</v>
      </c>
      <c r="K61" s="41">
        <v>900</v>
      </c>
      <c r="L61" s="41">
        <v>1100</v>
      </c>
      <c r="M61" s="41">
        <v>1200</v>
      </c>
      <c r="N61" s="41">
        <v>1482.36</v>
      </c>
      <c r="O61" s="42">
        <v>2249.5</v>
      </c>
      <c r="P61" s="32">
        <v>-767.1400000000001</v>
      </c>
      <c r="Q61" s="30">
        <v>0.65897310513447427</v>
      </c>
      <c r="R61" s="43" t="s">
        <v>138</v>
      </c>
    </row>
    <row r="62" spans="1:18">
      <c r="A62" s="36" t="s">
        <v>139</v>
      </c>
      <c r="B62" s="36" t="s">
        <v>140</v>
      </c>
      <c r="C62" s="29">
        <v>0</v>
      </c>
      <c r="D62" s="29">
        <v>0</v>
      </c>
      <c r="E62" s="29">
        <v>0</v>
      </c>
      <c r="F62" s="29">
        <v>0</v>
      </c>
      <c r="G62" s="29">
        <v>0</v>
      </c>
      <c r="H62" s="29">
        <v>0</v>
      </c>
      <c r="I62" s="29">
        <v>0</v>
      </c>
      <c r="J62" s="29">
        <v>0</v>
      </c>
      <c r="K62" s="29">
        <v>0</v>
      </c>
      <c r="L62" s="29">
        <v>0</v>
      </c>
      <c r="M62" s="29">
        <v>0</v>
      </c>
      <c r="N62" s="29">
        <v>0</v>
      </c>
      <c r="O62" s="47">
        <v>5400</v>
      </c>
      <c r="P62" s="32">
        <v>-5400</v>
      </c>
      <c r="Q62" s="30">
        <v>0</v>
      </c>
      <c r="R62" s="38" t="s">
        <v>141</v>
      </c>
    </row>
    <row r="63" spans="1:18" ht="15">
      <c r="A63" s="36"/>
      <c r="B63" s="70" t="s">
        <v>142</v>
      </c>
      <c r="C63" s="29"/>
      <c r="D63" s="29"/>
      <c r="E63" s="29"/>
      <c r="F63" s="29"/>
      <c r="G63" s="29"/>
      <c r="H63" s="71"/>
      <c r="I63" s="63"/>
      <c r="J63" s="64"/>
      <c r="K63" s="64"/>
      <c r="L63" s="64"/>
      <c r="M63" s="64"/>
      <c r="N63" s="62"/>
      <c r="O63" s="42">
        <v>2900</v>
      </c>
      <c r="P63" s="32">
        <v>-2900</v>
      </c>
      <c r="Q63" s="30">
        <v>0</v>
      </c>
      <c r="R63" s="48" t="s">
        <v>143</v>
      </c>
    </row>
    <row r="64" spans="1:18" ht="15">
      <c r="A64" s="36"/>
      <c r="B64" s="48" t="s">
        <v>144</v>
      </c>
      <c r="C64" s="29"/>
      <c r="D64" s="29"/>
      <c r="E64" s="29"/>
      <c r="F64" s="29"/>
      <c r="G64" s="29"/>
      <c r="H64" s="71"/>
      <c r="I64" s="63"/>
      <c r="J64" s="64"/>
      <c r="K64" s="64"/>
      <c r="L64" s="64"/>
      <c r="M64" s="64"/>
      <c r="N64" s="62"/>
      <c r="O64" s="42">
        <v>2500</v>
      </c>
      <c r="P64" s="32">
        <v>-2500</v>
      </c>
      <c r="Q64" s="30">
        <v>0</v>
      </c>
      <c r="R64" s="43"/>
    </row>
    <row r="65" spans="1:18">
      <c r="A65" s="36" t="s">
        <v>73</v>
      </c>
      <c r="B65" s="36" t="s">
        <v>146</v>
      </c>
      <c r="C65" s="29">
        <v>1905.97</v>
      </c>
      <c r="D65" s="29">
        <v>3158.9500000000003</v>
      </c>
      <c r="E65" s="29">
        <v>8248.0199999999986</v>
      </c>
      <c r="F65" s="29">
        <v>15741.66</v>
      </c>
      <c r="G65" s="29">
        <v>23649.57</v>
      </c>
      <c r="H65" s="29">
        <v>33350.29</v>
      </c>
      <c r="I65" s="29">
        <v>44593.99</v>
      </c>
      <c r="J65" s="29">
        <v>50495.090000000004</v>
      </c>
      <c r="K65" s="29">
        <v>59635.68</v>
      </c>
      <c r="L65" s="29">
        <v>68043.38</v>
      </c>
      <c r="M65" s="29">
        <v>78168.039999999994</v>
      </c>
      <c r="N65" s="29">
        <v>131577.34999999998</v>
      </c>
      <c r="O65" s="47">
        <v>157028</v>
      </c>
      <c r="P65" s="32">
        <f>N65-O65</f>
        <v>-25450.650000000023</v>
      </c>
      <c r="Q65" s="30">
        <f>N65/O65</f>
        <v>0.83792285452276016</v>
      </c>
      <c r="R65" s="38" t="s">
        <v>147</v>
      </c>
    </row>
    <row r="66" spans="1:18" ht="15">
      <c r="A66" s="48"/>
      <c r="B66" s="48" t="s">
        <v>182</v>
      </c>
      <c r="C66" s="41">
        <v>-0.27</v>
      </c>
      <c r="D66" s="41">
        <v>202.1</v>
      </c>
      <c r="E66" s="41">
        <v>3937.39</v>
      </c>
      <c r="F66" s="41">
        <v>10050.33</v>
      </c>
      <c r="G66" s="41">
        <v>15921.1</v>
      </c>
      <c r="H66" s="41">
        <v>23797.97</v>
      </c>
      <c r="I66" s="41">
        <v>31568.329999999998</v>
      </c>
      <c r="J66" s="41">
        <v>35652.14</v>
      </c>
      <c r="K66" s="41">
        <v>42244.47</v>
      </c>
      <c r="L66" s="41">
        <v>49433.5</v>
      </c>
      <c r="M66" s="41">
        <v>57677.33</v>
      </c>
      <c r="N66" s="41">
        <v>107257.79</v>
      </c>
      <c r="O66" s="42">
        <v>114206</v>
      </c>
      <c r="P66" s="32">
        <f t="shared" ref="P66:P72" si="0">N66-O66</f>
        <v>-6948.2100000000064</v>
      </c>
      <c r="Q66" s="30">
        <f t="shared" ref="Q66:Q72" si="1">N66/O66</f>
        <v>0.93916072710715714</v>
      </c>
      <c r="R66" s="43" t="s">
        <v>148</v>
      </c>
    </row>
    <row r="67" spans="1:18" ht="15.75">
      <c r="A67" s="48"/>
      <c r="B67" s="110" t="s">
        <v>183</v>
      </c>
      <c r="C67" s="41"/>
      <c r="D67" s="41"/>
      <c r="E67" s="41"/>
      <c r="F67" s="40">
        <v>867.2</v>
      </c>
      <c r="G67" s="40">
        <v>867.2</v>
      </c>
      <c r="H67" s="40">
        <v>867.2</v>
      </c>
      <c r="I67" s="40">
        <v>873.41</v>
      </c>
      <c r="J67" s="40">
        <v>1103.28</v>
      </c>
      <c r="K67" s="40">
        <v>1103.28</v>
      </c>
      <c r="L67" s="40">
        <v>1103.28</v>
      </c>
      <c r="M67" s="40">
        <v>1103.28</v>
      </c>
      <c r="N67" s="40">
        <v>1169</v>
      </c>
      <c r="O67" s="42"/>
      <c r="P67" s="32">
        <f t="shared" si="0"/>
        <v>1169</v>
      </c>
      <c r="Q67" s="30"/>
      <c r="R67" s="43"/>
    </row>
    <row r="68" spans="1:18" ht="15.75">
      <c r="A68" s="48"/>
      <c r="B68" s="45" t="s">
        <v>149</v>
      </c>
      <c r="C68" s="41">
        <v>0</v>
      </c>
      <c r="D68" s="41">
        <v>0</v>
      </c>
      <c r="E68" s="41">
        <v>0</v>
      </c>
      <c r="F68" s="41">
        <v>0</v>
      </c>
      <c r="G68" s="41">
        <v>0</v>
      </c>
      <c r="H68" s="55"/>
      <c r="I68" s="41"/>
      <c r="J68" s="41"/>
      <c r="K68" s="41"/>
      <c r="L68" s="41"/>
      <c r="M68" s="41"/>
      <c r="N68" s="40">
        <v>1000</v>
      </c>
      <c r="O68" s="42">
        <v>1000</v>
      </c>
      <c r="P68" s="32">
        <f t="shared" si="0"/>
        <v>0</v>
      </c>
      <c r="Q68" s="30">
        <f t="shared" si="1"/>
        <v>1</v>
      </c>
      <c r="R68" s="50" t="s">
        <v>150</v>
      </c>
    </row>
    <row r="69" spans="1:18" ht="15.75">
      <c r="A69" s="48"/>
      <c r="B69" s="72" t="s">
        <v>151</v>
      </c>
      <c r="C69" s="41"/>
      <c r="D69" s="41"/>
      <c r="E69" s="41"/>
      <c r="F69" s="41"/>
      <c r="G69" s="41"/>
      <c r="H69" s="55"/>
      <c r="I69" s="41"/>
      <c r="J69" s="41"/>
      <c r="K69" s="41"/>
      <c r="L69" s="41"/>
      <c r="M69" s="41"/>
      <c r="N69" s="40">
        <v>7000</v>
      </c>
      <c r="O69" s="42">
        <v>7000</v>
      </c>
      <c r="P69" s="32">
        <f t="shared" si="0"/>
        <v>0</v>
      </c>
      <c r="Q69" s="30">
        <f t="shared" si="1"/>
        <v>1</v>
      </c>
      <c r="R69" s="44"/>
    </row>
    <row r="70" spans="1:18" ht="15">
      <c r="A70" s="48"/>
      <c r="B70" s="48" t="s">
        <v>152</v>
      </c>
      <c r="C70" s="41">
        <v>0</v>
      </c>
      <c r="D70" s="41">
        <v>30.57</v>
      </c>
      <c r="E70" s="41">
        <v>100.48</v>
      </c>
      <c r="F70" s="41">
        <v>102.86</v>
      </c>
      <c r="G70" s="60">
        <v>160.07</v>
      </c>
      <c r="H70" s="41">
        <v>210.42</v>
      </c>
      <c r="I70" s="41">
        <v>293.77</v>
      </c>
      <c r="J70" s="41">
        <v>400.76</v>
      </c>
      <c r="K70" s="41">
        <v>522.39</v>
      </c>
      <c r="L70" s="41">
        <v>617.6</v>
      </c>
      <c r="M70" s="41">
        <v>648.17999999999995</v>
      </c>
      <c r="N70" s="41">
        <v>865.25</v>
      </c>
      <c r="O70" s="42">
        <v>1000</v>
      </c>
      <c r="P70" s="32">
        <f t="shared" si="0"/>
        <v>-134.75</v>
      </c>
      <c r="Q70" s="30">
        <f t="shared" si="1"/>
        <v>0.86524999999999996</v>
      </c>
      <c r="R70" s="43" t="s">
        <v>153</v>
      </c>
    </row>
    <row r="71" spans="1:18" ht="15">
      <c r="A71" s="48"/>
      <c r="B71" s="48" t="s">
        <v>154</v>
      </c>
      <c r="C71" s="41">
        <v>1906.24</v>
      </c>
      <c r="D71" s="41">
        <v>2924.71</v>
      </c>
      <c r="E71" s="41">
        <v>4027.08</v>
      </c>
      <c r="F71" s="41">
        <v>5241.2</v>
      </c>
      <c r="G71" s="41">
        <v>7025.38</v>
      </c>
      <c r="H71" s="41">
        <v>8152.47</v>
      </c>
      <c r="I71" s="41">
        <v>11176.59</v>
      </c>
      <c r="J71" s="41">
        <v>12527.58</v>
      </c>
      <c r="K71" s="41">
        <v>14773.06</v>
      </c>
      <c r="L71" s="41">
        <v>15648.93</v>
      </c>
      <c r="M71" s="41">
        <v>17334.72</v>
      </c>
      <c r="N71" s="41">
        <v>20297.509999999998</v>
      </c>
      <c r="O71" s="42">
        <v>36122</v>
      </c>
      <c r="P71" s="32">
        <f t="shared" si="0"/>
        <v>-15824.490000000002</v>
      </c>
      <c r="Q71" s="30">
        <f t="shared" si="1"/>
        <v>0.56191545318642377</v>
      </c>
      <c r="R71" s="43" t="s">
        <v>126</v>
      </c>
    </row>
    <row r="72" spans="1:18">
      <c r="A72" s="36"/>
      <c r="B72" s="73" t="s">
        <v>157</v>
      </c>
      <c r="C72" s="74">
        <v>0</v>
      </c>
      <c r="D72" s="74">
        <v>1.57</v>
      </c>
      <c r="E72" s="74">
        <v>183.07</v>
      </c>
      <c r="F72" s="74">
        <v>347.27</v>
      </c>
      <c r="G72" s="74">
        <v>543.02</v>
      </c>
      <c r="H72" s="74">
        <v>1189.43</v>
      </c>
      <c r="I72" s="74">
        <v>1555.3</v>
      </c>
      <c r="J72" s="74">
        <v>1914.6100000000001</v>
      </c>
      <c r="K72" s="74">
        <v>2095.7600000000002</v>
      </c>
      <c r="L72" s="74">
        <v>2343.3500000000004</v>
      </c>
      <c r="M72" s="74">
        <v>2507.8100000000004</v>
      </c>
      <c r="N72" s="74">
        <v>3156.7999999999997</v>
      </c>
      <c r="O72" s="47">
        <v>5000</v>
      </c>
      <c r="P72" s="32">
        <f t="shared" si="0"/>
        <v>-1843.2000000000003</v>
      </c>
      <c r="Q72" s="30">
        <f t="shared" si="1"/>
        <v>0.63135999999999992</v>
      </c>
      <c r="R72" s="34"/>
    </row>
    <row r="73" spans="1:18" ht="15">
      <c r="A73" s="36" t="s">
        <v>145</v>
      </c>
      <c r="B73" s="36" t="s">
        <v>158</v>
      </c>
      <c r="C73" s="41"/>
      <c r="D73" s="41"/>
      <c r="E73" s="41"/>
      <c r="F73" s="41"/>
      <c r="G73" s="41"/>
      <c r="H73" s="41"/>
      <c r="I73" s="41"/>
      <c r="J73" s="41"/>
      <c r="K73" s="41"/>
      <c r="L73" s="41"/>
      <c r="M73" s="41"/>
      <c r="N73" s="63">
        <v>16587</v>
      </c>
      <c r="O73" s="42"/>
      <c r="P73" s="32"/>
      <c r="Q73" s="30"/>
      <c r="R73" s="34"/>
    </row>
    <row r="74" spans="1:18">
      <c r="A74" s="27"/>
      <c r="B74" s="53" t="s">
        <v>159</v>
      </c>
      <c r="C74" s="29">
        <v>18148.810000000012</v>
      </c>
      <c r="D74" s="29">
        <v>22986.970000000016</v>
      </c>
      <c r="E74" s="29">
        <v>33754.570000000065</v>
      </c>
      <c r="F74" s="29">
        <v>38069.790000000008</v>
      </c>
      <c r="G74" s="29">
        <v>39057.020000000019</v>
      </c>
      <c r="H74" s="29">
        <v>33092.509999999951</v>
      </c>
      <c r="I74" s="29">
        <v>31562.679999999993</v>
      </c>
      <c r="J74" s="29">
        <v>40603.339999999967</v>
      </c>
      <c r="K74" s="29">
        <v>45605.598999999929</v>
      </c>
      <c r="L74" s="29">
        <v>48882.640000000014</v>
      </c>
      <c r="M74" s="29">
        <v>49117.899999999907</v>
      </c>
      <c r="N74" s="29">
        <v>-47087.42</v>
      </c>
      <c r="O74" s="47">
        <v>-61643.800000000047</v>
      </c>
      <c r="P74" s="32">
        <v>14556.070000000065</v>
      </c>
      <c r="Q74" s="30">
        <v>0.76386806134599017</v>
      </c>
      <c r="R74" s="34" t="s">
        <v>160</v>
      </c>
    </row>
    <row r="75" spans="1:18">
      <c r="A75" s="27"/>
      <c r="B75" s="75" t="s">
        <v>161</v>
      </c>
      <c r="C75" s="29">
        <v>-18148.810000000012</v>
      </c>
      <c r="D75" s="29">
        <v>-22986.970000000016</v>
      </c>
      <c r="E75" s="29">
        <v>-33754.570000000065</v>
      </c>
      <c r="F75" s="29">
        <v>-38069.790000000008</v>
      </c>
      <c r="G75" s="29">
        <v>-39057.020000000019</v>
      </c>
      <c r="H75" s="29">
        <v>-33092.509999999951</v>
      </c>
      <c r="I75" s="29">
        <v>-31562.679999999993</v>
      </c>
      <c r="J75" s="29">
        <v>-40603.339999999967</v>
      </c>
      <c r="K75" s="29">
        <v>-45605.598999999929</v>
      </c>
      <c r="L75" s="29">
        <v>-48882.640000000014</v>
      </c>
      <c r="M75" s="29">
        <v>-49117.899999999907</v>
      </c>
      <c r="N75" s="29">
        <v>47087.729999999981</v>
      </c>
      <c r="O75" s="46">
        <v>61643.800000000047</v>
      </c>
      <c r="P75" s="32">
        <v>-14556.070000000065</v>
      </c>
      <c r="Q75" s="30">
        <v>0.76386806134599017</v>
      </c>
      <c r="R75" s="34" t="s">
        <v>162</v>
      </c>
    </row>
    <row r="76" spans="1:18">
      <c r="A76" s="27"/>
      <c r="B76" s="36" t="s">
        <v>163</v>
      </c>
      <c r="C76" s="29">
        <v>-14683.090000000011</v>
      </c>
      <c r="D76" s="29">
        <v>-81213.190000000017</v>
      </c>
      <c r="E76" s="29">
        <v>-92431.910000000062</v>
      </c>
      <c r="F76" s="29">
        <v>-92833.040000000008</v>
      </c>
      <c r="G76" s="29">
        <v>-92018.120000000024</v>
      </c>
      <c r="H76" s="29">
        <v>-84759.779999999955</v>
      </c>
      <c r="I76" s="29">
        <v>-64737.680000000008</v>
      </c>
      <c r="J76" s="29">
        <v>-72766.379999999961</v>
      </c>
      <c r="K76" s="29">
        <v>-77057.598999999929</v>
      </c>
      <c r="L76" s="29">
        <v>-46937.740000000005</v>
      </c>
      <c r="M76" s="29">
        <v>-46165.349999999904</v>
      </c>
      <c r="N76" s="29">
        <v>38845.959999999992</v>
      </c>
      <c r="O76" s="46">
        <v>52733.900000000052</v>
      </c>
      <c r="P76" s="32">
        <v>-13887.940000000061</v>
      </c>
      <c r="Q76" s="30">
        <v>0.73664113596756453</v>
      </c>
      <c r="R76" s="38" t="s">
        <v>106</v>
      </c>
    </row>
    <row r="77" spans="1:18" ht="15">
      <c r="A77" s="76">
        <v>1</v>
      </c>
      <c r="B77" s="48" t="s">
        <v>164</v>
      </c>
      <c r="C77" s="41">
        <v>1.25</v>
      </c>
      <c r="D77" s="41">
        <v>226.01</v>
      </c>
      <c r="E77" s="41">
        <v>236.39</v>
      </c>
      <c r="F77" s="41">
        <v>238.12</v>
      </c>
      <c r="G77" s="41">
        <v>239.2</v>
      </c>
      <c r="H77" s="41">
        <v>239.98</v>
      </c>
      <c r="I77" s="41">
        <v>295.32</v>
      </c>
      <c r="J77" s="41">
        <v>296.14</v>
      </c>
      <c r="K77" s="41">
        <v>297.36</v>
      </c>
      <c r="L77" s="41">
        <v>298.44</v>
      </c>
      <c r="M77" s="41">
        <v>298.97000000000003</v>
      </c>
      <c r="N77" s="41">
        <v>300.61</v>
      </c>
      <c r="O77" s="42">
        <v>0</v>
      </c>
      <c r="P77" s="32">
        <v>300.61</v>
      </c>
      <c r="Q77" s="30"/>
      <c r="R77" s="43" t="s">
        <v>165</v>
      </c>
    </row>
    <row r="78" spans="1:18" ht="15">
      <c r="A78" s="76">
        <v>2</v>
      </c>
      <c r="B78" s="48" t="s">
        <v>166</v>
      </c>
      <c r="C78" s="41">
        <v>-5044.17</v>
      </c>
      <c r="D78" s="41">
        <v>-6914.6100000000006</v>
      </c>
      <c r="E78" s="41">
        <v>-6535.46</v>
      </c>
      <c r="F78" s="41">
        <v>-4322.88</v>
      </c>
      <c r="G78" s="41">
        <v>6547.5</v>
      </c>
      <c r="H78" s="41">
        <v>11889.27</v>
      </c>
      <c r="I78" s="41">
        <v>6996.66</v>
      </c>
      <c r="J78" s="41">
        <v>16740.650000000001</v>
      </c>
      <c r="K78" s="41">
        <v>26440.76</v>
      </c>
      <c r="L78" s="41">
        <v>27707.7</v>
      </c>
      <c r="M78" s="41">
        <v>40133.630000000005</v>
      </c>
      <c r="N78" s="41">
        <v>49337.91</v>
      </c>
      <c r="O78" s="42">
        <v>50000</v>
      </c>
      <c r="P78" s="32">
        <v>-662.08999999999651</v>
      </c>
      <c r="Q78" s="30">
        <v>0.98675820000000003</v>
      </c>
      <c r="R78" s="43" t="s">
        <v>167</v>
      </c>
    </row>
    <row r="79" spans="1:18" ht="15">
      <c r="A79" s="76">
        <v>3</v>
      </c>
      <c r="B79" s="48" t="s">
        <v>155</v>
      </c>
      <c r="C79" s="41">
        <v>-9640.170000000011</v>
      </c>
      <c r="D79" s="41">
        <v>-74524.590000000011</v>
      </c>
      <c r="E79" s="41">
        <v>-86132.840000000069</v>
      </c>
      <c r="F79" s="41">
        <v>-88748.28</v>
      </c>
      <c r="G79" s="41">
        <v>-98804.820000000022</v>
      </c>
      <c r="H79" s="41">
        <v>-96889.029999999955</v>
      </c>
      <c r="I79" s="41">
        <v>-72029.66</v>
      </c>
      <c r="J79" s="41">
        <v>-89803.169999999955</v>
      </c>
      <c r="K79" s="41">
        <v>-103795.71899999991</v>
      </c>
      <c r="L79" s="41">
        <v>-74943.88</v>
      </c>
      <c r="M79" s="41">
        <v>-86597.94999999991</v>
      </c>
      <c r="N79" s="41">
        <v>-10792.87</v>
      </c>
      <c r="O79" s="42">
        <v>2734</v>
      </c>
      <c r="P79" s="32">
        <v>-13526.560000000012</v>
      </c>
      <c r="Q79" s="30">
        <v>-3.9475347476225355</v>
      </c>
      <c r="R79" s="43" t="s">
        <v>156</v>
      </c>
    </row>
    <row r="80" spans="1:18">
      <c r="A80" s="27"/>
      <c r="B80" s="36" t="s">
        <v>168</v>
      </c>
      <c r="C80" s="29">
        <v>-3465.7200000000003</v>
      </c>
      <c r="D80" s="29">
        <v>58226.22</v>
      </c>
      <c r="E80" s="29">
        <v>58677.340000000004</v>
      </c>
      <c r="F80" s="29">
        <v>54763.25</v>
      </c>
      <c r="G80" s="29">
        <v>52961.100000000006</v>
      </c>
      <c r="H80" s="29">
        <v>51667.270000000004</v>
      </c>
      <c r="I80" s="29">
        <v>33175.000000000015</v>
      </c>
      <c r="J80" s="29">
        <v>32163.039999999994</v>
      </c>
      <c r="K80" s="29">
        <v>31451.999999999993</v>
      </c>
      <c r="L80" s="29">
        <v>-1944.9000000000087</v>
      </c>
      <c r="M80" s="29">
        <v>-2952.5500000000029</v>
      </c>
      <c r="N80" s="29">
        <v>8241.7699999999895</v>
      </c>
      <c r="O80" s="47">
        <v>8909.8999999999978</v>
      </c>
      <c r="P80" s="32">
        <v>-668.13000000000829</v>
      </c>
      <c r="Q80" s="30">
        <v>0.92501262640433579</v>
      </c>
      <c r="R80" s="38" t="s">
        <v>108</v>
      </c>
    </row>
    <row r="81" spans="1:18" ht="15">
      <c r="A81" s="76">
        <v>1</v>
      </c>
      <c r="B81" s="48" t="s">
        <v>169</v>
      </c>
      <c r="C81" s="41">
        <v>680.27</v>
      </c>
      <c r="D81" s="41">
        <v>64682.39</v>
      </c>
      <c r="E81" s="41">
        <v>65447.71</v>
      </c>
      <c r="F81" s="41">
        <v>66899.5</v>
      </c>
      <c r="G81" s="41">
        <v>68494.58</v>
      </c>
      <c r="H81" s="41">
        <v>69495.77</v>
      </c>
      <c r="I81" s="41">
        <v>71801.180000000008</v>
      </c>
      <c r="J81" s="41">
        <v>72852.72</v>
      </c>
      <c r="K81" s="41">
        <v>74163.649999999994</v>
      </c>
      <c r="L81" s="41">
        <v>75318.02</v>
      </c>
      <c r="M81" s="41">
        <v>76712.73</v>
      </c>
      <c r="N81" s="41">
        <v>78818.039999999994</v>
      </c>
      <c r="O81" s="42">
        <v>88520.2</v>
      </c>
      <c r="P81" s="32">
        <v>-9702.1600000000035</v>
      </c>
      <c r="Q81" s="30">
        <v>0.89039609038388978</v>
      </c>
      <c r="R81" s="43" t="s">
        <v>170</v>
      </c>
    </row>
    <row r="82" spans="1:18" ht="15">
      <c r="A82" s="76">
        <v>2</v>
      </c>
      <c r="B82" s="48" t="s">
        <v>171</v>
      </c>
      <c r="C82" s="41">
        <v>-63.11</v>
      </c>
      <c r="D82" s="41">
        <v>475.68</v>
      </c>
      <c r="E82" s="41">
        <v>541.39</v>
      </c>
      <c r="F82" s="41">
        <v>18.86</v>
      </c>
      <c r="G82" s="41">
        <v>43.8</v>
      </c>
      <c r="H82" s="41">
        <v>-16.829999999999998</v>
      </c>
      <c r="I82" s="41">
        <v>-30.43</v>
      </c>
      <c r="J82" s="41">
        <v>137.43</v>
      </c>
      <c r="K82" s="41">
        <v>505.98</v>
      </c>
      <c r="L82" s="41">
        <v>-431.07</v>
      </c>
      <c r="M82" s="41">
        <v>-729.78</v>
      </c>
      <c r="N82" s="41">
        <v>-575.03</v>
      </c>
      <c r="O82" s="42"/>
      <c r="P82" s="32">
        <v>-575.03</v>
      </c>
      <c r="Q82" s="30"/>
      <c r="R82" s="43" t="s">
        <v>172</v>
      </c>
    </row>
    <row r="83" spans="1:18" ht="15">
      <c r="A83" s="76">
        <v>3</v>
      </c>
      <c r="B83" s="48" t="s">
        <v>173</v>
      </c>
      <c r="C83" s="41">
        <v>-4082.88</v>
      </c>
      <c r="D83" s="60">
        <v>-6931.85</v>
      </c>
      <c r="E83" s="41">
        <v>-10283.469999999999</v>
      </c>
      <c r="F83" s="41">
        <v>-15126.82</v>
      </c>
      <c r="G83" s="41">
        <v>-18549.28</v>
      </c>
      <c r="H83" s="41">
        <v>-20783.669999999998</v>
      </c>
      <c r="I83" s="41">
        <v>-42138.42</v>
      </c>
      <c r="J83" s="41">
        <v>-44370.11</v>
      </c>
      <c r="K83" s="41">
        <v>-47032.63</v>
      </c>
      <c r="L83" s="41">
        <v>-85116.85</v>
      </c>
      <c r="M83" s="41">
        <v>-88312.14</v>
      </c>
      <c r="N83" s="41">
        <v>-90335.74</v>
      </c>
      <c r="O83" s="77">
        <v>-93752.5</v>
      </c>
      <c r="P83" s="32">
        <v>3416.7599999999948</v>
      </c>
      <c r="Q83" s="30">
        <v>0.96355553185248399</v>
      </c>
      <c r="R83" s="43" t="s">
        <v>174</v>
      </c>
    </row>
    <row r="84" spans="1:18" ht="15">
      <c r="A84" s="78">
        <v>4</v>
      </c>
      <c r="B84" s="79" t="s">
        <v>175</v>
      </c>
      <c r="C84" s="80">
        <v>0</v>
      </c>
      <c r="D84" s="81">
        <v>0</v>
      </c>
      <c r="E84" s="80">
        <v>2971.71</v>
      </c>
      <c r="F84" s="80">
        <v>2971.71</v>
      </c>
      <c r="G84" s="80">
        <v>2972</v>
      </c>
      <c r="H84" s="80">
        <v>2972</v>
      </c>
      <c r="I84" s="80">
        <v>3542.67</v>
      </c>
      <c r="J84" s="80">
        <v>3815</v>
      </c>
      <c r="K84" s="80">
        <v>3815</v>
      </c>
      <c r="L84" s="80">
        <v>8285</v>
      </c>
      <c r="M84" s="82">
        <v>9376.64</v>
      </c>
      <c r="N84" s="80">
        <v>20334.5</v>
      </c>
      <c r="O84" s="83">
        <v>14142.2</v>
      </c>
      <c r="P84" s="85">
        <v>6192.2999999999993</v>
      </c>
      <c r="Q84" s="84">
        <v>1.4378597389373646</v>
      </c>
      <c r="R84" s="86" t="s">
        <v>176</v>
      </c>
    </row>
    <row r="85" spans="1:18">
      <c r="A85" s="35"/>
      <c r="B85" s="35" t="s">
        <v>177</v>
      </c>
      <c r="C85" s="92"/>
      <c r="D85" s="92"/>
      <c r="E85" s="92"/>
      <c r="F85" s="92"/>
      <c r="G85" s="98"/>
      <c r="H85" s="87"/>
      <c r="I85" s="88"/>
      <c r="J85" s="89"/>
      <c r="K85" s="89"/>
      <c r="L85" s="89"/>
      <c r="M85" s="89"/>
      <c r="N85" s="87"/>
      <c r="O85" s="91"/>
      <c r="P85" s="102"/>
      <c r="Q85" s="103"/>
      <c r="R85" s="104"/>
    </row>
    <row r="86" spans="1:18" ht="15">
      <c r="A86" s="35"/>
      <c r="B86" s="35" t="s">
        <v>179</v>
      </c>
      <c r="C86" s="92"/>
      <c r="D86" s="92"/>
      <c r="E86" s="92"/>
      <c r="F86" s="92"/>
      <c r="G86" s="92"/>
      <c r="H86" s="87"/>
      <c r="I86" s="88"/>
      <c r="J86" s="89"/>
      <c r="K86" s="89"/>
      <c r="L86" s="89"/>
      <c r="M86" s="89"/>
      <c r="N86" s="87"/>
      <c r="O86" s="91"/>
      <c r="P86" s="102"/>
      <c r="Q86" s="103"/>
      <c r="R86" s="105"/>
    </row>
    <row r="87" spans="1:18">
      <c r="A87" s="35"/>
      <c r="B87" s="35" t="s">
        <v>180</v>
      </c>
      <c r="C87" s="92"/>
      <c r="D87" s="92"/>
      <c r="E87" s="92"/>
      <c r="F87" s="92"/>
      <c r="G87" s="92"/>
      <c r="H87" s="87"/>
      <c r="I87" s="88"/>
      <c r="J87" s="89"/>
      <c r="K87" s="89"/>
      <c r="L87" s="89"/>
      <c r="M87" s="89"/>
      <c r="N87" s="87"/>
      <c r="O87" s="91"/>
      <c r="P87" s="102"/>
      <c r="Q87" s="103"/>
      <c r="R87" s="104"/>
    </row>
    <row r="88" spans="1:18">
      <c r="A88" s="35"/>
      <c r="H88" s="87"/>
      <c r="I88" s="88"/>
      <c r="J88" s="89"/>
      <c r="K88" s="89"/>
      <c r="L88" s="89"/>
      <c r="M88" s="89"/>
      <c r="N88" s="87"/>
      <c r="O88" s="91"/>
      <c r="P88" s="102"/>
      <c r="Q88" s="103"/>
      <c r="R88" s="104"/>
    </row>
    <row r="89" spans="1:18">
      <c r="A89" s="35"/>
      <c r="B89" s="93"/>
      <c r="C89" s="94"/>
      <c r="D89" s="94"/>
      <c r="E89" s="94"/>
      <c r="F89" s="94"/>
      <c r="G89" s="94"/>
      <c r="H89" s="95"/>
      <c r="I89" s="96"/>
      <c r="J89" s="89"/>
      <c r="K89" s="89"/>
      <c r="L89" s="89"/>
      <c r="M89" s="89"/>
      <c r="N89" s="87"/>
      <c r="O89" s="91"/>
      <c r="P89" s="91"/>
      <c r="Q89" s="90"/>
      <c r="R89" s="106"/>
    </row>
    <row r="90" spans="1:18">
      <c r="A90" s="97"/>
      <c r="H90" s="95"/>
      <c r="I90" s="96"/>
      <c r="J90" s="99"/>
      <c r="K90" s="89"/>
      <c r="L90" s="89"/>
      <c r="M90" s="89"/>
      <c r="N90" s="87" t="s">
        <v>178</v>
      </c>
      <c r="O90" s="91"/>
      <c r="P90" s="91"/>
      <c r="Q90" s="90"/>
      <c r="R90" s="107"/>
    </row>
    <row r="91" spans="1:18">
      <c r="A91" s="100"/>
      <c r="H91" s="95"/>
      <c r="I91" s="96"/>
      <c r="J91" s="89"/>
      <c r="K91" s="89"/>
      <c r="L91" s="89"/>
      <c r="M91" s="89"/>
      <c r="N91" s="87"/>
      <c r="O91" s="91"/>
      <c r="P91" s="91"/>
      <c r="Q91" s="90"/>
      <c r="R91" s="108"/>
    </row>
    <row r="92" spans="1:18">
      <c r="A92" s="101"/>
      <c r="H92" s="95"/>
      <c r="I92" s="96"/>
      <c r="J92" s="89"/>
      <c r="K92" s="89"/>
      <c r="L92" s="89"/>
      <c r="M92" s="89"/>
      <c r="N92" s="87"/>
      <c r="O92" s="91"/>
      <c r="P92" s="91"/>
      <c r="Q92" s="90"/>
      <c r="R92" s="109"/>
    </row>
  </sheetData>
  <pageMargins left="0.7" right="0.7" top="0.75" bottom="0.75" header="0.3" footer="0.3"/>
  <pageSetup scale="33" orientation="portrait" horizontalDpi="300" verticalDpi="300" r:id="rId1"/>
</worksheet>
</file>

<file path=docMetadata/LabelInfo.xml><?xml version="1.0" encoding="utf-8"?>
<clbl:labelList xmlns:clbl="http://schemas.microsoft.com/office/2020/mipLabelMetadata">
  <clbl:label id="{6cf46c2e-64e9-484b-aa4e-3ffc4469b01c}" enabled="1" method="Privileged" siteId="{f5d8b812-606a-42ba-8cf9-3371cfe29c72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Alketa Brace</dc:creator>
  <cp:lastModifiedBy>Alketa Brace</cp:lastModifiedBy>
  <cp:lastPrinted>2026-02-24T08:57:37Z</cp:lastPrinted>
  <dcterms:created xsi:type="dcterms:W3CDTF">2026-02-23T10:33:18Z</dcterms:created>
  <dcterms:modified xsi:type="dcterms:W3CDTF">2026-02-26T08:18:45Z</dcterms:modified>
</cp:coreProperties>
</file>