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Tab 2, 202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 localSheetId="0">[9]!'[Macros Import].qbop'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'[4]End-94'!$D$102:$AS$189</definedName>
    <definedName name="_Fill" hidden="1">#REF!</definedName>
    <definedName name="_Filler" hidden="1">[11]A!$A$43:$A$598</definedName>
    <definedName name="_Key2" hidden="1">[12]Contents!#REF!</definedName>
    <definedName name="_MCV1">[13]Main!$E$64:$AH$64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[4]BoP!$G$174:$AR$216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[14]Assumptions!#REF!</definedName>
    <definedName name="_TB1">[15]SummaryCG!$A$4:$CL$77</definedName>
    <definedName name="_TB2">[15]CGRev!$A$4:$CL$43</definedName>
    <definedName name="_TB3">[15]CGExp!$A$4:$CL$86</definedName>
    <definedName name="_TB4">[15]CGExternal!$B$4:$CL$55</definedName>
    <definedName name="_TB5">[15]CGAuthMeth!$B$4:$CL$55</definedName>
    <definedName name="_TB6">[15]CGAuthMeth!$B$64:$CL$131</definedName>
    <definedName name="_TB7">[15]CGFin_Monthly!$B$4:$AC$73</definedName>
    <definedName name="_TB8">[15]CGFin_Monthly!$B$174:$AC$234</definedName>
    <definedName name="_WB1">[4]WB!$D$13:$AF$264</definedName>
    <definedName name="_WB2">[4]WB!$AG$13:$AQ$264</definedName>
    <definedName name="a">[16]Debt!$T$2</definedName>
    <definedName name="ACTIVATE">#REF!</definedName>
    <definedName name="AID">#REF!</definedName>
    <definedName name="AlPr_TB_1">#REF!</definedName>
    <definedName name="AlPr_TB_1b">#REF!</definedName>
    <definedName name="ALTBCA">[13]QQ!$E$11:$AH$11</definedName>
    <definedName name="ALTNGDP_R">[13]Q4!$E$53:$AH$53</definedName>
    <definedName name="ALTPCPI">[13]Q6!$E$27:$AH$27</definedName>
    <definedName name="ams" localSheetId="0" hidden="1">{"Main Economic Indicators",#N/A,FALSE,"C"}</definedName>
    <definedName name="ams" hidden="1">{"Main Economic Indicators",#N/A,FALSE,"C"}</definedName>
    <definedName name="amstwo" localSheetId="0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[17]Bask_fd!$BR$9:$CE$51</definedName>
    <definedName name="basktinf">[17]Bask_fd!#REF!</definedName>
    <definedName name="basktinf12\">[17]Bask_fd!#REF!</definedName>
    <definedName name="BCA">[13]QQ!$E$9:$AH$9</definedName>
    <definedName name="BCA_GDP">[13]QQ!$E$10:$AH$10</definedName>
    <definedName name="BCA_NGDP">#REF!</definedName>
    <definedName name="BE">[13]Q6!$E$137:$AH$137</definedName>
    <definedName name="BEA">[13]QQ!$E$140:$AH$140</definedName>
    <definedName name="BEC">#REF!</definedName>
    <definedName name="BED">#REF!</definedName>
    <definedName name="BED_6">#REF!</definedName>
    <definedName name="BEO">[13]Q6!$E$142:$AH$142</definedName>
    <definedName name="BER">[13]QQ!$E$141:$AH$141</definedName>
    <definedName name="BESD">[13]Q7!$E$42:$AH$42</definedName>
    <definedName name="BF">[13]QQ!$E$55:$AH$55</definedName>
    <definedName name="BFD">[13]QQ!$E$58:$AH$58</definedName>
    <definedName name="BFDA">[13]Q6!$E$60:$AH$60</definedName>
    <definedName name="BFDI">[13]Q6!$E$63:$AH$63</definedName>
    <definedName name="BFDIL">[13]QQ!$E$65:$AH$65</definedName>
    <definedName name="BFL_D">[13]DA!$E$49:$AH$49</definedName>
    <definedName name="BFO">[13]QQ!$E$90:$AH$90</definedName>
    <definedName name="BFOA">[13]Q6!$E$98:$AH$98</definedName>
    <definedName name="BFOAG">[13]QQ!$E$100:$AH$100</definedName>
    <definedName name="BFOAP">[13]Q6!$E$101:$AH$101</definedName>
    <definedName name="BFOG">[13]Q6!$E$93:$AH$93</definedName>
    <definedName name="BFOL">[13]QQ!$E$104:$AH$104</definedName>
    <definedName name="BFOL_B">[13]QQ!$E$118:$AH$118</definedName>
    <definedName name="BFOL_G">[13]QQ!$E$113:$AH$113</definedName>
    <definedName name="BFOL_L">#REF!</definedName>
    <definedName name="BFOL_O">[13]Q6!$E$120:$AH$120</definedName>
    <definedName name="BFOL_S">#REF!</definedName>
    <definedName name="BFOLB">#REF!</definedName>
    <definedName name="BFOLG">[13]Q6!$E$107:$AH$107</definedName>
    <definedName name="BFOLG_L">#REF!</definedName>
    <definedName name="BFOLP">[13]Q6!$E$109:$AH$109</definedName>
    <definedName name="BFOP">[13]Q6!$E$95:$AH$95</definedName>
    <definedName name="BFP">[13]QQ!$E$68:$AH$68</definedName>
    <definedName name="BFPA">[13]Q6!$E$75:$AH$75</definedName>
    <definedName name="BFPAG">[13]QQ!$E$77:$AH$77</definedName>
    <definedName name="BFPG">[13]Q6!$E$72:$AH$72</definedName>
    <definedName name="BFPL">[13]Q6!$E$78:$AH$78</definedName>
    <definedName name="BFPLBN">#REF!</definedName>
    <definedName name="BFPLD">[13]QQ!$E$83:$AH$83</definedName>
    <definedName name="BFPLD_G">#REF!</definedName>
    <definedName name="BFPLDG">[13]Q6!$E$88:$AH$88</definedName>
    <definedName name="BFPLDP">[13]Q6!$E$86:$AH$86</definedName>
    <definedName name="BFPLE">[13]Q6!$E$81:$AH$81</definedName>
    <definedName name="BFPLE_G">#REF!</definedName>
    <definedName name="BFPLMM">#REF!</definedName>
    <definedName name="BFPP">[13]Q6!$E$70:$AH$70</definedName>
    <definedName name="BFRA">[13]QQ!$E$123:$AH$123</definedName>
    <definedName name="BFUND">[13]Q6!$E$115:$AH$115</definedName>
    <definedName name="BGS">[13]Q6!$E$13:$AH$13</definedName>
    <definedName name="BI">[13]Q6!$E$32:$AH$32</definedName>
    <definedName name="BIC">[13]Q6!$E$35:$AH$35</definedName>
    <definedName name="BID">[13]Q6!$E$38:$AH$38</definedName>
    <definedName name="BIL">[18]Work!$B$26:$AG$97</definedName>
    <definedName name="BIP">#REF!</definedName>
    <definedName name="BK">[13]Q6!$E$48:$AH$48</definedName>
    <definedName name="BKF">[13]QQ!$E$51:$AH$51</definedName>
    <definedName name="BKF_6">[13]Q6!$E$139:$AH$139</definedName>
    <definedName name="BKFA">#REF!</definedName>
    <definedName name="BKO">[13]Q6!$E$52:$AH$52</definedName>
    <definedName name="BM">[13]Q6!$E$24:$AH$24</definedName>
    <definedName name="BMG">[13]Q6!$E$27:$AH$27</definedName>
    <definedName name="BMII">[13]QQ!$E$40:$AH$40</definedName>
    <definedName name="BMII_7">[13]Q7!$E$40:$AH$40</definedName>
    <definedName name="BMS">[13]Q6!$E$29:$AH$29</definedName>
    <definedName name="BOP">[13]Q6!$E$130:$AH$130</definedName>
    <definedName name="BOP_GDP">[13]Q6!$E$131:$AH$131</definedName>
    <definedName name="BRASS">[13]QQ!$E$150:$AH$150</definedName>
    <definedName name="BRASS_6">[13]Q6!$E$126:$AH$126</definedName>
    <definedName name="BRO">#REF!</definedName>
    <definedName name="BTR">[13]Q6!$E$42:$AH$42</definedName>
    <definedName name="BTRG">[13]Q6!$E$44:$AH$44</definedName>
    <definedName name="BTRP">[13]Q6!$E$45:$AH$45</definedName>
    <definedName name="budfin">#REF!</definedName>
    <definedName name="budget_financing">#REF!</definedName>
    <definedName name="BX">[13]Q6!$E$16:$AH$16</definedName>
    <definedName name="BXG">[13]Q6!$E$19:$AH$19</definedName>
    <definedName name="BXS">[13]Q6!$E$21:$AH$21</definedName>
    <definedName name="CAD">#REF!</definedName>
    <definedName name="CalcMCV_4">[13]Q4!$E$58:$AH$58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[18]RED98DATA!$B$62:$CG$74</definedName>
    <definedName name="CHART1_3">[18]RED98DATA!$B$2:$BY$78</definedName>
    <definedName name="CHART10_11">[18]RED98DATA!$A$160:$CJ$249</definedName>
    <definedName name="CHART11">[18]RED98DATA!$A$253:$U$258</definedName>
    <definedName name="CHART14">[18]RED98DATA!$A$178:$F$197</definedName>
    <definedName name="CHART5_6">[18]RED98DATA!$A$79:$J$129</definedName>
    <definedName name="CHART7_8">[18]RED98DATA!$A$130:$BA$158</definedName>
    <definedName name="CHART9">[18]RED98DATA!$A$159:$AM$185</definedName>
    <definedName name="CHF">#REF!</definedName>
    <definedName name="CHK1.1">[13]Q1!$E$61:$AH$61</definedName>
    <definedName name="CHK2.1">[13]Main!$E$67:$AH$67</definedName>
    <definedName name="CHK2.2">[13]Main!$E$70:$AH$70</definedName>
    <definedName name="CHK2.3">[13]Main!$E$75:$AH$75</definedName>
    <definedName name="CHK3.1">[13]Q3!$E$61:$AH$61</definedName>
    <definedName name="CHK5.1">[13]Q5!$E$107:$AH$107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[4]CPFs!$F$13:$AF$84</definedName>
    <definedName name="cpi">[18]Work!$ER$4:$FK$97</definedName>
    <definedName name="cpi_cmp">#REF!</definedName>
    <definedName name="cpi_nsa">[18]Work!$FM$5:$GF$97</definedName>
    <definedName name="Current_account">#REF!</definedName>
    <definedName name="CurrVintage">'[19]A Current Data'!$D$60</definedName>
    <definedName name="D">[13]DA!$E$9:$AH$9</definedName>
    <definedName name="D_ALTBCA_GDP">[20]DA!$E$78:$AH$78</definedName>
    <definedName name="D_ALTNGDP_R">[20]DA!$E$26:$AH$26</definedName>
    <definedName name="D_ALTNGDP_RG">[20]DA!$E$27:$AH$27</definedName>
    <definedName name="D_ALTPCPI">[20]DA!$E$50:$AH$50</definedName>
    <definedName name="D_ALTPCPIG">[20]DA!$E$51:$AH$51</definedName>
    <definedName name="D_B">[13]DA!$E$22:$AH$22</definedName>
    <definedName name="D_BCA_GDP">[20]DA!$E$77:$AH$77</definedName>
    <definedName name="D_BFD">[20]DA!$E$85:$AH$85</definedName>
    <definedName name="D_BFL">[20]DA!$E$120:$AH$120</definedName>
    <definedName name="D_BFL_D">#REF!</definedName>
    <definedName name="D_BFL_S">[20]DA!$E$121:$AH$121</definedName>
    <definedName name="D_BFLG">[20]DA!$E$122:$AH$122</definedName>
    <definedName name="D_BFOP">[20]DA!$E$87:$AH$87</definedName>
    <definedName name="D_BFPP">[20]DA!$E$86:$AH$86</definedName>
    <definedName name="D_BFRA1">[20]DA!$E$93:$AH$93</definedName>
    <definedName name="D_BFX">[20]DA!$E$91:$AH$91</definedName>
    <definedName name="D_BFXG">[20]DA!$E$89:$AH$89</definedName>
    <definedName name="D_BFXP">[20]DA!$E$84:$AH$84</definedName>
    <definedName name="D_BRASS">[20]DA!$E$118:$AH$118</definedName>
    <definedName name="D_CalcNGS">[20]DA!$E$46:$AH$46</definedName>
    <definedName name="D_CalcNMG_R">[20]DA!$E$73:$AH$73</definedName>
    <definedName name="D_CalcNXG_R">[20]DA!$E$70:$AH$70</definedName>
    <definedName name="D_D">[20]DA!$E$117:$AH$117</definedName>
    <definedName name="D_D_B">[20]DA!$E$114:$AH$114</definedName>
    <definedName name="D_D_Bdiff">[20]DA!$E$105:$AH$105</definedName>
    <definedName name="D_D_Bdiff1">[20]DA!$E$106:$AH$106</definedName>
    <definedName name="D_D_G">[20]DA!$E$115:$AH$115</definedName>
    <definedName name="D_D_Gdiff">[20]DA!$E$102:$AH$102</definedName>
    <definedName name="D_D_Gdiff1">[20]DA!$E$103:$AH$103</definedName>
    <definedName name="D_D_S">[20]DA!$E$116:$AH$116</definedName>
    <definedName name="D_D_Sdiff">#REF!</definedName>
    <definedName name="D_D_Sdiff1">#REF!</definedName>
    <definedName name="D_DA">[20]DA!$E$119:$AH$119</definedName>
    <definedName name="D_DAdiff">[20]DA!$E$111:$AH$111</definedName>
    <definedName name="D_DAdiff1">[20]DA!$E$112:$AH$112</definedName>
    <definedName name="D_Ddiff">[20]DA!$E$99:$AH$99</definedName>
    <definedName name="D_Ddiff1">[20]DA!$E$100:$AH$100</definedName>
    <definedName name="D_DSdiff">[20]DA!$E$108:$AH$108</definedName>
    <definedName name="D_DSdiff1">[20]DA!$E$109:$AH$109</definedName>
    <definedName name="D_EDNA">[20]DA!$E$17:$AH$17</definedName>
    <definedName name="D_ENDA">[20]DA!$E$16:$AH$16</definedName>
    <definedName name="D_G">[13]DA!$E$21:$AH$21</definedName>
    <definedName name="D_GCB">[20]DA!$E$62:$AH$62</definedName>
    <definedName name="D_GGB">[20]DA!$E$63:$AH$63</definedName>
    <definedName name="D_Ind">[4]DSA!$G$7:$AU$96</definedName>
    <definedName name="D_L">[13]Q7!$E$13:$AH$13</definedName>
    <definedName name="D_MCV">[20]DA!$E$10:$AH$10</definedName>
    <definedName name="D_MCV_B">[20]DA!$E$12:$AH$12</definedName>
    <definedName name="D_MCV_D">[20]DA!$E$13:$AH$13</definedName>
    <definedName name="D_MCV_N">[20]DA!$E$9:$AH$9</definedName>
    <definedName name="D_MCV_T">[20]DA!$E$11:$AH$11</definedName>
    <definedName name="D_NGDP">[20]DA!$E$35:$AH$35</definedName>
    <definedName name="D_NGDP_D">[20]DA!$E$57:$AH$57</definedName>
    <definedName name="D_NGDP_DAQ">[20]DA!$E$59:$AH$59</definedName>
    <definedName name="D_NGDP_DQ">#REF!</definedName>
    <definedName name="D_NGDP_RG">[20]DA!$E$28:$AH$28</definedName>
    <definedName name="D_NGDP_RGAQ">[20]DA!$E$30:$AH$30</definedName>
    <definedName name="D_NGDP_RGQ">[20]DA!$E$29:$AH$29</definedName>
    <definedName name="D_NGDPD">[20]DA!$E$36:$AH$36</definedName>
    <definedName name="D_NGDPDPC">[20]DA!$E$39:$AH$39</definedName>
    <definedName name="D_NGS">[20]DA!$E$44:$AH$44</definedName>
    <definedName name="D_NMG_R">[20]DA!$E$72:$AH$72</definedName>
    <definedName name="D_NSDGDP">[20]DA!$E$42:$AH$42</definedName>
    <definedName name="D_NSDGDP_R">[20]DA!$E$32:$AH$32</definedName>
    <definedName name="D_NTDD_RG">[20]DA!$E$21:$AH$21</definedName>
    <definedName name="D_NTDD_RGAQ">[20]DA!$E$23:$AH$23</definedName>
    <definedName name="D_NTDD_RGQ">[20]DA!$E$22:$AH$22</definedName>
    <definedName name="D_NXG_R">[20]DA!$E$69:$AH$69</definedName>
    <definedName name="D_O">[13]Q7!$E$23:$AH$23</definedName>
    <definedName name="D_OTB">[20]DA!$E$67:$AH$67</definedName>
    <definedName name="D_PCPI">#REF!</definedName>
    <definedName name="D_PCPIAQ">#REF!</definedName>
    <definedName name="D_PCPIG">[20]DA!$E$52:$AH$52</definedName>
    <definedName name="D_PCPIGAQ">[20]DA!$E$54:$AH$54</definedName>
    <definedName name="D_PCPIGQ">[20]DA!$E$53:$AH$53</definedName>
    <definedName name="D_PCPIQ">#REF!</definedName>
    <definedName name="D_PPPPC">[20]DA!$E$40:$AH$40</definedName>
    <definedName name="D_PPPWGT">[20]DA!$E$37:$AH$37</definedName>
    <definedName name="D_S">[13]Q7!$E$16:$AH$16</definedName>
    <definedName name="D_SRM">[13]Q7!$E$34:$AH$34</definedName>
    <definedName name="D_SY">#REF!</definedName>
    <definedName name="D_WPCP33_D">[20]DA!$E$66:$AH$66</definedName>
    <definedName name="DA">[13]DA!$E$33:$AH$33</definedName>
    <definedName name="date">#REF!</definedName>
    <definedName name="DATES">[18]RED98DATA!#REF!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[13]Q7!$E$28:$AH$28</definedName>
    <definedName name="DG">[13]Q7!$E$27:$AH$27</definedName>
    <definedName name="DG_S">[13]Q7!$E$18:$AH$18</definedName>
    <definedName name="Dhjetor_Ar_TOT_Lek">'[21]2003'!#REF!</definedName>
    <definedName name="Dhjetor_Ar_TOT_Valute">'[21]2003'!#REF!</definedName>
    <definedName name="Discount_NC">'[22]Triangle private'!$C$17</definedName>
    <definedName name="DiscountRate">#REF!</definedName>
    <definedName name="DKK">#REF!</definedName>
    <definedName name="DM">#REF!</definedName>
    <definedName name="DO">[13]Q7!$E$29:$AH$29</definedName>
    <definedName name="doc">[18]DOC!$A$1:$L$43</definedName>
    <definedName name="DOCFILE">#REF!</definedName>
    <definedName name="DS">[13]DA!$E$38:$AH$38</definedName>
    <definedName name="DSA_Assumptions">[4]DSA!$G$666:$AJ$698</definedName>
    <definedName name="DSDSI">[13]Q7!$E$42:$AH$42</definedName>
    <definedName name="DSDSP">[13]Q7!$E$52:$AH$52</definedName>
    <definedName name="DSI">[13]Q7!$E$46:$AH$46</definedName>
    <definedName name="DSP">[13]Q7!$E$56:$AH$56</definedName>
    <definedName name="DSPG">[13]Q7!$E$58:$AH$58</definedName>
    <definedName name="DTS">#REF!</definedName>
    <definedName name="EBRD">[4]EBRD!$D$14:$AM$120</definedName>
    <definedName name="ECU">#REF!</definedName>
    <definedName name="EDNA">[13]QQ!$E$151:$AH$151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[13]Q5!$DZ$1</definedName>
    <definedName name="ENDA">[13]QQ!$E$147:$AH$147</definedName>
    <definedName name="endrit" localSheetId="0" hidden="1">{"Main Economic Indicators",#N/A,FALSE,"C"}</definedName>
    <definedName name="endrit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[13]Main!$AB$25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[4]BoP!$G$365:$AK$434</definedName>
    <definedName name="FLRES">#REF!</definedName>
    <definedName name="FLRESC">#REF!</definedName>
    <definedName name="FMB">[13]Q4!$E$51:$AH$51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[13]Q4!$E$18:$AH$18</definedName>
    <definedName name="GCB_NGDP">[13]Q7!$E$19:$AH$19</definedName>
    <definedName name="GCD">[13]Q4!$E$21:$AH$21</definedName>
    <definedName name="GCEI">[13]Q4!$E$16:$AH$16</definedName>
    <definedName name="GCENL">[13]Q4!$E$13:$AH$13</definedName>
    <definedName name="GCND">[13]Q4!$E$24:$AH$24</definedName>
    <definedName name="GCND_NGDP">[13]Q4!$E$25:$AH$25</definedName>
    <definedName name="GCRG">[13]Q4!$E$10:$AH$10</definedName>
    <definedName name="GEORED98.XLS">[18]RED98DATA!$B$2:$BW$78</definedName>
    <definedName name="GGB">[13]Q4!$E$40:$AH$40</definedName>
    <definedName name="GGB_NGDP">[13]Q7!$E$41:$AH$41</definedName>
    <definedName name="GGD">[13]Q4!$E$43:$AH$43</definedName>
    <definedName name="GGED">[13]Q4!$E$35:$AH$35</definedName>
    <definedName name="GGEI">[13]Q4!$E$38:$AH$38</definedName>
    <definedName name="GGENL">[13]Q4!$E$32:$AH$32</definedName>
    <definedName name="GGND">[13]Q4!$E$46:$AH$46</definedName>
    <definedName name="GGRG">[13]Q4!$E$29:$AH$29</definedName>
    <definedName name="GOVERNMENT">#REF!</definedName>
    <definedName name="Grac_IDA">#REF!</definedName>
    <definedName name="Grace_IDA">#REF!</definedName>
    <definedName name="Grace_NC">'[22]Triangle private'!$C$14</definedName>
    <definedName name="Gross_reserves">#REF!</definedName>
    <definedName name="Gusht_Ar_TOT_Lek">'[21]2003'!#REF!</definedName>
    <definedName name="Gusht_Ar_TOT_Valute">'[21]2003'!#REF!</definedName>
    <definedName name="HERE">#REF!</definedName>
    <definedName name="IM">[4]BoP!$G$259:$AR$307</definedName>
    <definedName name="IMF">[4]IMF!$C$5:$AP$55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[23]Aid:Services!$A$39:$AJ$46</definedName>
    <definedName name="Interest_NC">'[22]Triangle private'!$C$16</definedName>
    <definedName name="InterestRate">#REF!</definedName>
    <definedName name="ISD">#REF!</definedName>
    <definedName name="ITL">#REF!</definedName>
    <definedName name="Janar_Ar_TOT_Lek">'[21]2003'!#REF!</definedName>
    <definedName name="Janar_Ar_TOT_Valute">'[21]2003'!#REF!</definedName>
    <definedName name="JPY">#REF!</definedName>
    <definedName name="KA">#REF!</definedName>
    <definedName name="KEND">#REF!</definedName>
    <definedName name="KMENU">#REF!</definedName>
    <definedName name="Korrik_Ar_TOT_Lek">'[21]2003'!#REF!</definedName>
    <definedName name="Korrik_Ar_TOT_Valute">'[21]2003'!#REF!</definedName>
    <definedName name="KWD">#REF!</definedName>
    <definedName name="latest1998">#REF!</definedName>
    <definedName name="LCM">[13]Q3!$E$46:$AH$46</definedName>
    <definedName name="LE">[13]Q3!$E$13:$AH$13</definedName>
    <definedName name="LEM">[13]Q3!$E$52:$AH$52</definedName>
    <definedName name="LHEM">[13]Q3!$E$34:$AH$34</definedName>
    <definedName name="LHM">[13]Q3!$E$55:$AH$55</definedName>
    <definedName name="LIPM">[13]Q3!$E$43:$AH$43</definedName>
    <definedName name="liquidity_reserve">#REF!</definedName>
    <definedName name="LLF">[13]Q3!$E$10:$AH$10</definedName>
    <definedName name="LP">[13]Q6!$E$19:$AH$19</definedName>
    <definedName name="LULCM">[13]Q3!$E$37:$AH$37</definedName>
    <definedName name="LUR">[13]Q3!$E$16:$AH$16</definedName>
    <definedName name="Lyon">[24]C!$O$1</definedName>
    <definedName name="MACRO">#REF!</definedName>
    <definedName name="MACROS">#REF!</definedName>
    <definedName name="Maj_Ar_TOT_Lek">'[21]2003'!#REF!</definedName>
    <definedName name="Maj_Ar_TOT_Valute">'[21]2003'!#REF!</definedName>
    <definedName name="Mars_Ar_TOT_Lek">#REF!</definedName>
    <definedName name="Mars_Ar_TOT_Valute">#REF!</definedName>
    <definedName name="Maturity_NC">'[22]Triangle private'!$C$15</definedName>
    <definedName name="MCV">[13]Main!$E$63:$AH$63</definedName>
    <definedName name="MCV_B">[13]QQ!$E$157:$AH$157</definedName>
    <definedName name="MCV_B1">[13]Q6!$E$158:$AH$158</definedName>
    <definedName name="MCV_D">[13]DA!$E$62:$AH$62</definedName>
    <definedName name="MCV_D1">[13]DA!$E$63:$AH$63</definedName>
    <definedName name="MCV_N">[13]Q4!$E$58:$AH$58</definedName>
    <definedName name="MCV_N1">[13]Q1!$E$59:$AH$59</definedName>
    <definedName name="MCV_T">[13]Micro!$E$103:$AH$103</definedName>
    <definedName name="MCV_T1">[13]Q5!$E$104:$AH$104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[13]Q3!$E$27:$AH$27</definedName>
    <definedName name="MS_BMG">[13]Q3!$E$29:$AH$29</definedName>
    <definedName name="MS_BXG">[13]Q3!$E$28:$AH$28</definedName>
    <definedName name="MS_GCB_NGDP">[13]Q3!$E$19:$AH$19</definedName>
    <definedName name="MS_GGB_NGDP">[13]Q3!$E$20:$AH$20</definedName>
    <definedName name="MS_LUR">[13]Q3!$E$15:$AH$15</definedName>
    <definedName name="MS_NGDP">[13]Q3!$E$12:$AH$12</definedName>
    <definedName name="MS_NGDP_RG">[13]Q3!$E$9:$AH$9</definedName>
    <definedName name="MS_PCPIG">[13]Q3!$E$16:$AH$16</definedName>
    <definedName name="MS_TMG_RPCH">[13]Q3!$E$24:$AH$24</definedName>
    <definedName name="MS_TXG_RPCH">[13]Q3!$E$23:$AH$23</definedName>
    <definedName name="mt_moneyprog">#REF!</definedName>
    <definedName name="MTPROJ">#REF!</definedName>
    <definedName name="namehp">[25]SA_HP!#REF!</definedName>
    <definedName name="NAMES">#REF!</definedName>
    <definedName name="NAMES_Q">#REF!</definedName>
    <definedName name="namesreer">#REF!</definedName>
    <definedName name="namesweo">#REF!</definedName>
    <definedName name="NC_R">[13]Q1!$E$8:$AH$8</definedName>
    <definedName name="NCG">[13]Main!$E$8:$AH$8</definedName>
    <definedName name="NCG_R">[13]Q4!$E$11:$AH$11</definedName>
    <definedName name="NCP">[13]Main!$E$11:$AH$11</definedName>
    <definedName name="NCP_R">[13]Q4!$E$14:$AH$14</definedName>
    <definedName name="Nentor_Ar_TOT_Lek">'[21]2003'!#REF!</definedName>
    <definedName name="Nentor_Ar_TOT_Valute">'[21]2003'!#REF!</definedName>
    <definedName name="newname" hidden="1">[4]ER!#REF!</definedName>
    <definedName name="newname2" localSheetId="0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 hidden="1">{"WEO",#N/A,FALSE,"T"}</definedName>
    <definedName name="newname4" hidden="1">{"WEO",#N/A,FALSE,"T"}</definedName>
    <definedName name="newname5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[13]Q1!$E$29:$AH$29</definedName>
    <definedName name="NFB_R_GDP">[13]Q1!$E$30:$AH$30</definedName>
    <definedName name="NFI">[13]Main!$E$20:$AH$20</definedName>
    <definedName name="NFI_R">[13]Q4!$E$23:$AH$23</definedName>
    <definedName name="NFIG">[13]Main!$E$23:$AH$23</definedName>
    <definedName name="NFIP">[13]Main!$E$26:$AH$26</definedName>
    <definedName name="NFP_VE">[10]Model!#REF!</definedName>
    <definedName name="NFP_VE_1">[10]Model!#REF!</definedName>
    <definedName name="NGDP">[13]Main!$E$47:$AH$47</definedName>
    <definedName name="NGDP_D">[13]Q3!$E$22:$AH$22</definedName>
    <definedName name="NGDP_D.ARQ">[13]Q2!$E$21:$CB$21</definedName>
    <definedName name="NGDP_D.Q">[13]Q2!$E$20:$CB$20</definedName>
    <definedName name="NGDP_D.YOY">[13]Q2!$E$22:$CB$22</definedName>
    <definedName name="NGDP_D.YOYAVG">[13]Q2!$L$23:$CB$23</definedName>
    <definedName name="NGDP_DG">[13]Q6!$E$23:$AH$23</definedName>
    <definedName name="NGDP_R">[13]Q4!$E$50:$AH$50</definedName>
    <definedName name="NGDP_R.ARQ">[13]Q2!$E$10:$CB$10</definedName>
    <definedName name="NGDP_R.Q">[13]Q2!$E$9:$CB$9</definedName>
    <definedName name="NGDP_R.YOY">[13]Q2!$E$11:$CB$11</definedName>
    <definedName name="NGDP_R.YOYAVG">[13]Q2!$L$12:$CB$12</definedName>
    <definedName name="NGDP_RG">[13]Q4!$E$51:$AH$51</definedName>
    <definedName name="NGK">#REF!</definedName>
    <definedName name="NGS">[13]Main!$E$50:$AH$50</definedName>
    <definedName name="NGS_NGDP">[13]Main!$E$51:$AH$51</definedName>
    <definedName name="NGSG">[13]Main!$E$53:$AH$53</definedName>
    <definedName name="NGSP">[13]Main!$E$56:$AH$56</definedName>
    <definedName name="NI">[13]Main!$E$14:$AH$14</definedName>
    <definedName name="NI_GDP">[13]Main!$E$16:$AH$16</definedName>
    <definedName name="NI_NGDP">[13]Main!$E$16:$AH$16</definedName>
    <definedName name="NI_R">[13]Q1!$E$17:$AH$17</definedName>
    <definedName name="NINV">[13]Main!$E$18:$AH$18</definedName>
    <definedName name="NINV_R">[13]Q4!$E$20:$AH$20</definedName>
    <definedName name="NINV_R_GDP">[13]Q1!$E$21:$AH$21</definedName>
    <definedName name="NM">[13]Main!$E$38:$AH$38</definedName>
    <definedName name="NM_R">[13]Q4!$E$41:$AH$41</definedName>
    <definedName name="NMG">[13]Main!$E$41:$AH$41</definedName>
    <definedName name="NMG_R">[13]Q1!$E$44:$AH$44</definedName>
    <definedName name="NMG_RG">[13]Q1!$E$45:$AH$45</definedName>
    <definedName name="NMS">[13]Main!$E$44:$AH$44</definedName>
    <definedName name="NMS_R">[13]Q1!$E$47:$AH$47</definedName>
    <definedName name="NOK">#REF!</definedName>
    <definedName name="Non_BRO">#REF!</definedName>
    <definedName name="NTDD_R">[13]Q1!$E$26:$AH$26</definedName>
    <definedName name="NTDD_R.ARQ">[13]Q2!$E$15:$CB$15</definedName>
    <definedName name="NTDD_R.Q">[13]Q2!$E$14:$CB$14</definedName>
    <definedName name="NTDD_R.YOY">[13]Q2!$E$16:$CB$16</definedName>
    <definedName name="NTDD_R.YOYAVG">[13]Q2!$L$17:$CB$17</definedName>
    <definedName name="NTDD_RG">[13]Q4!$E$27:$AH$27</definedName>
    <definedName name="NX">[13]Main!$E$29:$AH$29</definedName>
    <definedName name="NX_R">[13]Q4!$E$32:$AH$32</definedName>
    <definedName name="NXG">[13]Main!$E$32:$AH$32</definedName>
    <definedName name="NXG_R">[13]Q1!$E$35:$AH$35</definedName>
    <definedName name="NXG_RG">[13]Q1!$E$36:$AH$36</definedName>
    <definedName name="NXS">[13]Main!$E$35:$AH$35</definedName>
    <definedName name="NXS_R">[13]Q1!$E$38:$AH$38</definedName>
    <definedName name="outl">#REF!</definedName>
    <definedName name="outl2">#REF!</definedName>
    <definedName name="OUTLOOK">#REF!</definedName>
    <definedName name="OUTLOOK2">#REF!</definedName>
    <definedName name="p">[26]labels!#REF!</definedName>
    <definedName name="Paym_Cap">[4]Debt!$G$249:$AQ$309</definedName>
    <definedName name="pchBMG">#REF!</definedName>
    <definedName name="pchBXG">#REF!</definedName>
    <definedName name="pchNM_R">[13]Q1!$E$42:$AH$42</definedName>
    <definedName name="pchNMG_R">[13]Q4!$E$45:$AH$45</definedName>
    <definedName name="pchNX_R">[13]Q1!$E$33:$AH$33</definedName>
    <definedName name="pchNXG_R">[13]Q4!$E$36:$AH$36</definedName>
    <definedName name="PCPI">[13]Q3!$E$25:$AH$25</definedName>
    <definedName name="PCPI.ARQ">[13]Q2!$E$26:$CB$26</definedName>
    <definedName name="PCPI.Q">[13]Q2!$E$25:$CB$25</definedName>
    <definedName name="PCPI.YOY">[13]Q2!$E$27:$CB$27</definedName>
    <definedName name="PCPI.YOYAVG">[13]Q2!$L$28:$CB$28</definedName>
    <definedName name="PCPIE">[13]Q3!$E$29:$AH$29</definedName>
    <definedName name="PCPIG">[13]Q6!$E$26:$AH$26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[4]PFP!$C$5:$AG$59</definedName>
    <definedName name="PMENU">#REF!</definedName>
    <definedName name="PPPWGT">[13]Main!$E$65:$AH$65</definedName>
    <definedName name="Pr_tb_5">[15]Prj_Food!$A$10:$O$40</definedName>
    <definedName name="Pr_tb_6">[15]Prj_Fuel!$A$11:$P$38</definedName>
    <definedName name="Pr_tb_7">[15]Pr_Electr!$A$10:$I$34</definedName>
    <definedName name="Pr_tb_8">'[15]JunPrg_9899&amp;beyond'!$A$1332:$AE$1383</definedName>
    <definedName name="Pr_tb_9">'[15]JunPrg_9899&amp;beyond'!$A$1389:$AE$1457</definedName>
    <definedName name="Pr_tb_food0">'[15]JunPrg_9899&amp;beyond'!$A$883:$AE$900</definedName>
    <definedName name="Pr_tb_food1">'[15]JunPrg_9899&amp;beyond'!$A$912:$AE$944</definedName>
    <definedName name="Pr_tb_food2">'[15]JunPrg_9899&amp;beyond'!$A$946:$AE$984</definedName>
    <definedName name="Pr_tb_food3">'[15]JunPrg_9899&amp;beyond'!$A$985:$AE$1028</definedName>
    <definedName name="Pr_tb1">'[15]JunPrg_9899&amp;beyond'!$A$4:$AE$75</definedName>
    <definedName name="Pr_tb1b">'[15]JunPrg_9899&amp;beyond'!$A$1105:$AE$1176</definedName>
    <definedName name="Pr_tb2">'[15]JunPrg_9899&amp;beyond'!$A$150:$AE$190</definedName>
    <definedName name="Pr_tb2b">'[15]JunPrg_9899&amp;beyond'!$A$1206:$AE$1249</definedName>
    <definedName name="Pr_tb3">'[15]JunPrg_9899&amp;beyond'!$A$198:$AE$272</definedName>
    <definedName name="Pr_tb3b">'[15]JunPrg_9899&amp;beyond'!$A$1252:$AE$1327</definedName>
    <definedName name="Pr_tb4">'[15]JunPrg_9899&amp;beyond'!$A$1032:$AE$1089</definedName>
    <definedName name="Prill_Ar_TOT_Lek">'[21]2003'!#REF!</definedName>
    <definedName name="Prill_Ar_TOT_Valute">'[21]2003'!#REF!</definedName>
    <definedName name="print">#REF!</definedName>
    <definedName name="_xlnm.Print_Area" localSheetId="0">'Tab 2, 2026'!$A$1:$C$71</definedName>
    <definedName name="_xlnm.Print_Area">#REF!</definedName>
    <definedName name="Print_Area_table10">#REF!</definedName>
    <definedName name="_xlnm.Print_Titles" localSheetId="0">'Tab 2, 2026'!$1:$2</definedName>
    <definedName name="_xlnm.Print_Titles">[13]Micro!$A$1:$C$65536,[13]Micro!$A$1:$IV$7</definedName>
    <definedName name="PrintThis_Links">[13]Links!$A$1:$F$33</definedName>
    <definedName name="PTE">#REF!</definedName>
    <definedName name="Qershor_Ar_TOT_Lek">'[21]2003'!#REF!</definedName>
    <definedName name="Qershor_Ar_TOT_Valute">'[21]2003'!#REF!</definedName>
    <definedName name="REAL">#REF!</definedName>
    <definedName name="RED_BOP">[4]RED!$C$2:$AA$54</definedName>
    <definedName name="RED_D">[4]RED!$C$57:$AA$97</definedName>
    <definedName name="RED_DS">[4]RED!$AD$3:$AW$30</definedName>
    <definedName name="RED_TRD">[4]RED!$BC$3:$BF$45</definedName>
    <definedName name="REDBOP">#REF!</definedName>
    <definedName name="REDUC">#REF!</definedName>
    <definedName name="REER">[18]Work!$AK$26:$AV$97</definedName>
    <definedName name="REGISTERALL">#REF!</definedName>
    <definedName name="RESDEB">#REF!</definedName>
    <definedName name="RESDEBT">#REF!</definedName>
    <definedName name="revenue">[27]C!$A$747:$IV$747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[28]Main!$AB$26</definedName>
    <definedName name="rngDepartmentDrive">[28]Main!$AB$23</definedName>
    <definedName name="rngEMailAddress">[28]Main!$AB$20</definedName>
    <definedName name="rngErrorSort">[13]ErrCheck!$A$4</definedName>
    <definedName name="rngLastSave">[13]Main!$G$19</definedName>
    <definedName name="rngLastSent">[13]Main!$G$18</definedName>
    <definedName name="rngLastUpdate">[13]Links!$D$2</definedName>
    <definedName name="rngNeedsUpdate">[13]Links!$E$2</definedName>
    <definedName name="rngNews">[28]Main!$AB$27</definedName>
    <definedName name="rngQuestChecked">[13]ErrCheck!$A$3</definedName>
    <definedName name="rtre" localSheetId="0" hidden="1">{"Main Economic Indicators",#N/A,FALSE,"C"}</definedName>
    <definedName name="rtre" hidden="1">{"Main Economic Indicators",#N/A,FALSE,"C"}</definedName>
    <definedName name="Rwvu.Print." hidden="1">#N/A</definedName>
    <definedName name="rxrate">[18]Work!$DB$1:$DU$97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hkurt_Ar_TOT_Lek">'[21]2003'!#REF!</definedName>
    <definedName name="Shkurt_Ar_TOT_Valute">'[21]2003'!#REF!</definedName>
    <definedName name="Shtator_Ar_TOT_Lek">'[21]2003'!#REF!</definedName>
    <definedName name="Shtator_Ar_TOT_Valute">'[21]2003'!#REF!</definedName>
    <definedName name="STOP">#REF!</definedName>
    <definedName name="sum">[4]BoP!$G$174:$AR$216</definedName>
    <definedName name="SUMMARY1">#REF!</definedName>
    <definedName name="SUMMARY2">#REF!</definedName>
    <definedName name="SumSumTbl">#REF!</definedName>
    <definedName name="t_bills">'[18]T-bills2'!$A$1:$J$31</definedName>
    <definedName name="tab17bop">#REF!</definedName>
    <definedName name="Tabel">[29]Tregues!$A$1:$J$50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[30]StRp_Tbl1!$B$4:$AF$109</definedName>
    <definedName name="TB_SR_2">#REF!</definedName>
    <definedName name="TB_Sub">[15]CGExp!$B$135:$CL$192</definedName>
    <definedName name="TB_Subsd">#REF!</definedName>
    <definedName name="Tb_Tax_3year">[15]TaxRev!$A$2:$L$66</definedName>
    <definedName name="TB_Taxes">'[15]JunPrg_9899&amp;beyond'!$A$487:$AE$559</definedName>
    <definedName name="TB1_x">#REF!</definedName>
    <definedName name="TB1_xx">#REF!</definedName>
    <definedName name="TB1b">[15]SummaryCG!$A$79:$CL$150</definedName>
    <definedName name="TB1b_x">#REF!</definedName>
    <definedName name="TB2b">[15]CGRev!$A$57:$CL$99</definedName>
    <definedName name="TB3b">[15]CGExp!$B$284:$CL$356</definedName>
    <definedName name="TB5b">[15]CGAuthMeth!$B$174:$CL$223</definedName>
    <definedName name="TB6b">[15]CGAuthMeth!$B$231:$CL$297</definedName>
    <definedName name="TB7b">[15]CGFin_Monthly!$B$92:$AC$142</definedName>
    <definedName name="tblChecks">[13]ErrCheck!$A$3:$E$5</definedName>
    <definedName name="tblLinks">[13]Links!$A$4:$F$33</definedName>
    <definedName name="TBPRJ4">#REF!</definedName>
    <definedName name="Tbs1thr4">#REF!</definedName>
    <definedName name="Tetor_Ar_TOT_Lek">'[21]2003'!#REF!</definedName>
    <definedName name="Tetor_Ar_TOT_Valute">'[21]2003'!#REF!</definedName>
    <definedName name="TM">[13]Q5!$E$19:$AH$19</definedName>
    <definedName name="TM_D">[13]Q5!$E$23:$AH$23</definedName>
    <definedName name="TM_DPCH">[13]Q5!$E$24:$AH$24</definedName>
    <definedName name="TM_R">[13]Q5!$E$22:$AH$22</definedName>
    <definedName name="TM_RPCH">[13]Q5!$E$21:$AH$21</definedName>
    <definedName name="TMG">[13]Q5!$E$38:$AH$38</definedName>
    <definedName name="TMG_D">[13]Q5!$E$42:$AH$42</definedName>
    <definedName name="TMG_DPCH">[13]Q5!$E$43:$AH$43</definedName>
    <definedName name="TMG_R">[13]Q5!$E$41:$AH$41</definedName>
    <definedName name="TMG_RPCH">[13]Micro!$E$40:$AH$40</definedName>
    <definedName name="TMGO">[13]Micro!$E$58:$AH$58</definedName>
    <definedName name="TMGO_D">[13]Q5!$E$63:$AH$63</definedName>
    <definedName name="TMGO_DPCH">[13]Q5!$E$64:$AH$64</definedName>
    <definedName name="TMGO_R">[13]Q5!$E$62:$AH$62</definedName>
    <definedName name="TMGO_RPCH">[13]Q5!$E$60:$AH$60</definedName>
    <definedName name="TMGXO">[13]Q5!$E$82:$AH$82</definedName>
    <definedName name="TMGXO_D">[13]Q5!$E$88:$AH$88</definedName>
    <definedName name="TMGXO_DPCH">[13]Q5!$E$89:$AH$89</definedName>
    <definedName name="TMGXO_R">[13]Q5!$E$87:$AH$87</definedName>
    <definedName name="TMGXO_RPCH">[13]Q5!$E$84:$AH$84</definedName>
    <definedName name="TMS">[13]Q5!$E$97:$AH$97</definedName>
    <definedName name="Trade">[4]BoP!$G$218:$AR$256</definedName>
    <definedName name="Trade_balance">#REF!</definedName>
    <definedName name="TRANSFERTEST">#REF!</definedName>
    <definedName name="TX">[13]Q5!$E$11:$AH$11</definedName>
    <definedName name="TX_D">[13]Q5!$E$15:$AH$15</definedName>
    <definedName name="TX_DPCH">[13]Q5!$E$16:$AH$16</definedName>
    <definedName name="TX_R">[13]Q5!$E$14:$AH$14</definedName>
    <definedName name="TX_RPCH">[13]Q5!$E$13:$AH$13</definedName>
    <definedName name="TXG">[13]Q5!$E$30:$AH$30</definedName>
    <definedName name="TXG_D">[13]Q5!$E$34:$AH$34</definedName>
    <definedName name="TXG_DPCH">[13]Q5!$E$35:$AH$35</definedName>
    <definedName name="TXG_R">[13]Q5!$E$33:$AH$33</definedName>
    <definedName name="TXG_RPCH">[13]Micro!$E$32:$AH$32</definedName>
    <definedName name="TXGO">[13]Micro!$E$49:$AH$49</definedName>
    <definedName name="TXGO_D">[13]Q5!$E$54:$AH$54</definedName>
    <definedName name="TXGO_DPCH">[13]Q5!$E$55:$AH$55</definedName>
    <definedName name="TXGO_R">[13]Q5!$E$53:$AH$53</definedName>
    <definedName name="TXGO_RPCH">[13]Q5!$E$51:$AH$51</definedName>
    <definedName name="TXGXO">[13]Q5!$E$72:$AH$72</definedName>
    <definedName name="TXGXO_D">[13]Q5!$E$78:$AH$78</definedName>
    <definedName name="TXGXO_DPCH">[13]Q5!$E$79:$AH$79</definedName>
    <definedName name="TXGXO_R">[13]Q5!$E$77:$AH$77</definedName>
    <definedName name="TXGXO_RPCH">[13]Q5!$E$74:$AH$74</definedName>
    <definedName name="TXS">[13]Q5!$E$95:$AH$95</definedName>
    <definedName name="UCC">#REF!</definedName>
    <definedName name="USD">#REF!</definedName>
    <definedName name="USERNAME">#REF!</definedName>
    <definedName name="ValidationList">#REF!</definedName>
    <definedName name="viti2006">[31]kursi!$A$27:$M$37</definedName>
    <definedName name="viti2007">[31]kursi!$A$41:$M$51</definedName>
    <definedName name="WEO">#REF!</definedName>
    <definedName name="WEODATES">#REF!</definedName>
    <definedName name="weonames">#REF!</definedName>
    <definedName name="what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[13]Micro!$E$67:$AH$67</definedName>
    <definedName name="WPCP33pch">[13]Q5!$E$68:$AH$68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formula." localSheetId="0" hidden="1">{#N/A,#N/A,FALSE,"MS"}</definedName>
    <definedName name="wrn.formula." hidden="1">{#N/A,#N/A,FALSE,"MS"}</definedName>
    <definedName name="wrn.IMF._.RR._.Office." localSheetId="0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0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 hidden="1">{"WEO",#N/A,FALSE,"T"}</definedName>
    <definedName name="wrn.WEO." hidden="1">{"WEO",#N/A,FALSE,"T"}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[18]Work!$DW$5:$EP$97</definedName>
    <definedName name="xrates">[18]Work!$CG$5:$CZ$97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4" i="1"/>
  <c r="C61" i="1" l="1"/>
  <c r="C39" i="1"/>
  <c r="C69" i="1" s="1"/>
  <c r="C71" i="1" s="1"/>
  <c r="C16" i="1"/>
  <c r="C6" i="1"/>
</calcChain>
</file>

<file path=xl/sharedStrings.xml><?xml version="1.0" encoding="utf-8"?>
<sst xmlns="http://schemas.openxmlformats.org/spreadsheetml/2006/main" count="73" uniqueCount="73">
  <si>
    <t>Tab. 2</t>
  </si>
  <si>
    <t>Kod
min</t>
  </si>
  <si>
    <t>Emërtimi i Ministrisë / Institucionit Buxhetor</t>
  </si>
  <si>
    <t>Numri i Punonjësve
viti 2026</t>
  </si>
  <si>
    <t>Presidenca</t>
  </si>
  <si>
    <t>Kuvendi</t>
  </si>
  <si>
    <t>Kryeministria</t>
  </si>
  <si>
    <t xml:space="preserve">Ministria e Ekonomisë dhe Inovacionit </t>
  </si>
  <si>
    <t>Ministria e Bujqësisë dhe Zhvillimit Rural</t>
  </si>
  <si>
    <t>Ministria e Infrastrukturës dhe Energjisë</t>
  </si>
  <si>
    <t xml:space="preserve">Ministria e Financave </t>
  </si>
  <si>
    <t>Ministria e Arsimit</t>
  </si>
  <si>
    <t xml:space="preserve">Ministria e Turizmit, Kulturës dhe Sportit </t>
  </si>
  <si>
    <t>Ministria e Shëndetësisë dhe Mirëqënies Sociale</t>
  </si>
  <si>
    <t xml:space="preserve">Ministria e Drejtësisë </t>
  </si>
  <si>
    <r>
      <t>Ministria për Evropën dhe Punët e Jashtme nga e cila (</t>
    </r>
    <r>
      <rPr>
        <i/>
        <sz val="14"/>
        <color rgb="FF000000"/>
        <rFont val="Times New Roman"/>
        <family val="1"/>
      </rPr>
      <t>Perfaqesite diplomatike 408</t>
    </r>
    <r>
      <rPr>
        <sz val="14"/>
        <color indexed="8"/>
        <rFont val="Times New Roman"/>
        <family val="1"/>
      </rPr>
      <t>)</t>
    </r>
  </si>
  <si>
    <t xml:space="preserve">Ministria e Punëve të Brendshme </t>
  </si>
  <si>
    <t>Ministria e Mbrojtjes</t>
  </si>
  <si>
    <t>Shërbimi Informativ Shtetëror</t>
  </si>
  <si>
    <t>Drejtoria e Përgjithshme e Arkivave</t>
  </si>
  <si>
    <t>Akademia e Shkencës</t>
  </si>
  <si>
    <t>Kontrolli Lartë i Shtetit</t>
  </si>
  <si>
    <t>Ministria e Mjedisit</t>
  </si>
  <si>
    <t>Prokuroria e Përgjithshme</t>
  </si>
  <si>
    <t>Këshilli i Lartë Gjyqësor</t>
  </si>
  <si>
    <t>Gjykata Kushtetuese</t>
  </si>
  <si>
    <t>Agjensia Telegrafike Shqiptare</t>
  </si>
  <si>
    <t>Këshilli i Lartë i Prokurorise</t>
  </si>
  <si>
    <t>SPAK/BKH</t>
  </si>
  <si>
    <t>Instituti i Statistikës</t>
  </si>
  <si>
    <t>Shkolla e Magjistraturës</t>
  </si>
  <si>
    <t>Qendra Kombëtare e Kinematografisë</t>
  </si>
  <si>
    <t>Kolegji i Posaçëm i Apelimit</t>
  </si>
  <si>
    <t>Zyra e Inspektorit të Lartë të Drejtësisë</t>
  </si>
  <si>
    <t>Avokati i Popullit</t>
  </si>
  <si>
    <t>Komisioneri për Mbikëqyrjen e Shërbimit Civil</t>
  </si>
  <si>
    <t>Komisioni Qendror  i Zgjedhjeve</t>
  </si>
  <si>
    <t xml:space="preserve">Inspektorati i Lartë i Deklarimit e Kontrollit të Pasurive dhe Konfliktit të Interesave </t>
  </si>
  <si>
    <t>Autoriteti i Konkurencës</t>
  </si>
  <si>
    <t>Këshilli Kombëtar i Kontabilitetit</t>
  </si>
  <si>
    <t>Institucione të tjera Qeveritare</t>
  </si>
  <si>
    <t>Drejtoria Sigurimit të Informacionit Klasifikuar (DSIK)</t>
  </si>
  <si>
    <t>Agjencia e Prokurimit Publik</t>
  </si>
  <si>
    <t>Komiteti për Pakicat Kombëtare</t>
  </si>
  <si>
    <t>Inspektoriati Qendror</t>
  </si>
  <si>
    <t>Agjencia e Menaxhimit të Burimeve Ujore</t>
  </si>
  <si>
    <t>Agjencia për Dialog dhe Bashkeqeverisje</t>
  </si>
  <si>
    <t>Agjencia e Zhvillimit te Territorit</t>
  </si>
  <si>
    <t xml:space="preserve">Agjencia Kombetare e Planifikimit te Territorit </t>
  </si>
  <si>
    <t>Agjencia Autonome e Auditimit të Fondeve të BE</t>
  </si>
  <si>
    <t xml:space="preserve">Agjensia Kombëtare e Shoqerisë së Informacionit </t>
  </si>
  <si>
    <t>Komiteti Shtetëror i Kulteve</t>
  </si>
  <si>
    <t>Departamenti i Administratës Publike</t>
  </si>
  <si>
    <t>Shkolla Shqiptare e Administratës Publike</t>
  </si>
  <si>
    <t>Drejtoria e Përgjithshme e Antikorrupsionit</t>
  </si>
  <si>
    <t xml:space="preserve">Autoriteti Kombëtar për Sigurinë Kibernetike (AKSK) </t>
  </si>
  <si>
    <t>Sekretariati Teknik i KEK</t>
  </si>
  <si>
    <t xml:space="preserve">Autoriteti Shtetëror Gjeohapsinor (ASIG) </t>
  </si>
  <si>
    <t>Avokatura e Shtetit</t>
  </si>
  <si>
    <t>Agjencia Kombëtare e Rinisë</t>
  </si>
  <si>
    <t xml:space="preserve">Agjencia Shtetërore e Programimit Strategjik dhe Koordinimit të Ndihmës </t>
  </si>
  <si>
    <t>Agjencia e Mbështetjes së Vetqeverisjes Vendore</t>
  </si>
  <si>
    <t>Kancelaria e Urdhrave dhe Medaljeve</t>
  </si>
  <si>
    <t xml:space="preserve">Agjencia për Media dhe Informim </t>
  </si>
  <si>
    <t>Agjencia për Mbështetje për Shoqërinë Civile</t>
  </si>
  <si>
    <t>Komisioneri për të Drejtën e Informimit dhe Mbrojtjen e të Dhënave Personale</t>
  </si>
  <si>
    <t>Komisioni i Prokurimit Publik</t>
  </si>
  <si>
    <t>Komisioneri për Mbrojtjen nga Diskriminimi</t>
  </si>
  <si>
    <t>Instituti i Studimeve të Krimeve të Komunizmit</t>
  </si>
  <si>
    <t>Autoriteti për Informimin mbi Dokumentet e ish-Sigurimit të Shtetit</t>
  </si>
  <si>
    <t>Total punonjës buxhetore</t>
  </si>
  <si>
    <t>Rezervë për institucione të qeverisjes qendrore</t>
  </si>
  <si>
    <t>Total numri i punonjësve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</si>
</sst>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MS Sans Serif"/>
      <family val="2"/>
      <charset val="238"/>
    </font>
    <font>
      <sz val="12"/>
      <color theme="1"/>
      <name val="Times New Roman"/>
      <family val="1"/>
      <charset val="238"/>
    </font>
    <font>
      <sz val="14"/>
      <color indexed="8"/>
      <name val="Times New Roman"/>
      <family val="1"/>
    </font>
    <font>
      <i/>
      <sz val="14"/>
      <color rgb="FF000000"/>
      <name val="Times New Roman"/>
      <family val="1"/>
    </font>
    <font>
      <sz val="12"/>
      <name val="Times New Roman"/>
      <family val="1"/>
      <charset val="238"/>
    </font>
    <font>
      <sz val="14"/>
      <name val="Times New Roman"/>
      <family val="1"/>
    </font>
    <font>
      <i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auto="1"/>
      </left>
      <right/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9">
    <xf numFmtId="0" fontId="0" fillId="0" borderId="0" xfId="0"/>
    <xf numFmtId="0" fontId="2" fillId="0" borderId="0" xfId="1" applyFont="1"/>
    <xf numFmtId="0" fontId="3" fillId="2" borderId="0" xfId="1" applyFont="1" applyFill="1" applyAlignment="1">
      <alignment horizontal="left"/>
    </xf>
    <xf numFmtId="3" fontId="4" fillId="2" borderId="0" xfId="1" applyNumberFormat="1" applyFont="1" applyFill="1" applyAlignment="1">
      <alignment horizontal="center"/>
    </xf>
    <xf numFmtId="0" fontId="1" fillId="0" borderId="0" xfId="0" applyFont="1"/>
    <xf numFmtId="0" fontId="5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3" fontId="8" fillId="2" borderId="3" xfId="2" applyNumberFormat="1" applyFont="1" applyFill="1" applyBorder="1" applyAlignment="1">
      <alignment horizontal="center" wrapText="1"/>
    </xf>
    <xf numFmtId="3" fontId="9" fillId="2" borderId="4" xfId="2" applyNumberFormat="1" applyFont="1" applyFill="1" applyBorder="1" applyAlignment="1">
      <alignment horizontal="left" vertical="center" wrapText="1"/>
    </xf>
    <xf numFmtId="3" fontId="9" fillId="2" borderId="4" xfId="2" applyNumberFormat="1" applyFont="1" applyFill="1" applyBorder="1" applyAlignment="1">
      <alignment horizontal="center" vertical="center" wrapText="1"/>
    </xf>
    <xf numFmtId="3" fontId="8" fillId="2" borderId="5" xfId="2" applyNumberFormat="1" applyFont="1" applyFill="1" applyBorder="1" applyAlignment="1">
      <alignment horizontal="center" wrapText="1"/>
    </xf>
    <xf numFmtId="3" fontId="9" fillId="2" borderId="6" xfId="2" applyNumberFormat="1" applyFont="1" applyFill="1" applyBorder="1" applyAlignment="1">
      <alignment horizontal="left" vertical="center" wrapText="1"/>
    </xf>
    <xf numFmtId="3" fontId="9" fillId="2" borderId="6" xfId="2" applyNumberFormat="1" applyFont="1" applyFill="1" applyBorder="1" applyAlignment="1">
      <alignment horizontal="center" vertical="center" wrapText="1"/>
    </xf>
    <xf numFmtId="3" fontId="8" fillId="2" borderId="7" xfId="2" applyNumberFormat="1" applyFont="1" applyFill="1" applyBorder="1" applyAlignment="1">
      <alignment horizontal="center" wrapText="1"/>
    </xf>
    <xf numFmtId="3" fontId="9" fillId="2" borderId="7" xfId="2" applyNumberFormat="1" applyFont="1" applyFill="1" applyBorder="1" applyAlignment="1">
      <alignment horizontal="left" vertical="center" wrapText="1"/>
    </xf>
    <xf numFmtId="3" fontId="9" fillId="2" borderId="7" xfId="2" applyNumberFormat="1" applyFont="1" applyFill="1" applyBorder="1" applyAlignment="1">
      <alignment horizontal="center" vertical="center" wrapText="1"/>
    </xf>
    <xf numFmtId="3" fontId="8" fillId="2" borderId="8" xfId="2" applyNumberFormat="1" applyFont="1" applyFill="1" applyBorder="1" applyAlignment="1">
      <alignment horizontal="center" wrapText="1"/>
    </xf>
    <xf numFmtId="3" fontId="11" fillId="2" borderId="8" xfId="2" applyNumberFormat="1" applyFont="1" applyFill="1" applyBorder="1" applyAlignment="1">
      <alignment horizontal="center" wrapText="1"/>
    </xf>
    <xf numFmtId="3" fontId="12" fillId="2" borderId="7" xfId="2" applyNumberFormat="1" applyFont="1" applyFill="1" applyBorder="1" applyAlignment="1">
      <alignment horizontal="left" vertical="center" wrapText="1"/>
    </xf>
    <xf numFmtId="3" fontId="12" fillId="2" borderId="7" xfId="2" applyNumberFormat="1" applyFont="1" applyFill="1" applyBorder="1" applyAlignment="1">
      <alignment horizontal="center" vertical="center" wrapText="1"/>
    </xf>
    <xf numFmtId="3" fontId="8" fillId="2" borderId="9" xfId="2" applyNumberFormat="1" applyFont="1" applyFill="1" applyBorder="1" applyAlignment="1">
      <alignment horizontal="center" wrapText="1"/>
    </xf>
    <xf numFmtId="3" fontId="8" fillId="2" borderId="8" xfId="2" applyNumberFormat="1" applyFont="1" applyFill="1" applyBorder="1" applyAlignment="1">
      <alignment horizontal="center" vertical="center" wrapText="1"/>
    </xf>
    <xf numFmtId="3" fontId="13" fillId="2" borderId="10" xfId="2" applyNumberFormat="1" applyFont="1" applyFill="1" applyBorder="1" applyAlignment="1">
      <alignment horizontal="center"/>
    </xf>
    <xf numFmtId="3" fontId="14" fillId="2" borderId="11" xfId="2" applyNumberFormat="1" applyFont="1" applyFill="1" applyBorder="1" applyAlignment="1">
      <alignment horizontal="left"/>
    </xf>
    <xf numFmtId="3" fontId="15" fillId="2" borderId="12" xfId="2" applyNumberFormat="1" applyFont="1" applyFill="1" applyBorder="1" applyAlignment="1">
      <alignment horizontal="center"/>
    </xf>
    <xf numFmtId="3" fontId="13" fillId="2" borderId="13" xfId="2" applyNumberFormat="1" applyFont="1" applyFill="1" applyBorder="1" applyAlignment="1">
      <alignment horizontal="center" wrapText="1"/>
    </xf>
    <xf numFmtId="3" fontId="16" fillId="2" borderId="14" xfId="2" applyNumberFormat="1" applyFont="1" applyFill="1" applyBorder="1" applyAlignment="1">
      <alignment horizontal="left" vertical="center" wrapText="1"/>
    </xf>
    <xf numFmtId="3" fontId="16" fillId="2" borderId="14" xfId="2" applyNumberFormat="1" applyFont="1" applyFill="1" applyBorder="1" applyAlignment="1">
      <alignment horizontal="center" vertical="center" wrapText="1"/>
    </xf>
    <xf numFmtId="3" fontId="13" fillId="2" borderId="8" xfId="2" applyNumberFormat="1" applyFont="1" applyFill="1" applyBorder="1" applyAlignment="1">
      <alignment horizontal="center" wrapText="1"/>
    </xf>
    <xf numFmtId="3" fontId="16" fillId="2" borderId="7" xfId="2" applyNumberFormat="1" applyFont="1" applyFill="1" applyBorder="1" applyAlignment="1">
      <alignment horizontal="left" vertical="center" wrapText="1"/>
    </xf>
    <xf numFmtId="3" fontId="16" fillId="2" borderId="7" xfId="2" applyNumberFormat="1" applyFont="1" applyFill="1" applyBorder="1" applyAlignment="1">
      <alignment horizontal="center" vertical="center" wrapText="1"/>
    </xf>
    <xf numFmtId="3" fontId="16" fillId="2" borderId="6" xfId="2" applyNumberFormat="1" applyFont="1" applyFill="1" applyBorder="1" applyAlignment="1">
      <alignment horizontal="left" vertical="center" wrapText="1"/>
    </xf>
    <xf numFmtId="3" fontId="16" fillId="2" borderId="6" xfId="2" applyNumberFormat="1" applyFont="1" applyFill="1" applyBorder="1" applyAlignment="1">
      <alignment horizontal="center" vertical="center" wrapText="1"/>
    </xf>
    <xf numFmtId="0" fontId="17" fillId="2" borderId="0" xfId="0" applyFont="1" applyFill="1"/>
    <xf numFmtId="0" fontId="17" fillId="3" borderId="0" xfId="0" applyFont="1" applyFill="1"/>
    <xf numFmtId="3" fontId="13" fillId="2" borderId="15" xfId="2" applyNumberFormat="1" applyFont="1" applyFill="1" applyBorder="1" applyAlignment="1">
      <alignment horizontal="center" wrapText="1"/>
    </xf>
    <xf numFmtId="3" fontId="16" fillId="2" borderId="16" xfId="2" applyNumberFormat="1" applyFont="1" applyFill="1" applyBorder="1" applyAlignment="1">
      <alignment horizontal="left" vertical="center" wrapText="1"/>
    </xf>
    <xf numFmtId="3" fontId="16" fillId="2" borderId="16" xfId="2" applyNumberFormat="1" applyFont="1" applyFill="1" applyBorder="1" applyAlignment="1">
      <alignment horizontal="center" vertical="center" wrapText="1"/>
    </xf>
    <xf numFmtId="3" fontId="8" fillId="2" borderId="14" xfId="2" applyNumberFormat="1" applyFont="1" applyFill="1" applyBorder="1" applyAlignment="1">
      <alignment horizontal="center" wrapText="1"/>
    </xf>
    <xf numFmtId="3" fontId="18" fillId="2" borderId="14" xfId="2" applyNumberFormat="1" applyFont="1" applyFill="1" applyBorder="1" applyAlignment="1">
      <alignment horizontal="left" vertical="center" wrapText="1"/>
    </xf>
    <xf numFmtId="3" fontId="9" fillId="2" borderId="14" xfId="2" applyNumberFormat="1" applyFont="1" applyFill="1" applyBorder="1" applyAlignment="1">
      <alignment horizontal="center" vertical="center" wrapText="1"/>
    </xf>
    <xf numFmtId="3" fontId="8" fillId="2" borderId="7" xfId="2" applyNumberFormat="1" applyFont="1" applyFill="1" applyBorder="1" applyAlignment="1">
      <alignment horizontal="center" vertical="center" wrapText="1"/>
    </xf>
    <xf numFmtId="3" fontId="18" fillId="2" borderId="7" xfId="2" applyNumberFormat="1" applyFont="1" applyFill="1" applyBorder="1" applyAlignment="1">
      <alignment horizontal="left" vertical="center" wrapText="1"/>
    </xf>
    <xf numFmtId="3" fontId="8" fillId="2" borderId="6" xfId="2" applyNumberFormat="1" applyFont="1" applyFill="1" applyBorder="1" applyAlignment="1">
      <alignment horizontal="center" wrapText="1"/>
    </xf>
    <xf numFmtId="3" fontId="8" fillId="2" borderId="16" xfId="2" applyNumberFormat="1" applyFont="1" applyFill="1" applyBorder="1" applyAlignment="1">
      <alignment horizontal="center" wrapText="1"/>
    </xf>
    <xf numFmtId="3" fontId="18" fillId="2" borderId="16" xfId="2" applyNumberFormat="1" applyFont="1" applyFill="1" applyBorder="1" applyAlignment="1">
      <alignment horizontal="left" vertical="center" wrapText="1"/>
    </xf>
    <xf numFmtId="3" fontId="9" fillId="2" borderId="16" xfId="2" applyNumberFormat="1" applyFont="1" applyFill="1" applyBorder="1" applyAlignment="1">
      <alignment horizontal="center" vertical="center" wrapText="1"/>
    </xf>
    <xf numFmtId="3" fontId="19" fillId="2" borderId="17" xfId="2" applyNumberFormat="1" applyFont="1" applyFill="1" applyBorder="1" applyAlignment="1">
      <alignment horizontal="center" wrapText="1"/>
    </xf>
    <xf numFmtId="3" fontId="15" fillId="2" borderId="17" xfId="2" applyNumberFormat="1" applyFont="1" applyFill="1" applyBorder="1" applyAlignment="1">
      <alignment horizontal="left" wrapText="1"/>
    </xf>
    <xf numFmtId="3" fontId="15" fillId="2" borderId="17" xfId="2" applyNumberFormat="1" applyFont="1" applyFill="1" applyBorder="1" applyAlignment="1">
      <alignment horizontal="center" wrapText="1"/>
    </xf>
    <xf numFmtId="3" fontId="19" fillId="2" borderId="18" xfId="2" applyNumberFormat="1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left" wrapText="1"/>
    </xf>
    <xf numFmtId="3" fontId="20" fillId="2" borderId="1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3" fontId="2" fillId="4" borderId="0" xfId="0" applyNumberFormat="1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</cellXfs>
  <cellStyles count="3">
    <cellStyle name="Normal" xfId="0" builtinId="0"/>
    <cellStyle name="Normal 13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5\2005%20buletini%20Korrik%202006\Sample%20Buletini%202005%20Prill_20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_data\Redi\redi\2007\File-i%20i%20punes\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 xml:space="preserve"> </v>
          </cell>
          <cell r="AV34" t="str">
            <v xml:space="preserve"> </v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 xml:space="preserve"> </v>
          </cell>
          <cell r="AV35" t="str">
            <v xml:space="preserve"> </v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 xml:space="preserve"> </v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 xml:space="preserve"> </v>
          </cell>
          <cell r="BS12" t="str">
            <v xml:space="preserve"> </v>
          </cell>
          <cell r="BT12" t="str">
            <v xml:space="preserve"> </v>
          </cell>
          <cell r="BV12" t="str">
            <v xml:space="preserve"> </v>
          </cell>
          <cell r="CE12" t="str">
            <v xml:space="preserve"> </v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 xml:space="preserve"> </v>
          </cell>
          <cell r="BS15" t="str">
            <v xml:space="preserve"> </v>
          </cell>
          <cell r="BT15" t="str">
            <v xml:space="preserve"> </v>
          </cell>
          <cell r="BV15" t="str">
            <v xml:space="preserve"> </v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 xml:space="preserve"> </v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 xml:space="preserve"> </v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 xml:space="preserve"> </v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 xml:space="preserve"> </v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
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
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
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 xml:space="preserve"> </v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136.45999145507812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>
        <row r="1">
          <cell r="A1" t="str">
            <v>Treguesit Kryesore Makroekonomike per vitet 2000-2006</v>
          </cell>
        </row>
        <row r="2">
          <cell r="A2" t="str">
            <v>Main Macroeconomic Indicators 2000-2006</v>
          </cell>
        </row>
        <row r="4">
          <cell r="B4">
            <v>1990</v>
          </cell>
          <cell r="C4">
            <v>1991</v>
          </cell>
          <cell r="D4">
            <v>1992</v>
          </cell>
          <cell r="E4">
            <v>1993</v>
          </cell>
          <cell r="F4">
            <v>1994</v>
          </cell>
          <cell r="G4">
            <v>1995</v>
          </cell>
          <cell r="H4">
            <v>1996</v>
          </cell>
          <cell r="I4">
            <v>1997</v>
          </cell>
          <cell r="J4" t="str">
            <v>1998</v>
          </cell>
        </row>
        <row r="5">
          <cell r="A5" t="str">
            <v>Prodhimi dhe Çmimet</v>
          </cell>
        </row>
        <row r="6">
          <cell r="A6" t="str">
            <v>Prodhimi i Brendshem Bruto (PBB) (ne milion leke)</v>
          </cell>
        </row>
        <row r="7">
          <cell r="A7" t="str">
            <v>Me çmimet Korente</v>
          </cell>
          <cell r="B7">
            <v>16813</v>
          </cell>
          <cell r="C7">
            <v>16404</v>
          </cell>
          <cell r="D7">
            <v>50697</v>
          </cell>
          <cell r="E7">
            <v>125334</v>
          </cell>
          <cell r="F7">
            <v>184393</v>
          </cell>
          <cell r="G7">
            <v>229793</v>
          </cell>
          <cell r="H7">
            <v>314878</v>
          </cell>
          <cell r="I7">
            <v>322186</v>
          </cell>
          <cell r="J7">
            <v>412326</v>
          </cell>
        </row>
        <row r="8">
          <cell r="A8" t="str">
            <v xml:space="preserve">     'Me çmimet e vitit 1990</v>
          </cell>
          <cell r="B8">
            <v>16813</v>
          </cell>
          <cell r="C8">
            <v>12105</v>
          </cell>
          <cell r="D8">
            <v>11235</v>
          </cell>
          <cell r="E8">
            <v>12309</v>
          </cell>
          <cell r="F8">
            <v>13331</v>
          </cell>
          <cell r="G8">
            <v>15106</v>
          </cell>
          <cell r="H8">
            <v>16478</v>
          </cell>
          <cell r="I8">
            <v>15324.54</v>
          </cell>
          <cell r="J8">
            <v>16547</v>
          </cell>
        </row>
        <row r="9">
          <cell r="A9" t="str">
            <v>Rritja reale e PBB, ne %</v>
          </cell>
          <cell r="B9">
            <v>-10</v>
          </cell>
          <cell r="C9">
            <v>-28.002141200261701</v>
          </cell>
          <cell r="D9">
            <v>-7.1871127633209415</v>
          </cell>
          <cell r="E9">
            <v>9.5594125500667548</v>
          </cell>
          <cell r="F9">
            <v>8.3028678202940931</v>
          </cell>
          <cell r="G9">
            <v>13.314830095266672</v>
          </cell>
          <cell r="H9">
            <v>9.1</v>
          </cell>
          <cell r="I9">
            <v>-10.199999999999999</v>
          </cell>
          <cell r="J9">
            <v>12.7</v>
          </cell>
        </row>
        <row r="10">
          <cell r="A10" t="str">
            <v>Inflacioni</v>
          </cell>
        </row>
        <row r="11">
          <cell r="A11" t="str">
            <v xml:space="preserve">        Niveli ne fund te vitit (dhjetor/dhjetor 2001)</v>
          </cell>
          <cell r="B11">
            <v>11.1</v>
          </cell>
          <cell r="C11">
            <v>22.7</v>
          </cell>
          <cell r="D11">
            <v>76.400000000000006</v>
          </cell>
          <cell r="F11">
            <v>48.73</v>
          </cell>
          <cell r="G11">
            <v>51.66</v>
          </cell>
          <cell r="H11">
            <v>60.65</v>
          </cell>
          <cell r="I11">
            <v>86.17</v>
          </cell>
          <cell r="J11">
            <v>93.66</v>
          </cell>
        </row>
        <row r="12">
          <cell r="A12" t="str">
            <v xml:space="preserve">        Mesatare vjetore (ne %)</v>
          </cell>
          <cell r="G12">
            <v>6.0127231684793836</v>
          </cell>
          <cell r="H12">
            <v>17.402245451025934</v>
          </cell>
          <cell r="I12">
            <v>42.077493816982695</v>
          </cell>
          <cell r="J12">
            <v>8.6921202274573552</v>
          </cell>
        </row>
        <row r="13">
          <cell r="A13" t="str">
            <v xml:space="preserve">        Fundi i periudhes</v>
          </cell>
          <cell r="G13">
            <v>7.8027177006260358</v>
          </cell>
          <cell r="H13">
            <v>33.200000000000003</v>
          </cell>
          <cell r="I13">
            <v>32.1</v>
          </cell>
          <cell r="J13">
            <v>20.9</v>
          </cell>
        </row>
        <row r="14">
          <cell r="A14" t="str">
            <v>Kursi i Kembimit (mesatare vjetore)</v>
          </cell>
        </row>
        <row r="15">
          <cell r="A15" t="str">
            <v xml:space="preserve">        Lek/USD </v>
          </cell>
          <cell r="D15">
            <v>75.03</v>
          </cell>
          <cell r="E15">
            <v>102.063</v>
          </cell>
          <cell r="F15">
            <v>94.674999999999997</v>
          </cell>
          <cell r="G15">
            <v>92.789000000000001</v>
          </cell>
          <cell r="H15">
            <v>104.499</v>
          </cell>
          <cell r="I15">
            <v>148.9</v>
          </cell>
          <cell r="J15">
            <v>150.6</v>
          </cell>
        </row>
        <row r="16">
          <cell r="A16" t="str">
            <v xml:space="preserve">        Lek/EURO </v>
          </cell>
        </row>
        <row r="18">
          <cell r="A18" t="str">
            <v xml:space="preserve">Sektori i Jashtem </v>
          </cell>
        </row>
        <row r="19">
          <cell r="A19" t="str">
            <v>Bilanci Tregtar (ne million $)</v>
          </cell>
          <cell r="B19">
            <v>-150</v>
          </cell>
          <cell r="C19">
            <v>-308</v>
          </cell>
          <cell r="D19">
            <v>-470.5</v>
          </cell>
          <cell r="E19">
            <v>-489.90000000000003</v>
          </cell>
          <cell r="F19">
            <v>-459.7</v>
          </cell>
          <cell r="G19">
            <v>-474.99999999999994</v>
          </cell>
          <cell r="H19">
            <v>-678.3</v>
          </cell>
          <cell r="I19">
            <v>-534.9</v>
          </cell>
          <cell r="J19">
            <v>-604</v>
          </cell>
        </row>
        <row r="20">
          <cell r="A20" t="str">
            <v xml:space="preserve">     Eksporti</v>
          </cell>
          <cell r="B20">
            <v>231</v>
          </cell>
          <cell r="C20">
            <v>101</v>
          </cell>
          <cell r="D20">
            <v>70</v>
          </cell>
          <cell r="E20">
            <v>111.7</v>
          </cell>
          <cell r="F20">
            <v>141.30000000000001</v>
          </cell>
          <cell r="G20">
            <v>204.8</v>
          </cell>
          <cell r="H20">
            <v>243.7</v>
          </cell>
          <cell r="I20">
            <v>158.6</v>
          </cell>
          <cell r="J20">
            <v>208</v>
          </cell>
        </row>
        <row r="21">
          <cell r="A21" t="str">
            <v xml:space="preserve">     Importi</v>
          </cell>
          <cell r="B21">
            <v>381</v>
          </cell>
          <cell r="C21">
            <v>409</v>
          </cell>
          <cell r="D21">
            <v>540.5</v>
          </cell>
          <cell r="E21">
            <v>601.6</v>
          </cell>
          <cell r="F21">
            <v>601</v>
          </cell>
          <cell r="G21">
            <v>679.8</v>
          </cell>
          <cell r="H21">
            <v>922</v>
          </cell>
          <cell r="I21">
            <v>693.5</v>
          </cell>
          <cell r="J21">
            <v>811.7</v>
          </cell>
        </row>
        <row r="22">
          <cell r="A22" t="str">
            <v>Bilanci i Llogarise Korente (ne million $)</v>
          </cell>
          <cell r="B22">
            <v>-122</v>
          </cell>
          <cell r="C22">
            <v>-213</v>
          </cell>
          <cell r="D22">
            <v>50.8</v>
          </cell>
          <cell r="E22">
            <v>14.7</v>
          </cell>
          <cell r="F22">
            <v>-31</v>
          </cell>
          <cell r="G22">
            <v>-37</v>
          </cell>
          <cell r="H22">
            <v>-62.9</v>
          </cell>
          <cell r="I22">
            <v>-254</v>
          </cell>
          <cell r="J22">
            <v>-195</v>
          </cell>
        </row>
        <row r="24">
          <cell r="A24" t="str">
            <v>Treguesit Monetare</v>
          </cell>
        </row>
        <row r="25">
          <cell r="A25" t="str">
            <v>M3, ne fund te periudhes (ne milion leke)</v>
          </cell>
          <cell r="B25">
            <v>5569</v>
          </cell>
          <cell r="C25">
            <v>11384</v>
          </cell>
          <cell r="D25">
            <v>28771</v>
          </cell>
          <cell r="E25">
            <v>50355</v>
          </cell>
          <cell r="F25">
            <v>70775</v>
          </cell>
          <cell r="G25">
            <v>107449</v>
          </cell>
          <cell r="H25">
            <v>154552</v>
          </cell>
          <cell r="I25">
            <v>198547</v>
          </cell>
          <cell r="J25">
            <v>239526</v>
          </cell>
        </row>
        <row r="26">
          <cell r="A26" t="str">
            <v>Shpejtesia e Qarkullimit te M3</v>
          </cell>
          <cell r="C26">
            <v>1.4409697821503864</v>
          </cell>
          <cell r="D26">
            <v>1.7620868235375899</v>
          </cell>
          <cell r="E26">
            <v>2.4890080428954424</v>
          </cell>
          <cell r="F26">
            <v>2.6053408689509006</v>
          </cell>
          <cell r="G26">
            <v>2.138623905294605</v>
          </cell>
          <cell r="H26">
            <v>2.0373595941818934</v>
          </cell>
          <cell r="I26">
            <v>1.622719053926778</v>
          </cell>
          <cell r="J26">
            <v>1.7214248140076651</v>
          </cell>
        </row>
        <row r="28">
          <cell r="A28" t="str">
            <v xml:space="preserve">Sektori Fiskal </v>
          </cell>
        </row>
        <row r="29">
          <cell r="A29" t="str">
            <v>Te Ardhurat Buxhetore (ne milion leke)</v>
          </cell>
          <cell r="B29">
            <v>7866</v>
          </cell>
          <cell r="C29">
            <v>5168</v>
          </cell>
          <cell r="D29">
            <v>12500</v>
          </cell>
          <cell r="E29">
            <v>33476</v>
          </cell>
          <cell r="F29">
            <v>44475</v>
          </cell>
          <cell r="G29">
            <v>54314</v>
          </cell>
          <cell r="H29">
            <v>52294.395360000002</v>
          </cell>
          <cell r="I29">
            <v>58949.279369999997</v>
          </cell>
          <cell r="J29">
            <v>102523.50011000001</v>
          </cell>
        </row>
        <row r="30">
          <cell r="A30" t="str">
            <v>Ne % ndaj PBB</v>
          </cell>
          <cell r="B30">
            <v>46.785225718194255</v>
          </cell>
          <cell r="C30">
            <v>31.504511094854912</v>
          </cell>
          <cell r="D30">
            <v>24.656291299287926</v>
          </cell>
          <cell r="E30">
            <v>26.709432396636188</v>
          </cell>
          <cell r="F30">
            <v>24.119679163525731</v>
          </cell>
          <cell r="G30">
            <v>23.636055058248076</v>
          </cell>
          <cell r="H30">
            <v>16.607827590368334</v>
          </cell>
          <cell r="I30">
            <v>18.29666073944864</v>
          </cell>
          <cell r="J30">
            <v>24.864670214830014</v>
          </cell>
        </row>
        <row r="32">
          <cell r="A32" t="str">
            <v xml:space="preserve">      Te ardhura Tatimore</v>
          </cell>
          <cell r="C32">
            <v>2961</v>
          </cell>
          <cell r="D32">
            <v>7044</v>
          </cell>
          <cell r="E32">
            <v>23447</v>
          </cell>
          <cell r="F32">
            <v>35988</v>
          </cell>
          <cell r="G32">
            <v>39680</v>
          </cell>
          <cell r="H32">
            <v>42839.961790000001</v>
          </cell>
          <cell r="I32">
            <v>45579.069129999996</v>
          </cell>
          <cell r="J32">
            <v>72576.051990000007</v>
          </cell>
        </row>
        <row r="33">
          <cell r="A33" t="str">
            <v xml:space="preserve">      Ne % ndaj PBB</v>
          </cell>
          <cell r="C33">
            <v>18.050475493782006</v>
          </cell>
          <cell r="D33">
            <v>13.894313272974733</v>
          </cell>
          <cell r="E33">
            <v>18.707613257376291</v>
          </cell>
          <cell r="F33">
            <v>19.51700986479964</v>
          </cell>
          <cell r="G33">
            <v>17.267714856414251</v>
          </cell>
          <cell r="H33">
            <v>13.605257207553404</v>
          </cell>
          <cell r="I33">
            <v>14.146818648234248</v>
          </cell>
          <cell r="J33">
            <v>17.601619104786021</v>
          </cell>
        </row>
        <row r="34">
          <cell r="A34" t="str">
            <v>Shpenzimet  Buxhetore (ne milion leke)</v>
          </cell>
          <cell r="B34">
            <v>10449</v>
          </cell>
          <cell r="C34">
            <v>10202</v>
          </cell>
          <cell r="D34">
            <v>23405</v>
          </cell>
          <cell r="E34">
            <v>9851</v>
          </cell>
          <cell r="F34">
            <v>14524</v>
          </cell>
          <cell r="G34">
            <v>18438</v>
          </cell>
          <cell r="H34">
            <v>22982.785649999998</v>
          </cell>
          <cell r="I34">
            <v>25543.094369999999</v>
          </cell>
          <cell r="J34">
            <v>28335.61</v>
          </cell>
        </row>
        <row r="35">
          <cell r="A35" t="str">
            <v>Ne % ndaj PBB</v>
          </cell>
          <cell r="B35">
            <v>62.148337595907925</v>
          </cell>
          <cell r="C35">
            <v>62.192148256522799</v>
          </cell>
          <cell r="D35">
            <v>46.166439828786714</v>
          </cell>
          <cell r="E35">
            <v>7.8597986180924568</v>
          </cell>
          <cell r="F35">
            <v>7.8766547537054006</v>
          </cell>
          <cell r="G35">
            <v>8.0237431079275687</v>
          </cell>
          <cell r="H35">
            <v>7.2989493232299489</v>
          </cell>
          <cell r="I35">
            <v>7.9280584413972051</v>
          </cell>
          <cell r="J35">
            <v>6.8721375804581815</v>
          </cell>
        </row>
        <row r="36">
          <cell r="A36" t="str">
            <v xml:space="preserve">  Shpenzimet Korente</v>
          </cell>
          <cell r="B36">
            <v>7279</v>
          </cell>
          <cell r="C36">
            <v>9195</v>
          </cell>
          <cell r="D36">
            <v>21426</v>
          </cell>
          <cell r="E36">
            <v>8210</v>
          </cell>
          <cell r="F36">
            <v>9804</v>
          </cell>
          <cell r="G36">
            <v>14692</v>
          </cell>
          <cell r="H36">
            <v>17918.311819999999</v>
          </cell>
          <cell r="I36">
            <v>20376.475739999998</v>
          </cell>
          <cell r="J36">
            <v>22047.67</v>
          </cell>
        </row>
        <row r="37">
          <cell r="A37" t="str">
            <v xml:space="preserve">        Ne % ndaj PBB</v>
          </cell>
          <cell r="B37">
            <v>43.293879735918637</v>
          </cell>
          <cell r="C37">
            <v>56.053401609363569</v>
          </cell>
          <cell r="D37">
            <v>42.262855790283446</v>
          </cell>
          <cell r="E37">
            <v>6.5504970718240862</v>
          </cell>
          <cell r="F37">
            <v>5.3169046547320127</v>
          </cell>
          <cell r="G37">
            <v>6.3935803092348333</v>
          </cell>
          <cell r="H37">
            <v>5.6905569204580813</v>
          </cell>
          <cell r="I37">
            <v>6.3244448051746502</v>
          </cell>
          <cell r="J37">
            <v>5.3471452200443341</v>
          </cell>
        </row>
        <row r="38">
          <cell r="A38" t="str">
            <v xml:space="preserve">  Shpenzime Kapitale</v>
          </cell>
          <cell r="B38">
            <v>3162</v>
          </cell>
          <cell r="C38">
            <v>1007</v>
          </cell>
          <cell r="D38">
            <v>2154</v>
          </cell>
          <cell r="E38">
            <v>5578</v>
          </cell>
          <cell r="F38" t="str">
            <v>…</v>
          </cell>
          <cell r="G38">
            <v>7893</v>
          </cell>
          <cell r="H38">
            <v>7607.4914800000024</v>
          </cell>
          <cell r="I38">
            <v>7474.457980000001</v>
          </cell>
          <cell r="J38">
            <v>13626.43</v>
          </cell>
        </row>
        <row r="39">
          <cell r="A39" t="str">
            <v xml:space="preserve">       Ne % ndaj PBB</v>
          </cell>
          <cell r="B39">
            <v>18.806875631951467</v>
          </cell>
          <cell r="C39">
            <v>6.1387466471592296</v>
          </cell>
          <cell r="D39">
            <v>4.2487721166932957</v>
          </cell>
          <cell r="E39">
            <v>4.4505082419774364</v>
          </cell>
          <cell r="F39" t="e">
            <v>#VALUE!</v>
          </cell>
          <cell r="G39">
            <v>3.4348304778648608</v>
          </cell>
          <cell r="H39">
            <v>2.416012385749402</v>
          </cell>
          <cell r="I39">
            <v>2.3199201641287952</v>
          </cell>
          <cell r="J39">
            <v>3.3047709821839999</v>
          </cell>
        </row>
        <row r="44">
          <cell r="A44" t="str">
            <v>Defiçiti Buxhetor (ne milion leke)</v>
          </cell>
          <cell r="B44">
            <v>-2583</v>
          </cell>
          <cell r="C44">
            <v>-5034</v>
          </cell>
          <cell r="D44">
            <v>-10905</v>
          </cell>
          <cell r="E44">
            <v>11624</v>
          </cell>
          <cell r="F44">
            <v>15817</v>
          </cell>
          <cell r="G44">
            <v>14876</v>
          </cell>
          <cell r="H44">
            <v>28293.025189999997</v>
          </cell>
          <cell r="I44">
            <v>37725.549670000022</v>
          </cell>
          <cell r="J44">
            <v>27596.439149999998</v>
          </cell>
        </row>
        <row r="45">
          <cell r="A45" t="str">
            <v xml:space="preserve">     Ne % ndaj PBB</v>
          </cell>
          <cell r="B45">
            <v>-15.363111877713674</v>
          </cell>
          <cell r="C45">
            <v>-30.687637161667887</v>
          </cell>
          <cell r="D45">
            <v>-21.510148529498785</v>
          </cell>
          <cell r="E45">
            <v>9.274418753091739</v>
          </cell>
          <cell r="F45">
            <v>8.5778744312419661</v>
          </cell>
          <cell r="G45">
            <v>6.4736523740932057</v>
          </cell>
          <cell r="H45">
            <v>8.9853928156301794</v>
          </cell>
          <cell r="I45">
            <v>11.709245488630797</v>
          </cell>
          <cell r="J45">
            <v>6.6928690283901577</v>
          </cell>
        </row>
        <row r="48">
          <cell r="A48" t="str">
            <v>Huamarrja e brendshme (ne million leke)</v>
          </cell>
          <cell r="B48">
            <v>2583</v>
          </cell>
          <cell r="C48">
            <v>5034</v>
          </cell>
          <cell r="D48">
            <v>10905</v>
          </cell>
          <cell r="E48">
            <v>-11624</v>
          </cell>
          <cell r="F48">
            <v>-15817</v>
          </cell>
          <cell r="G48">
            <v>-14876</v>
          </cell>
          <cell r="H48">
            <v>-28293.025189999997</v>
          </cell>
          <cell r="I48">
            <v>-37725.549670000022</v>
          </cell>
          <cell r="J48">
            <v>-27596.439149999998</v>
          </cell>
        </row>
        <row r="49">
          <cell r="A49" t="str">
            <v xml:space="preserve">    Ne % ndaj PBB</v>
          </cell>
          <cell r="B49">
            <v>15.363111877713674</v>
          </cell>
          <cell r="C49">
            <v>30.687637161667887</v>
          </cell>
          <cell r="D49">
            <v>21.510148529498785</v>
          </cell>
          <cell r="E49">
            <v>-9.274418753091739</v>
          </cell>
          <cell r="F49">
            <v>-8.5778744312419661</v>
          </cell>
          <cell r="G49">
            <v>-6.4736523740932057</v>
          </cell>
          <cell r="H49">
            <v>-8.9853928156301794</v>
          </cell>
          <cell r="I49">
            <v>-11.709245488630797</v>
          </cell>
          <cell r="J49">
            <v>-6.6928690283901577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114</v>
          </cell>
          <cell r="L44">
            <v>114.2</v>
          </cell>
          <cell r="M44">
            <v>115.3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86.047142857142873</v>
          </cell>
          <cell r="L46">
            <v>83.014500000000012</v>
          </cell>
          <cell r="M46">
            <v>83.029473684210529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 t="e">
            <v>#DIV/0!</v>
          </cell>
          <cell r="L51" t="e">
            <v>#DIV/0!</v>
          </cell>
          <cell r="M51" t="e">
            <v>#DIV/0!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</sheetNames>
    <sheetDataSet>
      <sheetData sheetId="0" refreshError="1"/>
      <sheetData sheetId="1" refreshError="1"/>
      <sheetData sheetId="2" refreshError="1"/>
      <sheetData sheetId="3" refreshError="1"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 xml:space="preserve"> </v>
          </cell>
          <cell r="AF37" t="str">
            <v xml:space="preserve"> </v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 xml:space="preserve"> </v>
          </cell>
          <cell r="AF38" t="str">
            <v xml:space="preserve"> </v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 xml:space="preserve"> </v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 xml:space="preserve"> </v>
          </cell>
          <cell r="AQ133">
            <v>1</v>
          </cell>
        </row>
        <row r="134">
          <cell r="D134" t="str">
            <v>ok</v>
          </cell>
          <cell r="AP134" t="str">
            <v xml:space="preserve"> </v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 xml:space="preserve"> </v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 xml:space="preserve"> </v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5">
          <cell r="C5" t="str">
            <v>Table.  Georgia: Projected Fund Position</v>
          </cell>
        </row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 xml:space="preserve">                              </v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 xml:space="preserve">                                        </v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topLeftCell="A49" zoomScale="120" zoomScaleNormal="120" workbookViewId="0">
      <selection activeCell="C23" sqref="C23"/>
    </sheetView>
  </sheetViews>
  <sheetFormatPr defaultRowHeight="12.75"/>
  <cols>
    <col min="1" max="1" width="6.5703125" style="4" bestFit="1" customWidth="1"/>
    <col min="2" max="2" width="69.42578125" style="58" customWidth="1"/>
    <col min="3" max="3" width="13.5703125" style="56" customWidth="1"/>
    <col min="4" max="6" width="8.85546875" style="57" customWidth="1"/>
    <col min="7" max="16384" width="9.140625" style="4"/>
  </cols>
  <sheetData>
    <row r="1" spans="1:10" ht="21" customHeight="1" thickBot="1">
      <c r="A1" s="1" t="s">
        <v>0</v>
      </c>
      <c r="B1" s="2"/>
      <c r="C1" s="3"/>
      <c r="D1" s="4"/>
      <c r="E1" s="4"/>
      <c r="F1" s="4"/>
    </row>
    <row r="2" spans="1:10" ht="58.5" customHeight="1" thickTop="1">
      <c r="A2" s="5" t="s">
        <v>1</v>
      </c>
      <c r="B2" s="6" t="s">
        <v>2</v>
      </c>
      <c r="C2" s="7" t="s">
        <v>3</v>
      </c>
      <c r="D2" s="8"/>
      <c r="E2" s="8"/>
      <c r="F2" s="8"/>
      <c r="G2" s="8"/>
      <c r="H2" s="8"/>
      <c r="I2" s="8"/>
      <c r="J2" s="8"/>
    </row>
    <row r="3" spans="1:10" ht="18.75">
      <c r="A3" s="9">
        <v>1</v>
      </c>
      <c r="B3" s="10" t="s">
        <v>4</v>
      </c>
      <c r="C3" s="11">
        <v>93</v>
      </c>
      <c r="D3" s="8"/>
      <c r="E3" s="8"/>
      <c r="F3" s="8"/>
      <c r="G3" s="8"/>
      <c r="H3" s="8"/>
      <c r="I3" s="8"/>
      <c r="J3" s="8"/>
    </row>
    <row r="4" spans="1:10" ht="18.75">
      <c r="A4" s="12">
        <v>2</v>
      </c>
      <c r="B4" s="13" t="s">
        <v>5</v>
      </c>
      <c r="C4" s="14">
        <f>14+472</f>
        <v>486</v>
      </c>
      <c r="D4" s="8"/>
      <c r="E4" s="8"/>
      <c r="F4" s="8"/>
      <c r="G4" s="8"/>
      <c r="H4" s="8"/>
      <c r="I4" s="8"/>
      <c r="J4" s="8"/>
    </row>
    <row r="5" spans="1:10" ht="18.75">
      <c r="A5" s="15">
        <v>3</v>
      </c>
      <c r="B5" s="16" t="s">
        <v>6</v>
      </c>
      <c r="C5" s="17">
        <v>218</v>
      </c>
      <c r="D5" s="8"/>
      <c r="E5" s="8"/>
      <c r="F5" s="8"/>
      <c r="G5" s="8"/>
      <c r="H5" s="8"/>
      <c r="I5" s="8"/>
      <c r="J5" s="8"/>
    </row>
    <row r="6" spans="1:10" s="8" customFormat="1" ht="18.75">
      <c r="A6" s="18">
        <v>4</v>
      </c>
      <c r="B6" s="16" t="s">
        <v>7</v>
      </c>
      <c r="C6" s="17">
        <f>3167</f>
        <v>3167</v>
      </c>
    </row>
    <row r="7" spans="1:10" ht="18.75">
      <c r="A7" s="18">
        <v>5</v>
      </c>
      <c r="B7" s="16" t="s">
        <v>8</v>
      </c>
      <c r="C7" s="17">
        <v>2610</v>
      </c>
      <c r="D7" s="8"/>
      <c r="E7" s="8"/>
      <c r="F7" s="8"/>
      <c r="G7" s="8"/>
      <c r="H7" s="8"/>
      <c r="I7" s="8"/>
      <c r="J7" s="8"/>
    </row>
    <row r="8" spans="1:10" ht="18.75">
      <c r="A8" s="18">
        <v>6</v>
      </c>
      <c r="B8" s="16" t="s">
        <v>9</v>
      </c>
      <c r="C8" s="17">
        <v>1338</v>
      </c>
      <c r="D8" s="8"/>
      <c r="E8" s="8"/>
      <c r="F8" s="8"/>
      <c r="G8" s="8"/>
      <c r="H8" s="8"/>
      <c r="I8" s="8"/>
      <c r="J8" s="8"/>
    </row>
    <row r="9" spans="1:10" s="8" customFormat="1" ht="18.75">
      <c r="A9" s="15">
        <v>10</v>
      </c>
      <c r="B9" s="16" t="s">
        <v>10</v>
      </c>
      <c r="C9" s="17">
        <v>3273</v>
      </c>
    </row>
    <row r="10" spans="1:10" s="8" customFormat="1" ht="18.75">
      <c r="A10" s="18">
        <v>11</v>
      </c>
      <c r="B10" s="16" t="s">
        <v>11</v>
      </c>
      <c r="C10" s="17">
        <v>30883</v>
      </c>
    </row>
    <row r="11" spans="1:10" s="8" customFormat="1" ht="18.75">
      <c r="A11" s="18">
        <v>12</v>
      </c>
      <c r="B11" s="16" t="s">
        <v>12</v>
      </c>
      <c r="C11" s="17">
        <v>1228</v>
      </c>
    </row>
    <row r="12" spans="1:10" s="8" customFormat="1" ht="18.75">
      <c r="A12" s="18">
        <v>13</v>
      </c>
      <c r="B12" s="16" t="s">
        <v>13</v>
      </c>
      <c r="C12" s="17">
        <v>4414</v>
      </c>
    </row>
    <row r="13" spans="1:10" s="8" customFormat="1" ht="18.75">
      <c r="A13" s="18">
        <v>14</v>
      </c>
      <c r="B13" s="16" t="s">
        <v>14</v>
      </c>
      <c r="C13" s="17">
        <v>5391</v>
      </c>
    </row>
    <row r="14" spans="1:10" ht="37.5">
      <c r="A14" s="18">
        <v>15</v>
      </c>
      <c r="B14" s="16" t="s">
        <v>15</v>
      </c>
      <c r="C14" s="17">
        <v>617</v>
      </c>
      <c r="D14" s="8"/>
      <c r="E14" s="8"/>
      <c r="F14" s="8"/>
      <c r="G14" s="8"/>
      <c r="H14" s="8"/>
      <c r="I14" s="8"/>
      <c r="J14" s="8"/>
    </row>
    <row r="15" spans="1:10" ht="18.75">
      <c r="A15" s="18">
        <v>16</v>
      </c>
      <c r="B15" s="16" t="s">
        <v>16</v>
      </c>
      <c r="C15" s="17">
        <v>15791</v>
      </c>
      <c r="D15" s="8"/>
      <c r="E15" s="8"/>
      <c r="F15" s="8"/>
      <c r="G15" s="8"/>
      <c r="H15" s="8"/>
      <c r="I15" s="8"/>
      <c r="J15" s="8"/>
    </row>
    <row r="16" spans="1:10" ht="18.75">
      <c r="A16" s="18">
        <v>17</v>
      </c>
      <c r="B16" s="16" t="s">
        <v>17</v>
      </c>
      <c r="C16" s="17">
        <f>9304-5</f>
        <v>9299</v>
      </c>
      <c r="D16" s="8"/>
      <c r="E16" s="8"/>
      <c r="F16" s="8"/>
      <c r="G16" s="8"/>
      <c r="H16" s="8"/>
      <c r="I16" s="8"/>
      <c r="J16" s="8"/>
    </row>
    <row r="17" spans="1:10" ht="18.75">
      <c r="A17" s="18">
        <v>18</v>
      </c>
      <c r="B17" s="16" t="s">
        <v>18</v>
      </c>
      <c r="C17" s="17">
        <v>998</v>
      </c>
      <c r="D17" s="8"/>
      <c r="E17" s="8"/>
      <c r="F17" s="8"/>
      <c r="G17" s="8"/>
      <c r="H17" s="8"/>
      <c r="I17" s="8"/>
      <c r="J17" s="8"/>
    </row>
    <row r="18" spans="1:10" ht="18.75">
      <c r="A18" s="18">
        <v>20</v>
      </c>
      <c r="B18" s="16" t="s">
        <v>19</v>
      </c>
      <c r="C18" s="17">
        <v>175</v>
      </c>
      <c r="D18" s="8"/>
      <c r="E18" s="8"/>
      <c r="F18" s="8"/>
      <c r="G18" s="8"/>
      <c r="H18" s="8"/>
      <c r="I18" s="8"/>
      <c r="J18" s="8"/>
    </row>
    <row r="19" spans="1:10" ht="18.75">
      <c r="A19" s="18">
        <v>22</v>
      </c>
      <c r="B19" s="16" t="s">
        <v>20</v>
      </c>
      <c r="C19" s="17">
        <v>29</v>
      </c>
      <c r="D19" s="8"/>
      <c r="E19" s="8"/>
      <c r="F19" s="8"/>
      <c r="G19" s="8"/>
      <c r="H19" s="8"/>
      <c r="I19" s="8"/>
      <c r="J19" s="8"/>
    </row>
    <row r="20" spans="1:10" ht="18.75">
      <c r="A20" s="19">
        <v>24</v>
      </c>
      <c r="B20" s="20" t="s">
        <v>21</v>
      </c>
      <c r="C20" s="21">
        <v>243</v>
      </c>
      <c r="D20" s="8"/>
      <c r="E20" s="8"/>
      <c r="F20" s="8"/>
      <c r="G20" s="8"/>
      <c r="H20" s="8"/>
      <c r="I20" s="8"/>
      <c r="J20" s="8"/>
    </row>
    <row r="21" spans="1:10" ht="18.75">
      <c r="A21" s="18">
        <v>26</v>
      </c>
      <c r="B21" s="16" t="s">
        <v>22</v>
      </c>
      <c r="C21" s="17">
        <v>799</v>
      </c>
      <c r="D21" s="8"/>
      <c r="E21" s="8"/>
      <c r="F21" s="8"/>
      <c r="G21" s="8"/>
      <c r="H21" s="8"/>
      <c r="I21" s="8"/>
      <c r="J21" s="8"/>
    </row>
    <row r="22" spans="1:10" ht="18.75">
      <c r="A22" s="15">
        <v>28</v>
      </c>
      <c r="B22" s="16" t="s">
        <v>23</v>
      </c>
      <c r="C22" s="17">
        <f>17+962</f>
        <v>979</v>
      </c>
      <c r="D22" s="8"/>
      <c r="E22" s="8"/>
      <c r="F22" s="8"/>
      <c r="G22" s="8"/>
      <c r="H22" s="8"/>
      <c r="I22" s="8"/>
      <c r="J22" s="8"/>
    </row>
    <row r="23" spans="1:10" ht="18.75">
      <c r="A23" s="15">
        <v>29</v>
      </c>
      <c r="B23" s="16" t="s">
        <v>24</v>
      </c>
      <c r="C23" s="17">
        <v>1992</v>
      </c>
      <c r="D23" s="8"/>
      <c r="E23" s="8"/>
      <c r="F23" s="8"/>
      <c r="G23" s="8"/>
      <c r="H23" s="8"/>
      <c r="I23" s="8"/>
      <c r="J23" s="8"/>
    </row>
    <row r="24" spans="1:10" ht="18.75">
      <c r="A24" s="15">
        <v>30</v>
      </c>
      <c r="B24" s="16" t="s">
        <v>25</v>
      </c>
      <c r="C24" s="17">
        <v>73</v>
      </c>
      <c r="D24" s="8"/>
      <c r="E24" s="8"/>
      <c r="F24" s="8"/>
      <c r="G24" s="8"/>
      <c r="H24" s="8"/>
      <c r="I24" s="8"/>
      <c r="J24" s="8"/>
    </row>
    <row r="25" spans="1:10" ht="18.75">
      <c r="A25" s="18">
        <v>31</v>
      </c>
      <c r="B25" s="16" t="s">
        <v>26</v>
      </c>
      <c r="C25" s="17">
        <v>40</v>
      </c>
      <c r="D25" s="8"/>
      <c r="E25" s="8"/>
      <c r="F25" s="8"/>
      <c r="G25" s="8"/>
      <c r="H25" s="8"/>
      <c r="I25" s="8"/>
      <c r="J25" s="8"/>
    </row>
    <row r="26" spans="1:10" ht="18.75">
      <c r="A26" s="15">
        <v>35</v>
      </c>
      <c r="B26" s="16" t="s">
        <v>27</v>
      </c>
      <c r="C26" s="17">
        <v>77</v>
      </c>
      <c r="D26" s="8"/>
      <c r="E26" s="8"/>
      <c r="F26" s="8"/>
      <c r="G26" s="8"/>
      <c r="H26" s="8"/>
      <c r="I26" s="8"/>
      <c r="J26" s="8"/>
    </row>
    <row r="27" spans="1:10" ht="18.75">
      <c r="A27" s="22">
        <v>41</v>
      </c>
      <c r="B27" s="16" t="s">
        <v>28</v>
      </c>
      <c r="C27" s="17">
        <v>339</v>
      </c>
      <c r="D27" s="8"/>
      <c r="E27" s="8"/>
      <c r="F27" s="8"/>
      <c r="G27" s="8"/>
      <c r="H27" s="8"/>
      <c r="I27" s="8"/>
      <c r="J27" s="8"/>
    </row>
    <row r="28" spans="1:10" ht="18.75">
      <c r="A28" s="18">
        <v>50</v>
      </c>
      <c r="B28" s="16" t="s">
        <v>29</v>
      </c>
      <c r="C28" s="17">
        <v>260</v>
      </c>
      <c r="D28" s="8"/>
      <c r="E28" s="8"/>
      <c r="F28" s="8"/>
      <c r="G28" s="8"/>
      <c r="H28" s="8"/>
      <c r="I28" s="8"/>
      <c r="J28" s="8"/>
    </row>
    <row r="29" spans="1:10" ht="18.75">
      <c r="A29" s="18">
        <v>55</v>
      </c>
      <c r="B29" s="16" t="s">
        <v>30</v>
      </c>
      <c r="C29" s="17">
        <v>42</v>
      </c>
      <c r="D29" s="8"/>
      <c r="E29" s="8"/>
      <c r="F29" s="8"/>
      <c r="G29" s="8"/>
      <c r="H29" s="8"/>
      <c r="I29" s="8"/>
      <c r="J29" s="8"/>
    </row>
    <row r="30" spans="1:10" ht="18.75">
      <c r="A30" s="18">
        <v>57</v>
      </c>
      <c r="B30" s="16" t="s">
        <v>31</v>
      </c>
      <c r="C30" s="17">
        <v>13</v>
      </c>
      <c r="D30" s="8"/>
      <c r="E30" s="8"/>
      <c r="F30" s="8"/>
      <c r="G30" s="8"/>
      <c r="H30" s="8"/>
      <c r="I30" s="8"/>
      <c r="J30" s="8"/>
    </row>
    <row r="31" spans="1:10" ht="18.75">
      <c r="A31" s="45">
        <v>63</v>
      </c>
      <c r="B31" s="16" t="s">
        <v>32</v>
      </c>
      <c r="C31" s="17">
        <v>67</v>
      </c>
      <c r="D31" s="8"/>
      <c r="E31" s="8"/>
      <c r="F31" s="8"/>
      <c r="G31" s="8"/>
      <c r="H31" s="8"/>
      <c r="I31" s="8"/>
      <c r="J31" s="8"/>
    </row>
    <row r="32" spans="1:10" ht="18.75">
      <c r="A32" s="15">
        <v>63</v>
      </c>
      <c r="B32" s="16" t="s">
        <v>33</v>
      </c>
      <c r="C32" s="17">
        <v>101</v>
      </c>
      <c r="D32" s="8"/>
      <c r="E32" s="8"/>
      <c r="F32" s="8"/>
      <c r="G32" s="8"/>
      <c r="H32" s="8"/>
      <c r="I32" s="8"/>
      <c r="J32" s="8"/>
    </row>
    <row r="33" spans="1:10" ht="18.75">
      <c r="A33" s="18">
        <v>66</v>
      </c>
      <c r="B33" s="16" t="s">
        <v>34</v>
      </c>
      <c r="C33" s="17">
        <v>70</v>
      </c>
      <c r="D33" s="8"/>
      <c r="E33" s="8"/>
      <c r="F33" s="8"/>
      <c r="G33" s="8"/>
      <c r="H33" s="8"/>
      <c r="I33" s="8"/>
      <c r="J33" s="8"/>
    </row>
    <row r="34" spans="1:10" ht="18.75">
      <c r="A34" s="18">
        <v>67</v>
      </c>
      <c r="B34" s="16" t="s">
        <v>35</v>
      </c>
      <c r="C34" s="17">
        <v>37</v>
      </c>
      <c r="D34" s="8"/>
      <c r="E34" s="8"/>
      <c r="F34" s="8"/>
      <c r="G34" s="8"/>
      <c r="H34" s="8"/>
      <c r="I34" s="8"/>
      <c r="J34" s="8"/>
    </row>
    <row r="35" spans="1:10" ht="18.75">
      <c r="A35" s="18">
        <v>73</v>
      </c>
      <c r="B35" s="16" t="s">
        <v>36</v>
      </c>
      <c r="C35" s="17">
        <v>95</v>
      </c>
      <c r="D35" s="8"/>
      <c r="E35" s="8"/>
      <c r="F35" s="8"/>
      <c r="G35" s="8"/>
      <c r="H35" s="8"/>
      <c r="I35" s="8"/>
      <c r="J35" s="8"/>
    </row>
    <row r="36" spans="1:10" ht="37.5">
      <c r="A36" s="23">
        <v>76</v>
      </c>
      <c r="B36" s="16" t="s">
        <v>37</v>
      </c>
      <c r="C36" s="17">
        <v>73</v>
      </c>
      <c r="D36" s="8"/>
      <c r="E36" s="8"/>
      <c r="F36" s="8"/>
      <c r="G36" s="8"/>
      <c r="H36" s="8"/>
      <c r="I36" s="8"/>
      <c r="J36" s="8"/>
    </row>
    <row r="37" spans="1:10" ht="18.75">
      <c r="A37" s="18">
        <v>77</v>
      </c>
      <c r="B37" s="16" t="s">
        <v>38</v>
      </c>
      <c r="C37" s="17">
        <v>49</v>
      </c>
      <c r="D37" s="8"/>
      <c r="E37" s="8"/>
      <c r="F37" s="8"/>
      <c r="G37" s="8"/>
      <c r="H37" s="8"/>
      <c r="I37" s="8"/>
      <c r="J37" s="8"/>
    </row>
    <row r="38" spans="1:10" ht="18.75">
      <c r="A38" s="12">
        <v>82</v>
      </c>
      <c r="B38" s="13" t="s">
        <v>39</v>
      </c>
      <c r="C38" s="14">
        <v>6</v>
      </c>
      <c r="D38" s="8"/>
      <c r="E38" s="8"/>
      <c r="F38" s="8"/>
      <c r="G38" s="8"/>
      <c r="H38" s="8"/>
      <c r="I38" s="8"/>
      <c r="J38" s="8"/>
    </row>
    <row r="39" spans="1:10" ht="18.75">
      <c r="A39" s="24">
        <v>87</v>
      </c>
      <c r="B39" s="25" t="s">
        <v>40</v>
      </c>
      <c r="C39" s="26">
        <f>SUM(C40:C62)</f>
        <v>1426</v>
      </c>
      <c r="D39" s="8"/>
      <c r="E39" s="8"/>
      <c r="F39" s="8"/>
      <c r="G39" s="8"/>
      <c r="H39" s="8"/>
      <c r="I39" s="8"/>
      <c r="J39" s="8"/>
    </row>
    <row r="40" spans="1:10" ht="15.75">
      <c r="A40" s="27">
        <v>1</v>
      </c>
      <c r="B40" s="28" t="s">
        <v>41</v>
      </c>
      <c r="C40" s="29">
        <v>38</v>
      </c>
      <c r="D40" s="8"/>
      <c r="E40" s="8"/>
      <c r="F40" s="8"/>
      <c r="G40" s="8"/>
      <c r="H40" s="8"/>
      <c r="I40" s="8"/>
      <c r="J40" s="8"/>
    </row>
    <row r="41" spans="1:10" ht="15.75">
      <c r="A41" s="30">
        <v>2</v>
      </c>
      <c r="B41" s="31" t="s">
        <v>42</v>
      </c>
      <c r="C41" s="32">
        <v>52</v>
      </c>
      <c r="D41" s="8"/>
      <c r="E41" s="8"/>
      <c r="F41" s="8"/>
      <c r="G41" s="8"/>
      <c r="H41" s="8"/>
      <c r="I41" s="8"/>
      <c r="J41" s="8"/>
    </row>
    <row r="42" spans="1:10" ht="15.75">
      <c r="A42" s="27">
        <v>3</v>
      </c>
      <c r="B42" s="31" t="s">
        <v>43</v>
      </c>
      <c r="C42" s="32">
        <v>24</v>
      </c>
      <c r="D42" s="8"/>
      <c r="E42" s="8"/>
      <c r="F42" s="8"/>
      <c r="G42" s="8"/>
      <c r="H42" s="8"/>
      <c r="I42" s="8"/>
      <c r="J42" s="8"/>
    </row>
    <row r="43" spans="1:10" ht="15.75">
      <c r="A43" s="30">
        <v>4</v>
      </c>
      <c r="B43" s="31" t="s">
        <v>44</v>
      </c>
      <c r="C43" s="32">
        <v>98</v>
      </c>
      <c r="D43" s="8"/>
      <c r="E43" s="8"/>
      <c r="F43" s="8"/>
      <c r="G43" s="8"/>
      <c r="H43" s="8"/>
      <c r="I43" s="8"/>
      <c r="J43" s="8"/>
    </row>
    <row r="44" spans="1:10" ht="15.75">
      <c r="A44" s="27">
        <v>5</v>
      </c>
      <c r="B44" s="31" t="s">
        <v>45</v>
      </c>
      <c r="C44" s="32">
        <v>82</v>
      </c>
      <c r="D44" s="8"/>
      <c r="E44" s="8"/>
      <c r="F44" s="8"/>
      <c r="G44" s="8"/>
      <c r="H44" s="8"/>
      <c r="I44" s="8"/>
      <c r="J44" s="8"/>
    </row>
    <row r="45" spans="1:10" ht="15.75">
      <c r="A45" s="30">
        <v>6</v>
      </c>
      <c r="B45" s="31" t="s">
        <v>46</v>
      </c>
      <c r="C45" s="32">
        <v>70</v>
      </c>
      <c r="D45" s="8"/>
      <c r="E45" s="8"/>
      <c r="F45" s="8"/>
      <c r="G45" s="8"/>
      <c r="H45" s="8"/>
      <c r="I45" s="8"/>
      <c r="J45" s="8"/>
    </row>
    <row r="46" spans="1:10" ht="15.75">
      <c r="A46" s="27">
        <v>7</v>
      </c>
      <c r="B46" s="31" t="s">
        <v>47</v>
      </c>
      <c r="C46" s="32">
        <v>0</v>
      </c>
      <c r="D46" s="8"/>
      <c r="E46" s="8"/>
      <c r="F46" s="8"/>
      <c r="G46" s="8"/>
      <c r="H46" s="8"/>
      <c r="I46" s="8"/>
      <c r="J46" s="8"/>
    </row>
    <row r="47" spans="1:10" ht="15.75">
      <c r="A47" s="30">
        <v>8</v>
      </c>
      <c r="B47" s="31" t="s">
        <v>48</v>
      </c>
      <c r="C47" s="32">
        <v>41</v>
      </c>
      <c r="D47" s="8"/>
      <c r="E47" s="8"/>
      <c r="F47" s="8"/>
      <c r="G47" s="8"/>
      <c r="H47" s="8"/>
      <c r="I47" s="8"/>
      <c r="J47" s="8"/>
    </row>
    <row r="48" spans="1:10" ht="15.75">
      <c r="A48" s="27">
        <v>9</v>
      </c>
      <c r="B48" s="31" t="s">
        <v>49</v>
      </c>
      <c r="C48" s="32">
        <v>23</v>
      </c>
      <c r="D48" s="8"/>
      <c r="E48" s="8"/>
      <c r="F48" s="8"/>
      <c r="G48" s="8"/>
      <c r="H48" s="8"/>
      <c r="I48" s="8"/>
      <c r="J48" s="8"/>
    </row>
    <row r="49" spans="1:10" s="8" customFormat="1" ht="15.75">
      <c r="A49" s="30">
        <v>10</v>
      </c>
      <c r="B49" s="31" t="s">
        <v>50</v>
      </c>
      <c r="C49" s="32">
        <v>423</v>
      </c>
    </row>
    <row r="50" spans="1:10" ht="15.75">
      <c r="A50" s="27">
        <v>11</v>
      </c>
      <c r="B50" s="31" t="s">
        <v>51</v>
      </c>
      <c r="C50" s="32">
        <v>10</v>
      </c>
      <c r="D50" s="8"/>
      <c r="E50" s="8"/>
      <c r="F50" s="8"/>
      <c r="G50" s="8"/>
      <c r="H50" s="8"/>
      <c r="I50" s="8"/>
      <c r="J50" s="8"/>
    </row>
    <row r="51" spans="1:10" ht="15.75">
      <c r="A51" s="30">
        <v>12</v>
      </c>
      <c r="B51" s="31" t="s">
        <v>52</v>
      </c>
      <c r="C51" s="32">
        <v>66</v>
      </c>
      <c r="D51" s="8"/>
      <c r="E51" s="8"/>
      <c r="F51" s="8"/>
      <c r="G51" s="8"/>
      <c r="H51" s="8"/>
      <c r="I51" s="8"/>
      <c r="J51" s="8"/>
    </row>
    <row r="52" spans="1:10" ht="15.75">
      <c r="A52" s="27">
        <v>13</v>
      </c>
      <c r="B52" s="31" t="s">
        <v>53</v>
      </c>
      <c r="C52" s="32">
        <v>22</v>
      </c>
      <c r="D52" s="8"/>
      <c r="E52" s="8"/>
      <c r="F52" s="8"/>
      <c r="G52" s="8"/>
      <c r="H52" s="8"/>
      <c r="I52" s="8"/>
      <c r="J52" s="8"/>
    </row>
    <row r="53" spans="1:10" ht="15.75">
      <c r="A53" s="30">
        <v>14</v>
      </c>
      <c r="B53" s="31" t="s">
        <v>54</v>
      </c>
      <c r="C53" s="32">
        <v>27</v>
      </c>
      <c r="D53" s="8"/>
      <c r="E53" s="8"/>
      <c r="F53" s="8"/>
      <c r="G53" s="8"/>
      <c r="H53" s="8"/>
      <c r="I53" s="8"/>
      <c r="J53" s="8"/>
    </row>
    <row r="54" spans="1:10" ht="15.75">
      <c r="A54" s="27">
        <v>15</v>
      </c>
      <c r="B54" s="31" t="s">
        <v>55</v>
      </c>
      <c r="C54" s="32">
        <v>85</v>
      </c>
      <c r="D54" s="8"/>
      <c r="E54" s="8"/>
      <c r="F54" s="8"/>
      <c r="G54" s="8"/>
      <c r="H54" s="8"/>
      <c r="I54" s="8"/>
      <c r="J54" s="8"/>
    </row>
    <row r="55" spans="1:10" ht="15.75">
      <c r="A55" s="30">
        <v>16</v>
      </c>
      <c r="B55" s="31" t="s">
        <v>56</v>
      </c>
      <c r="C55" s="32">
        <v>0</v>
      </c>
      <c r="D55" s="8"/>
      <c r="E55" s="8"/>
      <c r="F55" s="8"/>
      <c r="G55" s="8"/>
      <c r="H55" s="8"/>
      <c r="I55" s="8"/>
      <c r="J55" s="8"/>
    </row>
    <row r="56" spans="1:10" ht="15.75">
      <c r="A56" s="27">
        <v>17</v>
      </c>
      <c r="B56" s="31" t="s">
        <v>57</v>
      </c>
      <c r="C56" s="32">
        <v>73</v>
      </c>
      <c r="D56" s="8"/>
      <c r="E56" s="8"/>
      <c r="F56" s="8"/>
      <c r="G56" s="8"/>
      <c r="H56" s="8"/>
      <c r="I56" s="8"/>
      <c r="J56" s="8"/>
    </row>
    <row r="57" spans="1:10" ht="15.75">
      <c r="A57" s="30">
        <v>18</v>
      </c>
      <c r="B57" s="31" t="s">
        <v>58</v>
      </c>
      <c r="C57" s="32">
        <v>107</v>
      </c>
      <c r="D57" s="8"/>
      <c r="E57" s="8"/>
      <c r="F57" s="8"/>
      <c r="G57" s="8"/>
      <c r="H57" s="8"/>
      <c r="I57" s="8"/>
      <c r="J57" s="8"/>
    </row>
    <row r="58" spans="1:10" ht="15.75">
      <c r="A58" s="27">
        <v>19</v>
      </c>
      <c r="B58" s="31" t="s">
        <v>59</v>
      </c>
      <c r="C58" s="32">
        <v>0</v>
      </c>
      <c r="D58" s="8"/>
      <c r="E58" s="8"/>
      <c r="F58" s="8"/>
      <c r="G58" s="8"/>
      <c r="H58" s="8"/>
      <c r="I58" s="8"/>
      <c r="J58" s="8"/>
    </row>
    <row r="59" spans="1:10" ht="19.5" customHeight="1">
      <c r="A59" s="30">
        <v>20</v>
      </c>
      <c r="B59" s="31" t="s">
        <v>60</v>
      </c>
      <c r="C59" s="32">
        <v>69</v>
      </c>
      <c r="D59" s="8"/>
      <c r="E59" s="8"/>
      <c r="F59" s="8"/>
      <c r="G59" s="8"/>
      <c r="H59" s="8"/>
      <c r="I59" s="8"/>
      <c r="J59" s="8"/>
    </row>
    <row r="60" spans="1:10" ht="15.75">
      <c r="A60" s="30">
        <v>22</v>
      </c>
      <c r="B60" s="33" t="s">
        <v>61</v>
      </c>
      <c r="C60" s="34">
        <v>32</v>
      </c>
      <c r="D60" s="8"/>
      <c r="E60" s="8"/>
      <c r="F60" s="8"/>
      <c r="G60" s="8"/>
      <c r="H60" s="8"/>
      <c r="I60" s="8"/>
      <c r="J60" s="8"/>
    </row>
    <row r="61" spans="1:10" s="36" customFormat="1" ht="15.75">
      <c r="A61" s="27">
        <v>23</v>
      </c>
      <c r="B61" s="33" t="s">
        <v>62</v>
      </c>
      <c r="C61" s="34">
        <f>10+5</f>
        <v>15</v>
      </c>
      <c r="D61" s="35"/>
      <c r="E61" s="35"/>
      <c r="F61" s="35"/>
      <c r="G61" s="35"/>
      <c r="H61" s="35"/>
      <c r="I61" s="35"/>
      <c r="J61" s="35"/>
    </row>
    <row r="62" spans="1:10" ht="18.75" customHeight="1" thickBot="1">
      <c r="A62" s="37">
        <v>24</v>
      </c>
      <c r="B62" s="38" t="s">
        <v>63</v>
      </c>
      <c r="C62" s="39">
        <v>69</v>
      </c>
      <c r="D62" s="8"/>
      <c r="E62" s="8"/>
      <c r="F62" s="8"/>
      <c r="G62" s="8"/>
      <c r="H62" s="8"/>
      <c r="I62" s="8"/>
      <c r="J62" s="8"/>
    </row>
    <row r="63" spans="1:10" ht="18.75">
      <c r="A63" s="40">
        <v>88</v>
      </c>
      <c r="B63" s="41" t="s">
        <v>64</v>
      </c>
      <c r="C63" s="42">
        <v>16</v>
      </c>
      <c r="D63" s="8"/>
      <c r="E63" s="8"/>
      <c r="F63" s="8"/>
      <c r="G63" s="8"/>
      <c r="H63" s="8"/>
      <c r="I63" s="8"/>
      <c r="J63" s="8"/>
    </row>
    <row r="64" spans="1:10" ht="31.5">
      <c r="A64" s="43">
        <v>89</v>
      </c>
      <c r="B64" s="44" t="s">
        <v>65</v>
      </c>
      <c r="C64" s="17">
        <v>65</v>
      </c>
      <c r="D64" s="8"/>
      <c r="E64" s="8"/>
      <c r="F64" s="8"/>
      <c r="G64" s="8"/>
      <c r="H64" s="8"/>
      <c r="I64" s="8"/>
      <c r="J64" s="8"/>
    </row>
    <row r="65" spans="1:13" ht="18.75">
      <c r="A65" s="15">
        <v>90</v>
      </c>
      <c r="B65" s="44" t="s">
        <v>66</v>
      </c>
      <c r="C65" s="17">
        <v>42</v>
      </c>
      <c r="D65" s="8"/>
      <c r="E65" s="8"/>
      <c r="F65" s="8"/>
      <c r="G65" s="8"/>
      <c r="H65" s="8"/>
      <c r="I65" s="8"/>
      <c r="J65" s="8"/>
    </row>
    <row r="66" spans="1:13" ht="18.75">
      <c r="A66" s="15">
        <v>91</v>
      </c>
      <c r="B66" s="44" t="s">
        <v>67</v>
      </c>
      <c r="C66" s="17">
        <v>34</v>
      </c>
      <c r="D66" s="8"/>
      <c r="E66" s="8"/>
      <c r="F66" s="8"/>
      <c r="G66" s="8"/>
      <c r="H66" s="8"/>
      <c r="I66" s="8"/>
      <c r="J66" s="8"/>
    </row>
    <row r="67" spans="1:13" ht="18.75">
      <c r="A67" s="45">
        <v>92</v>
      </c>
      <c r="B67" s="44" t="s">
        <v>68</v>
      </c>
      <c r="C67" s="17">
        <v>22</v>
      </c>
      <c r="D67" s="8"/>
      <c r="E67" s="8"/>
      <c r="F67" s="8"/>
      <c r="G67" s="8"/>
      <c r="H67" s="8"/>
      <c r="I67" s="8"/>
      <c r="J67" s="8"/>
    </row>
    <row r="68" spans="1:13" ht="19.5" thickBot="1">
      <c r="A68" s="46">
        <v>95</v>
      </c>
      <c r="B68" s="47" t="s">
        <v>69</v>
      </c>
      <c r="C68" s="48">
        <v>73</v>
      </c>
      <c r="D68" s="8"/>
      <c r="E68" s="8"/>
      <c r="F68" s="8"/>
      <c r="G68" s="8"/>
      <c r="H68" s="8"/>
      <c r="I68" s="8"/>
      <c r="J68" s="8"/>
    </row>
    <row r="69" spans="1:13" ht="19.5" thickBot="1">
      <c r="A69" s="49"/>
      <c r="B69" s="50" t="s">
        <v>70</v>
      </c>
      <c r="C69" s="51">
        <f>SUM(C3:C68)-C39</f>
        <v>87043</v>
      </c>
      <c r="D69" s="8"/>
      <c r="E69" s="8"/>
      <c r="F69" s="8"/>
      <c r="G69" s="8"/>
      <c r="H69" s="8"/>
      <c r="I69" s="8"/>
      <c r="J69" s="8"/>
    </row>
    <row r="70" spans="1:13" ht="20.25" thickTop="1" thickBot="1">
      <c r="A70" s="52"/>
      <c r="B70" s="53" t="s">
        <v>71</v>
      </c>
      <c r="C70" s="54">
        <v>100</v>
      </c>
      <c r="D70" s="8"/>
      <c r="E70" s="8"/>
      <c r="F70" s="8"/>
      <c r="G70" s="8"/>
      <c r="H70" s="8"/>
      <c r="I70" s="8"/>
      <c r="J70" s="8"/>
    </row>
    <row r="71" spans="1:13" ht="19.5" thickBot="1">
      <c r="A71" s="49"/>
      <c r="B71" s="50" t="s">
        <v>72</v>
      </c>
      <c r="C71" s="51">
        <f>SUM(C69+C70)</f>
        <v>87143</v>
      </c>
      <c r="D71" s="8"/>
      <c r="E71" s="8"/>
      <c r="F71" s="8"/>
      <c r="G71" s="8"/>
      <c r="H71" s="8"/>
      <c r="I71" s="8"/>
      <c r="J71" s="8"/>
    </row>
    <row r="72" spans="1:13" ht="13.5" thickTop="1">
      <c r="A72" s="8"/>
      <c r="B72" s="55"/>
    </row>
    <row r="73" spans="1:13">
      <c r="A73" s="8"/>
      <c r="B73" s="55"/>
    </row>
    <row r="74" spans="1:13">
      <c r="A74" s="8"/>
      <c r="B74" s="55"/>
    </row>
    <row r="75" spans="1:13">
      <c r="A75" s="8"/>
      <c r="B75" s="55"/>
    </row>
    <row r="76" spans="1:13" s="57" customFormat="1">
      <c r="A76" s="8"/>
      <c r="B76" s="55"/>
      <c r="C76" s="56"/>
      <c r="G76" s="4"/>
      <c r="H76" s="4"/>
      <c r="I76" s="4"/>
      <c r="J76" s="4"/>
      <c r="K76" s="4"/>
      <c r="L76" s="4"/>
      <c r="M76" s="4"/>
    </row>
    <row r="77" spans="1:13" s="57" customFormat="1">
      <c r="A77" s="8"/>
      <c r="B77" s="55"/>
      <c r="C77" s="56"/>
      <c r="G77" s="4"/>
      <c r="H77" s="4"/>
      <c r="I77" s="4"/>
      <c r="J77" s="4"/>
      <c r="K77" s="4"/>
      <c r="L77" s="4"/>
      <c r="M77" s="4"/>
    </row>
    <row r="78" spans="1:13" s="57" customFormat="1">
      <c r="A78" s="8"/>
      <c r="B78" s="55"/>
      <c r="C78" s="56"/>
      <c r="G78" s="4"/>
      <c r="H78" s="4"/>
      <c r="I78" s="4"/>
      <c r="J78" s="4"/>
      <c r="K78" s="4"/>
      <c r="L78" s="4"/>
      <c r="M78" s="4"/>
    </row>
    <row r="79" spans="1:13" s="57" customFormat="1">
      <c r="A79" s="8"/>
      <c r="B79" s="55"/>
      <c r="C79" s="56"/>
      <c r="G79" s="4"/>
      <c r="H79" s="4"/>
      <c r="I79" s="4"/>
      <c r="J79" s="4"/>
      <c r="K79" s="4"/>
      <c r="L79" s="4"/>
      <c r="M79" s="4"/>
    </row>
    <row r="80" spans="1:13">
      <c r="A80" s="8"/>
      <c r="B80" s="55"/>
    </row>
    <row r="81" spans="1:13" s="57" customFormat="1">
      <c r="A81" s="8"/>
      <c r="B81" s="55"/>
      <c r="C81" s="56"/>
      <c r="G81" s="4"/>
      <c r="H81" s="4"/>
      <c r="I81" s="4"/>
      <c r="J81" s="4"/>
      <c r="K81" s="4"/>
      <c r="L81" s="4"/>
      <c r="M81" s="4"/>
    </row>
  </sheetData>
  <printOptions horizontalCentered="1"/>
  <pageMargins left="0" right="0" top="0" bottom="0" header="0" footer="0"/>
  <pageSetup fitToHeight="0" orientation="portrait" r:id="rId1"/>
  <headerFooter alignWithMargins="0"/>
  <rowBreaks count="1" manualBreakCount="1">
    <brk id="38" max="2" man="1"/>
  </rowBreaks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2, 2026</vt:lpstr>
      <vt:lpstr>'Tab 2, 2026'!Print_Area</vt:lpstr>
      <vt:lpstr>'Tab 2, 2026'!Print_Titles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Autor</cp:lastModifiedBy>
  <cp:lastPrinted>2025-11-03T10:53:24Z</cp:lastPrinted>
  <dcterms:created xsi:type="dcterms:W3CDTF">2025-10-31T15:47:55Z</dcterms:created>
  <dcterms:modified xsi:type="dcterms:W3CDTF">2025-12-11T11:22:57Z</dcterms:modified>
</cp:coreProperties>
</file>