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5\Regjistri i borxhit 2025\Permbledhese e regjistrit 2025\Publikimi 30.06.2025\"/>
    </mc:Choice>
  </mc:AlternateContent>
  <xr:revisionPtr revIDLastSave="0" documentId="13_ncr:1_{07A1EE22-36D4-48C8-AC96-06CCA0818AFC}" xr6:coauthVersionLast="45" xr6:coauthVersionMax="45" xr10:uidLastSave="{00000000-0000-0000-0000-000000000000}"/>
  <bookViews>
    <workbookView xWindow="-120" yWindow="-120" windowWidth="29040" windowHeight="15840" xr2:uid="{681993A4-242E-41E2-B882-F905D8509B6D}"/>
  </bookViews>
  <sheets>
    <sheet name="Borxhi i brendshem" sheetId="2" r:id="rId1"/>
    <sheet name="Borxhi i jashtem" sheetId="1" r:id="rId2"/>
    <sheet name="Borxhi i qeverisjes vendore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jashtem'!$A$263:$M$280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5" i="2" l="1"/>
  <c r="F264" i="2"/>
  <c r="F263" i="2"/>
  <c r="F262" i="2"/>
  <c r="F261" i="2"/>
  <c r="F260" i="2"/>
  <c r="F259" i="2"/>
  <c r="F270" i="2" s="1"/>
  <c r="H247" i="2"/>
  <c r="H242" i="2"/>
  <c r="H225" i="2"/>
  <c r="H177" i="2"/>
  <c r="H138" i="2"/>
  <c r="H94" i="2"/>
  <c r="H249" i="2" s="1"/>
  <c r="H250" i="2" s="1"/>
  <c r="H65" i="2"/>
  <c r="B39" i="2"/>
  <c r="G32" i="2"/>
  <c r="G34" i="2" s="1"/>
  <c r="F32" i="2"/>
  <c r="F34" i="2" s="1"/>
  <c r="G9" i="2"/>
  <c r="F9" i="2"/>
  <c r="G6" i="2"/>
  <c r="F6" i="2"/>
  <c r="C278" i="1" l="1"/>
  <c r="B278" i="1"/>
  <c r="B199" i="1"/>
  <c r="C198" i="1"/>
  <c r="B1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20" authorId="0" shapeId="0" xr:uid="{A7A9E8EB-8320-4D47-916C-E67DCF3339FF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2024</t>
        </r>
      </text>
    </comment>
    <comment ref="E221" authorId="0" shapeId="0" xr:uid="{36AF07C0-5637-4FAB-8EAC-D4E348862306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2024
</t>
        </r>
      </text>
    </comment>
    <comment ref="E222" authorId="0" shapeId="0" xr:uid="{448489BA-6356-46EE-8B9C-E8FF1E453A93}">
      <text>
        <r>
          <rPr>
            <sz val="9"/>
            <color indexed="81"/>
            <rFont val="Tahoma"/>
            <family val="2"/>
            <charset val="238"/>
          </rPr>
          <t xml:space="preserve">
rivleresim prill 2025</t>
        </r>
      </text>
    </comment>
    <comment ref="E223" authorId="0" shapeId="0" xr:uid="{62AED44D-01D3-41D1-8F75-1EA7E962CADA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2024</t>
        </r>
      </text>
    </comment>
  </commentList>
</comments>
</file>

<file path=xl/sharedStrings.xml><?xml version="1.0" encoding="utf-8"?>
<sst xmlns="http://schemas.openxmlformats.org/spreadsheetml/2006/main" count="2355" uniqueCount="821">
  <si>
    <t>Regjistri i Kredive Shtetërore</t>
  </si>
  <si>
    <t>Loan ID</t>
  </si>
  <si>
    <t>Kreditori</t>
  </si>
  <si>
    <t>Shteti i Kreditorit</t>
  </si>
  <si>
    <t>Projekti</t>
  </si>
  <si>
    <t>Data e nenshkrimit</t>
  </si>
  <si>
    <t>Shuma</t>
  </si>
  <si>
    <t>Monedha</t>
  </si>
  <si>
    <t>Stoku</t>
  </si>
  <si>
    <t>Pagesa e Principalit</t>
  </si>
  <si>
    <t>Njësia Zbatuese</t>
  </si>
  <si>
    <t>Data e parë</t>
  </si>
  <si>
    <t>Data e fundit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</si>
  <si>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</si>
  <si>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</si>
  <si>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</si>
  <si>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</si>
  <si>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</si>
  <si>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</si>
  <si>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</si>
  <si>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</si>
  <si>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</si>
  <si>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</si>
  <si>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</si>
  <si>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</si>
  <si>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</si>
  <si>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</si>
  <si>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</si>
  <si>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</si>
  <si>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</si>
  <si>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</si>
  <si>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</si>
  <si>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</si>
  <si>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</si>
  <si>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</si>
  <si>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</si>
  <si>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</si>
  <si>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</si>
  <si>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</si>
  <si>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</si>
  <si>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</si>
  <si>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</si>
  <si>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</si>
  <si>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</si>
  <si>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</si>
  <si>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</si>
  <si>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</si>
  <si>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</si>
  <si>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</si>
  <si>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</si>
  <si>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</si>
  <si>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</si>
  <si>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</si>
  <si>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</si>
  <si>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</si>
  <si>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</si>
  <si>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</si>
  <si>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</si>
  <si>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</si>
  <si>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</si>
  <si>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</si>
  <si>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</si>
  <si>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</si>
  <si>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</si>
  <si>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</si>
  <si>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</si>
  <si>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</si>
  <si>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</si>
  <si>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</si>
  <si>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</si>
  <si>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</si>
  <si>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</si>
  <si>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</si>
  <si>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</si>
  <si>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</si>
  <si>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</si>
  <si>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</si>
  <si>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</si>
  <si>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</si>
  <si>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</si>
  <si>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</si>
  <si>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</si>
  <si>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</si>
  <si>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</si>
  <si>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</si>
  <si>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Shërbimeve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</si>
  <si>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</si>
  <si>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</si>
  <si>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</si>
  <si>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</si>
  <si>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Greqia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</si>
  <si>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</si>
  <si>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</si>
  <si>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</si>
  <si>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</si>
  <si>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</si>
  <si>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</si>
  <si>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</si>
  <si>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</si>
  <si>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</si>
  <si>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</si>
  <si>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</si>
  <si>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</si>
  <si>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</si>
  <si>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</si>
  <si>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</si>
  <si>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</si>
  <si>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</si>
  <si>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</si>
  <si>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</si>
  <si>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</si>
  <si>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</si>
  <si>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</si>
  <si>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</si>
  <si>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</si>
  <si>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</si>
  <si>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</si>
  <si>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</si>
  <si>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</si>
  <si>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</si>
  <si>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</si>
  <si>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</si>
  <si>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</si>
  <si>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</si>
  <si>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</si>
  <si>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</si>
  <si>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</si>
  <si>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</si>
  <si>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</si>
  <si>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</si>
  <si>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</si>
  <si>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</si>
  <si>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</si>
  <si>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01/07/IDA</t>
  </si>
  <si>
    <t>Shpërndarja e Shërbimeve Sociale</t>
  </si>
  <si>
    <t>01/08/IDA</t>
  </si>
  <si>
    <t>Shërbimet Bujqësore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</si>
  <si>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</si>
  <si>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</si>
  <si>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</si>
  <si>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</si>
  <si>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</si>
  <si>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</si>
  <si>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</si>
  <si>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</si>
  <si>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</si>
  <si>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</si>
  <si>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</si>
  <si>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</si>
  <si>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</si>
  <si>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</si>
  <si>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</si>
  <si>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</si>
  <si>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</si>
  <si>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</si>
  <si>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</si>
  <si>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</si>
  <si>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</si>
  <si>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</si>
  <si>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</si>
  <si>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</si>
  <si>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</si>
  <si>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</si>
  <si>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03/09/IDB</t>
  </si>
  <si>
    <t>Rikonstruksioni i Rrugës Vorë-Rinas-Fushë Krujë</t>
  </si>
  <si>
    <t>Ministria e Transportit dhe Infrastrukturës (ARRSH)</t>
  </si>
  <si>
    <t>03/10/KfW</t>
  </si>
  <si>
    <t>Fondi i Investimeve Sociale III</t>
  </si>
  <si>
    <t>03/13/EIB</t>
  </si>
  <si>
    <t>EIB</t>
  </si>
  <si>
    <t>Infrastruktura Ujore Bashkiake</t>
  </si>
  <si>
    <t>04/01/IDB</t>
  </si>
  <si>
    <t>Spitali i Përgjithshem Durrës II</t>
  </si>
  <si>
    <t>04/07/ITALY</t>
  </si>
  <si>
    <t>Ndërtimi i Rrugës Lushnje-Fier</t>
  </si>
  <si>
    <t>04/10/KUWAIT</t>
  </si>
  <si>
    <t>KFAED</t>
  </si>
  <si>
    <t>Kuvajt</t>
  </si>
  <si>
    <t>Rehabilitimi i Ujitjes dhe Kanalizimeve III</t>
  </si>
  <si>
    <t>KWD</t>
  </si>
  <si>
    <t>05/01/IDB</t>
  </si>
  <si>
    <t>Spitali i Përgjithshëm Kavajë</t>
  </si>
  <si>
    <t>05/04/CEB</t>
  </si>
  <si>
    <t>CEB</t>
  </si>
  <si>
    <t>Rehabilitimi i QSUT</t>
  </si>
  <si>
    <t>05/05/CEB</t>
  </si>
  <si>
    <t>Ndërtimi i Shkollave në Tiranë</t>
  </si>
  <si>
    <t>Bashkia Tiranë</t>
  </si>
  <si>
    <t>05/09/EIB</t>
  </si>
  <si>
    <t>Rruga Fier-Tepelenë</t>
  </si>
  <si>
    <t>05/14/KfW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</si>
  <si>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</si>
  <si>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</si>
  <si>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</si>
  <si>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</si>
  <si>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</si>
  <si>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</si>
  <si>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05/20/ITALY</t>
  </si>
  <si>
    <t>Programi për pesë Poliklinikat</t>
  </si>
  <si>
    <t>05/21/OPEC</t>
  </si>
  <si>
    <t>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</si>
  <si>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</si>
  <si>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</si>
  <si>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</si>
  <si>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</si>
  <si>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</si>
  <si>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</si>
  <si>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</si>
  <si>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</si>
  <si>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</si>
  <si>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</si>
  <si>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</si>
  <si>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</si>
  <si>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</si>
  <si>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</si>
  <si>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</si>
  <si>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</si>
  <si>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</si>
  <si>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</si>
  <si>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06/12/ITALY</t>
  </si>
  <si>
    <t>Qendra Kombëtare Traumatologjike Tiranë</t>
  </si>
  <si>
    <t>06/13/ITALY</t>
  </si>
  <si>
    <t>Fuqizimi i Sistemit Elektrik Shqiptar</t>
  </si>
  <si>
    <t>16/08/2047</t>
  </si>
  <si>
    <t>06/14/ITALY</t>
  </si>
  <si>
    <t>Rruga Shkodër-Hani I Hotit</t>
  </si>
  <si>
    <t>19/06/2046</t>
  </si>
  <si>
    <t>06/17/EIB</t>
  </si>
  <si>
    <t>Zhvillimi i Arsimit</t>
  </si>
  <si>
    <t>Ministria e Arsimit dhe Shkencës</t>
  </si>
  <si>
    <t>06/19/IDB</t>
  </si>
  <si>
    <t>Ura e Bunës</t>
  </si>
  <si>
    <t>Autoriteti Rrugor Shqiptar</t>
  </si>
  <si>
    <t>06/21/IDA</t>
  </si>
  <si>
    <t>Reforma në Mjedisin e Biznesit</t>
  </si>
  <si>
    <t>06/22/IDB</t>
  </si>
  <si>
    <t>Ndërtimi i Portit të Peshkimit Durrës</t>
  </si>
  <si>
    <t>06/23/EIB</t>
  </si>
  <si>
    <t>Terminali i trageteve të Portit të Durrësit</t>
  </si>
  <si>
    <t>07/03/CEB</t>
  </si>
  <si>
    <t>07/04/IDA</t>
  </si>
  <si>
    <t>Transport</t>
  </si>
  <si>
    <t>07/07/IDA</t>
  </si>
  <si>
    <t>Menaxhimi dhe Administrimi i Tokës</t>
  </si>
  <si>
    <t>Ministria e Transportit dhe Infrastrukturës, Ministria e Brendshme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</si>
  <si>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</si>
  <si>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</si>
  <si>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</si>
  <si>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</si>
  <si>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</si>
  <si>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</si>
  <si>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</si>
  <si>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</si>
  <si>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Ministria e Zhvillimit Urban</t>
  </si>
  <si>
    <t>07/14/IDB</t>
  </si>
  <si>
    <t xml:space="preserve">Rruga Kalimash-Rexhepaj 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</si>
  <si>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</si>
  <si>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</si>
  <si>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</si>
  <si>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</si>
  <si>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</si>
  <si>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</si>
  <si>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08/03/KUWAIT</t>
  </si>
  <si>
    <t>Bypass Durrës</t>
  </si>
  <si>
    <t>08/04/JAPAN</t>
  </si>
  <si>
    <t>OECF</t>
  </si>
  <si>
    <t>Japonia</t>
  </si>
  <si>
    <t>Përmirësimi i Sistemit të Kanalizimeve, Tiranë</t>
  </si>
  <si>
    <t>JPY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</si>
  <si>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</si>
  <si>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</si>
  <si>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</si>
  <si>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</si>
  <si>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</si>
  <si>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</si>
  <si>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IBRD</t>
  </si>
  <si>
    <t>Përballja dhe Zbutja e Riskut te Fatkeqësive Natyrore</t>
  </si>
  <si>
    <t>08/09/IDA</t>
  </si>
  <si>
    <t>Siguria e Digave</t>
  </si>
  <si>
    <t>08/11/CEB</t>
  </si>
  <si>
    <t>Rehabilitimi i Spitalit të Shkodrës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</si>
  <si>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</si>
  <si>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</si>
  <si>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</si>
  <si>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</si>
  <si>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</si>
  <si>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</si>
  <si>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</si>
  <si>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</si>
  <si>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</si>
  <si>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</si>
  <si>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</si>
  <si>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</si>
  <si>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</si>
  <si>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25/04/2028</t>
  </si>
  <si>
    <t>09/07/CEB</t>
  </si>
  <si>
    <t xml:space="preserve">Shoqëria e Parë Financiare e Zhvillimit (FAF) </t>
  </si>
  <si>
    <t>09/08/SaudiArab</t>
  </si>
  <si>
    <t>SaudiArab</t>
  </si>
  <si>
    <t>Arabia Saudite</t>
  </si>
  <si>
    <t>SAR</t>
  </si>
  <si>
    <t>09/11/KfW</t>
  </si>
  <si>
    <t>Linja unazore 110 Kv e Shqipërise së Jugut</t>
  </si>
  <si>
    <t>09/12/KfW</t>
  </si>
  <si>
    <t>Linja unazore 110 Kv e Shqipërise së Jugut 2</t>
  </si>
  <si>
    <t>10/01/EBRD</t>
  </si>
  <si>
    <t>EBRD</t>
  </si>
  <si>
    <t>Rrugët lokale dhe sekondare</t>
  </si>
  <si>
    <t>10/02/EIB</t>
  </si>
  <si>
    <t>10/03/OPEC</t>
  </si>
  <si>
    <t>10/05/IDB</t>
  </si>
  <si>
    <t>Ristrukturimi i rrugëve lokale dhe sekondare</t>
  </si>
  <si>
    <t>10/06/IDB</t>
  </si>
  <si>
    <t>10/07/UniCredit</t>
  </si>
  <si>
    <t>UniCredit Bank Austria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</si>
  <si>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</si>
  <si>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</si>
  <si>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</si>
  <si>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</si>
  <si>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</si>
  <si>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</si>
  <si>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</si>
  <si>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</si>
  <si>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</si>
  <si>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</si>
  <si>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</si>
  <si>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</si>
  <si>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11/03/IBRD</t>
  </si>
  <si>
    <t>Zhvillimi i reformave në sektorin social</t>
  </si>
  <si>
    <t>11/04/UniCredit</t>
  </si>
  <si>
    <t>Furnizimi me ujë i Bilishtit</t>
  </si>
  <si>
    <t>11/09/AbuDhabi</t>
  </si>
  <si>
    <t>AbuDhabi</t>
  </si>
  <si>
    <t>Rruga Tiranë-Elbasan</t>
  </si>
  <si>
    <t>AED</t>
  </si>
  <si>
    <t>11/10/EBRD</t>
  </si>
  <si>
    <t>Bypass Fier-Vlorë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</si>
  <si>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</si>
  <si>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</si>
  <si>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</si>
  <si>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</si>
  <si>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</si>
  <si>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</si>
  <si>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</si>
  <si>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</si>
  <si>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</si>
  <si>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</si>
  <si>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</si>
  <si>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</si>
  <si>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</si>
  <si>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</si>
  <si>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</si>
  <si>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</si>
  <si>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</si>
  <si>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</si>
  <si>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13/02/Austria</t>
  </si>
  <si>
    <t>Taksimi elektronik</t>
  </si>
  <si>
    <t>Drejtoria e Përgjithshme e Tatimeve</t>
  </si>
  <si>
    <t>13/03/IDB</t>
  </si>
  <si>
    <t>Rruga Qukës - Qafë Plloçë</t>
  </si>
  <si>
    <t>13/04/UniCredit</t>
  </si>
  <si>
    <t>Projekti Radioterapisë mbarëkombëtare</t>
  </si>
  <si>
    <t>13/05/Italy</t>
  </si>
  <si>
    <t>Zhvillimi i SME-ve</t>
  </si>
  <si>
    <t>13/06/AbuDhabi</t>
  </si>
  <si>
    <t>Bulevardi verior dhe rehabilitimi i lumit të Tiranës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</si>
  <si>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</si>
  <si>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</si>
  <si>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</si>
  <si>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</si>
  <si>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</si>
  <si>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</si>
  <si>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</si>
  <si>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</si>
  <si>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</si>
  <si>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</si>
  <si>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</si>
  <si>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</si>
  <si>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</si>
  <si>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</si>
  <si>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</si>
  <si>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</si>
  <si>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</si>
  <si>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</si>
  <si>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</si>
  <si>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</si>
  <si>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14/08/UniCredit</t>
  </si>
  <si>
    <t>e-Shëndetësi</t>
  </si>
  <si>
    <t>14/09/EIB</t>
  </si>
  <si>
    <t>Bypassi Vlorë</t>
  </si>
  <si>
    <t>14/10/UniCredit</t>
  </si>
  <si>
    <t>Modernizimi i arsimit</t>
  </si>
  <si>
    <t>14/11/UniCredit</t>
  </si>
  <si>
    <t>Sistemi i ujrave të zeza të Bilishtit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</si>
  <si>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</si>
  <si>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</si>
  <si>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</si>
  <si>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</si>
  <si>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</si>
  <si>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</si>
  <si>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</si>
  <si>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</si>
  <si>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</si>
  <si>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</si>
  <si>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</si>
  <si>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</si>
  <si>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</si>
  <si>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</si>
  <si>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15/06/DB</t>
  </si>
  <si>
    <t>Deutsche Bank Frankfurt</t>
  </si>
  <si>
    <t>Garancia e bazuar në politika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</si>
  <si>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</si>
  <si>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</si>
  <si>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</si>
  <si>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</si>
  <si>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</si>
  <si>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</si>
  <si>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</si>
  <si>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16/03/IBRD</t>
  </si>
  <si>
    <t>Zhvillimi i integruar urban dhe turizmit</t>
  </si>
  <si>
    <t>16/04/KfW</t>
  </si>
  <si>
    <t xml:space="preserve">Menaxhimi i mbetjeve të ngurta </t>
  </si>
  <si>
    <t xml:space="preserve">Ministria e Transportit dhe Infrastrukturës </t>
  </si>
  <si>
    <t>16/05/EBRD</t>
  </si>
  <si>
    <t>Rehabilitimi i hekurudhës Tiranë-Durrës dhe lidhja meTIA</t>
  </si>
  <si>
    <t>Ministria e Transportit dhe Infrastrukturës (Hekurudha Shqiptare sh.a)</t>
  </si>
  <si>
    <t>17/01/IBRD</t>
  </si>
  <si>
    <t>Programi për politikat e zhvillimit të konkurrencës</t>
  </si>
  <si>
    <t>17/02/ITALY</t>
  </si>
  <si>
    <t xml:space="preserve">Projekti për studimin e fizibilitetit, hartim, planifikim dhe studim i ndikimit mjedisor në infrastrukturë </t>
  </si>
  <si>
    <t>17/03/KFW</t>
  </si>
  <si>
    <t>Infrastruktura ujore bashkiake III/IV</t>
  </si>
  <si>
    <t>30/06/2032</t>
  </si>
  <si>
    <t>17/06/IBRD</t>
  </si>
  <si>
    <t>Zhvillimi i politikave të sektorit financiar</t>
  </si>
  <si>
    <t>15/09/2048</t>
  </si>
  <si>
    <t>18/01/IBRD</t>
  </si>
  <si>
    <t>Financim shtesë "Shpërndarja dhe Burimet Ujore"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</si>
  <si>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</si>
  <si>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</si>
  <si>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</si>
  <si>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</si>
  <si>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</si>
  <si>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</si>
  <si>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</si>
  <si>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</si>
  <si>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</si>
  <si>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</si>
  <si>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</si>
  <si>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</si>
  <si>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</si>
  <si>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</si>
  <si>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</si>
  <si>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</si>
  <si>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</si>
  <si>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</si>
  <si>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</si>
  <si>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OSHEE</t>
  </si>
  <si>
    <t>19/02/KFW</t>
  </si>
  <si>
    <t>Furnizimi me ujë i zonave rurale IV</t>
  </si>
  <si>
    <t>19/03/IBRD</t>
  </si>
  <si>
    <t>Lehtësimi i transportit dhe tregtise në ballkanin perëndimor</t>
  </si>
  <si>
    <t>19/04/EIB</t>
  </si>
  <si>
    <t>Shtrati i Lumit të Lanës-Zhvillimi Urban</t>
  </si>
  <si>
    <t>20/01/IBRD</t>
  </si>
  <si>
    <t>Barazia gjinore ndaj mundësive ekonomike</t>
  </si>
  <si>
    <t>20/02/EBRD</t>
  </si>
  <si>
    <t>EUR7Y/20/01</t>
  </si>
  <si>
    <t>20/04/IBRD</t>
  </si>
  <si>
    <t>Mbështetje për situatën e emergjencës covid-19</t>
  </si>
  <si>
    <t>20/05/EU</t>
  </si>
  <si>
    <t>Keshilli i Europes</t>
  </si>
  <si>
    <t>BE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</si>
  <si>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</si>
  <si>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</si>
  <si>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</si>
  <si>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</si>
  <si>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</si>
  <si>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</si>
  <si>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</si>
  <si>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</si>
  <si>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</si>
  <si>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</si>
  <si>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</si>
  <si>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 xml:space="preserve">Ministria e Infrastrukturës dhe Energjisë </t>
  </si>
  <si>
    <t>EUR10Y/21/01</t>
  </si>
  <si>
    <t>21/07/KFW</t>
  </si>
  <si>
    <t>Rehabilitimi i efiçencës energjetike në konviktet studentore</t>
  </si>
  <si>
    <t>21/08/CEB</t>
  </si>
  <si>
    <t>Zbutja e pandemisë COVID -19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</si>
  <si>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</si>
  <si>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</si>
  <si>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</si>
  <si>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</si>
  <si>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</si>
  <si>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</si>
  <si>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</si>
  <si>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</si>
  <si>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</si>
  <si>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</si>
  <si>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</si>
  <si>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</si>
  <si>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</si>
  <si>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</si>
  <si>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</si>
  <si>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</si>
  <si>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</si>
  <si>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</si>
  <si>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</si>
  <si>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</t>
  </si>
  <si>
    <t>Modernizimi i sektorit të ujësjellës kanalizimeve</t>
  </si>
  <si>
    <t>22/06/KFW</t>
  </si>
  <si>
    <t>Mbështetja e manaxhimit të mbetjeve të ngurta</t>
  </si>
  <si>
    <t>22/07/KFW</t>
  </si>
  <si>
    <t>Zhvillimi i Integruar rajonal</t>
  </si>
  <si>
    <t>22/08/AFD</t>
  </si>
  <si>
    <t>Furnizimi me ujë i Durrësit</t>
  </si>
  <si>
    <t>EUR5Y/23/01</t>
  </si>
  <si>
    <t>23/01/IBRD</t>
  </si>
  <si>
    <t>Përmirësimi i aksesit të barabartë në shërbimet publike nëpërmjet Gov.Tech</t>
  </si>
  <si>
    <t>23/02/KfW</t>
  </si>
  <si>
    <t>Mbështetja e reformës në sektorin e energjisë faza II</t>
  </si>
  <si>
    <t>23/03/AFD</t>
  </si>
  <si>
    <t>Politikat për mbështetjen e reformës në sektorin e energjisë</t>
  </si>
  <si>
    <t>23/04/IBRD</t>
  </si>
  <si>
    <t>Rikonstruksioni, rehabilitimi, ndërtimi i urave dhe veprave të artit nërrjetin rrugor kombëtar</t>
  </si>
  <si>
    <t>Ministria e Infrastrukturës dhe Energjisë (ARRSH)</t>
  </si>
  <si>
    <t>23/05/IBRD</t>
  </si>
  <si>
    <t>Qëndrueshmëria ndaj klimës dhe zhvillimi i Bujqësisë</t>
  </si>
  <si>
    <t>Ministria e Bujqësisë dhe Zhvillimit Rural</t>
  </si>
  <si>
    <t>23/06/IBRD</t>
  </si>
  <si>
    <t>Aftësia e parë ripërtëritëse dhe Zhvillimi i Gjelbër</t>
  </si>
  <si>
    <t>23/07/KFW</t>
  </si>
  <si>
    <t xml:space="preserve">Transporti i gjelbër Tiranë  </t>
  </si>
  <si>
    <t>24/01/EBRD</t>
  </si>
  <si>
    <t>Rehabilitimi i Linjës hekurudhore Vorë Hani i Hotit</t>
  </si>
  <si>
    <t>Ministria e Infrastrukturës dhe Energjisë (HSH)</t>
  </si>
  <si>
    <t>24/02/EIB</t>
  </si>
  <si>
    <t>Linja hekurudhore Vorë Hani i Hotit-Porta globale</t>
  </si>
  <si>
    <t>24/03/IBRD</t>
  </si>
  <si>
    <t>Mjedis i pastër dhe me aftësi ripërtëritëse, deti blu</t>
  </si>
  <si>
    <t>Ministria e Infrastrukturës dhe Energjisë (AKUM) &amp; Ministria e Turizmit dhe Mjedisit</t>
  </si>
  <si>
    <t>24/04/AFD</t>
  </si>
  <si>
    <t>Hua për politika publike për të mbështetur aftësinë ripërtëritëse dhe zhvillimin e gjelbër të Shqipërisë</t>
  </si>
  <si>
    <t>24/05/CEB</t>
  </si>
  <si>
    <t>Dixhitalizimi i sistemit arsimor në Shqipëri -Smart Labs</t>
  </si>
  <si>
    <t>Ministria e Arsimit dhe Sportit dhe AKSHI</t>
  </si>
  <si>
    <t>25/01/ABUDHABI²</t>
  </si>
  <si>
    <t>Mbështetje e përgjithshme buxhetore për përpjekjet për zhvillim</t>
  </si>
  <si>
    <t>25/02/ABUDHABI²</t>
  </si>
  <si>
    <t>Sistemi i kamerave nën administrimin e policisë së shtetit-Smart City</t>
  </si>
  <si>
    <t xml:space="preserve"> USD</t>
  </si>
  <si>
    <t>EUR10Y/25/2035</t>
  </si>
  <si>
    <t>25/03/EU</t>
  </si>
  <si>
    <t>Lehtësia e reformës dhe zgjerimit për Ballkanin Perëndimor</t>
  </si>
  <si>
    <t>Ministria e Financave, SASPAC</t>
  </si>
  <si>
    <t>25/04/IBRD²</t>
  </si>
  <si>
    <t>Financim shtesë Përmirësimi i aksesit të barabartë në shërbimet publike nëpërmjet Gov.Tech</t>
  </si>
  <si>
    <t>Ministria e Financave dhe AKSHI</t>
  </si>
  <si>
    <t>25/05/EIB²</t>
  </si>
  <si>
    <t>Infrastruktura hekurudhore e Korridorit VIII-Faza 1 Shqipëri</t>
  </si>
  <si>
    <t>Hekurudha Shqiptare</t>
  </si>
  <si>
    <t>25/06/IBRD²</t>
  </si>
  <si>
    <t>Aftësia ripërtëritëse dhe zhvillimi i gjelbër-Hua e dytë për politikat e zhvillimit</t>
  </si>
  <si>
    <t>Regjistri i Garancive Shtetërore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</si>
  <si>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</si>
  <si>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</si>
  <si>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</si>
  <si>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</si>
  <si>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</si>
  <si>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</si>
  <si>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Rehabilitimi i Hekurudhës së Durrësit</t>
  </si>
  <si>
    <t>Hekurudha Durrës</t>
  </si>
  <si>
    <t>Furnizimi me Ujë i Tiranës II</t>
  </si>
  <si>
    <t>Japoni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</si>
  <si>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</si>
  <si>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</si>
  <si>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</si>
  <si>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</si>
  <si>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</si>
  <si>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</si>
  <si>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</si>
  <si>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</si>
  <si>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04/05/Korea</t>
  </si>
  <si>
    <t>Exim Bank of Korea</t>
  </si>
  <si>
    <t>Korea</t>
  </si>
  <si>
    <t>Elektrifikimi i Zonave Rurale</t>
  </si>
  <si>
    <t>KRW</t>
  </si>
  <si>
    <t>04/11/KfW</t>
  </si>
  <si>
    <t>Linja e Transmetimit 400 KV Tiranë-Podgoricë I</t>
  </si>
  <si>
    <t>15/07/KfW</t>
  </si>
  <si>
    <t>Projekti i eficencës në energji</t>
  </si>
  <si>
    <t>16/02/EBRD</t>
  </si>
  <si>
    <t>Plani i ristrukturimit të KESH</t>
  </si>
  <si>
    <t>17/05/KFW</t>
  </si>
  <si>
    <t>Linja 400 kV Tiranë-Maqedoni</t>
  </si>
  <si>
    <t>21/06/EBRD</t>
  </si>
  <si>
    <t xml:space="preserve">OSHEE COVID -19 </t>
  </si>
  <si>
    <t>25/07/EBRD²</t>
  </si>
  <si>
    <t>Qëndrueshmëria e OSHEE</t>
  </si>
  <si>
    <t>1)  Shënim: Stoku i kredive deri më 30.06.2025</t>
  </si>
  <si>
    <t>2 ) Kredia nuk është bërë efektive</t>
  </si>
  <si>
    <t xml:space="preserve">Burimi : MINISTRIA E FINANCAVE </t>
  </si>
  <si>
    <t>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</si>
  <si>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</si>
  <si>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</si>
  <si>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</si>
  <si>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</si>
  <si>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</si>
  <si>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</si>
  <si>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</si>
  <si>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</si>
  <si>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2063TB3M25</t>
  </si>
  <si>
    <t>3/mujor</t>
  </si>
  <si>
    <t>Total 3/mujor</t>
  </si>
  <si>
    <t>2057TB6M25</t>
  </si>
  <si>
    <t>6/mujor</t>
  </si>
  <si>
    <t>2065TB6M25</t>
  </si>
  <si>
    <t>Total 6/mujor</t>
  </si>
  <si>
    <t>2042TB1Y25</t>
  </si>
  <si>
    <t>12/mujor</t>
  </si>
  <si>
    <t>2044TB1Y25</t>
  </si>
  <si>
    <t>2045TB1Y25</t>
  </si>
  <si>
    <t>2046TB1Y25</t>
  </si>
  <si>
    <t>2048TB1Y25</t>
  </si>
  <si>
    <t>2049TB1Y25</t>
  </si>
  <si>
    <t>2050TB1Y25</t>
  </si>
  <si>
    <t>2051TB1Y26</t>
  </si>
  <si>
    <t>2052TB1Y26</t>
  </si>
  <si>
    <t>2053TB1Y26</t>
  </si>
  <si>
    <t>2055TB1Y26</t>
  </si>
  <si>
    <t>2056TB1Y26</t>
  </si>
  <si>
    <t>2058TB1Y26</t>
  </si>
  <si>
    <t>2059TB1Y26</t>
  </si>
  <si>
    <t>2060TB1Y26</t>
  </si>
  <si>
    <t>2061TB1Y26</t>
  </si>
  <si>
    <t>2062TB1Y26</t>
  </si>
  <si>
    <t>2064TB1Y26</t>
  </si>
  <si>
    <t>2066TB1Y26</t>
  </si>
  <si>
    <t>2067TB1Y26</t>
  </si>
  <si>
    <t>Total 12/mujor</t>
  </si>
  <si>
    <t>Totali</t>
  </si>
  <si>
    <t>Regjistri i Obligacioneve</t>
  </si>
  <si>
    <t>Kuponi</t>
  </si>
  <si>
    <t>Marzhi</t>
  </si>
  <si>
    <t>Yield Mes Pond</t>
  </si>
  <si>
    <t xml:space="preserve">Vlerë Nominale </t>
  </si>
  <si>
    <t>Pagesat e kuponit</t>
  </si>
  <si>
    <t>0213NF2Y25</t>
  </si>
  <si>
    <t>2/vjeçare</t>
  </si>
  <si>
    <t>janar, korrik</t>
  </si>
  <si>
    <t>2/vjeçare R</t>
  </si>
  <si>
    <t>0214NF2Y25</t>
  </si>
  <si>
    <t>prill, tetor</t>
  </si>
  <si>
    <t>0215NF2Y26</t>
  </si>
  <si>
    <t>korrik, janar</t>
  </si>
  <si>
    <t>0216NF2Y26</t>
  </si>
  <si>
    <t>tetor, prill</t>
  </si>
  <si>
    <t>0217NF2Y26</t>
  </si>
  <si>
    <t>0218NF2Y26</t>
  </si>
  <si>
    <t>0219NF2Y27</t>
  </si>
  <si>
    <t>0220NF2Y27</t>
  </si>
  <si>
    <t>Totali obligacione 2 vjeçare</t>
  </si>
  <si>
    <t>047NF3Y26</t>
  </si>
  <si>
    <t xml:space="preserve">3/vjeçare Referencë </t>
  </si>
  <si>
    <t>gusht, shkurt</t>
  </si>
  <si>
    <t>3/vjeçare Referencë R</t>
  </si>
  <si>
    <t>048NF3Y27</t>
  </si>
  <si>
    <t>049NF3Y27</t>
  </si>
  <si>
    <t>050NF3Y28</t>
  </si>
  <si>
    <t>Totali obligacione 3 vjeçare</t>
  </si>
  <si>
    <t>kupon fix</t>
  </si>
  <si>
    <t>0038NF5Y26</t>
  </si>
  <si>
    <t>5/vjeçare Referencë</t>
  </si>
  <si>
    <t>shtator, mars</t>
  </si>
  <si>
    <t>5/vjeçare Referencë-R</t>
  </si>
  <si>
    <t>0039NF5Y27</t>
  </si>
  <si>
    <t>0040NF5Y28</t>
  </si>
  <si>
    <t>0041NF5Y29</t>
  </si>
  <si>
    <t>0042NF5Y29</t>
  </si>
  <si>
    <t>0043NF5Y30</t>
  </si>
  <si>
    <t>Totali obligacione 5 vjeçare</t>
  </si>
  <si>
    <t>0022NF7Y26</t>
  </si>
  <si>
    <t>7/vjeçare</t>
  </si>
  <si>
    <t>0023NF7Y26</t>
  </si>
  <si>
    <t>mars, shtator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</si>
  <si>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</si>
  <si>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</si>
  <si>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</si>
  <si>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</si>
  <si>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</si>
  <si>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</si>
  <si>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</si>
  <si>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</si>
  <si>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0031NF7Y30</t>
  </si>
  <si>
    <t>0032NF7Y30</t>
  </si>
  <si>
    <t>0033NF7Y30</t>
  </si>
  <si>
    <t>maj, nëntor</t>
  </si>
  <si>
    <t>0034NF7Y31</t>
  </si>
  <si>
    <t>0035NF7Y31</t>
  </si>
  <si>
    <t>0036NF7Y31</t>
  </si>
  <si>
    <t>0037NF7Y31</t>
  </si>
  <si>
    <t>0038NF7Y32</t>
  </si>
  <si>
    <t>0039NF7Y32</t>
  </si>
  <si>
    <t>nëntor , maj</t>
  </si>
  <si>
    <t>Totali obligacione 7 vjeçare</t>
  </si>
  <si>
    <t>0008NF10Y25</t>
  </si>
  <si>
    <t>10/vjeçare</t>
  </si>
  <si>
    <t>janar,korrik</t>
  </si>
  <si>
    <t>0009NF10Y25</t>
  </si>
  <si>
    <t>0010NF10Y26</t>
  </si>
  <si>
    <t>0010RNF10Y26</t>
  </si>
  <si>
    <t>10/vjeçare R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</si>
  <si>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</si>
  <si>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</si>
  <si>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</si>
  <si>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</si>
  <si>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</si>
  <si>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</si>
  <si>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</si>
  <si>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</si>
  <si>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</si>
  <si>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</si>
  <si>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</si>
  <si>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</si>
  <si>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</si>
  <si>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</si>
  <si>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</si>
  <si>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</si>
  <si>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027NF10Y33</t>
  </si>
  <si>
    <t>028NF10Y34</t>
  </si>
  <si>
    <t>029NF10Y34</t>
  </si>
  <si>
    <t>030NF10Y35</t>
  </si>
  <si>
    <t>kupon #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</si>
  <si>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</si>
  <si>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</si>
  <si>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</si>
  <si>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</si>
  <si>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</si>
  <si>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</si>
  <si>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</si>
  <si>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</si>
  <si>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</si>
  <si>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</si>
  <si>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004NF15Y39</t>
  </si>
  <si>
    <t>005NF15Y39</t>
  </si>
  <si>
    <t>shkurt, gusht</t>
  </si>
  <si>
    <t>006NF15Y40</t>
  </si>
  <si>
    <t>Totali obligacione 15 vjeçare</t>
  </si>
  <si>
    <t>001NF20Y45</t>
  </si>
  <si>
    <t>20/vjeçare</t>
  </si>
  <si>
    <t>20/vjeçare R</t>
  </si>
  <si>
    <t>002NF20Y45</t>
  </si>
  <si>
    <t>Totali obligacione 20 vjeçare</t>
  </si>
  <si>
    <t>Totali Obligacione</t>
  </si>
  <si>
    <t>Totali Letrave me vlere</t>
  </si>
  <si>
    <t xml:space="preserve">shënim : *R-Rihapje </t>
  </si>
  <si>
    <t>Borxhi i brendshëm i garantuar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</si>
  <si>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</si>
  <si>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</si>
  <si>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</si>
  <si>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</si>
  <si>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</si>
  <si>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</si>
  <si>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</si>
  <si>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</si>
  <si>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</si>
  <si>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30.06.2025</t>
  </si>
  <si>
    <t>Nënshkrimit /VKM</t>
  </si>
  <si>
    <t>Përfundimit</t>
  </si>
  <si>
    <t>Overdraft</t>
  </si>
  <si>
    <t>KESH</t>
  </si>
  <si>
    <t>Raiffeisen Bank</t>
  </si>
  <si>
    <t>MoF</t>
  </si>
  <si>
    <t>27.08.2008</t>
  </si>
  <si>
    <t>05.10.2025</t>
  </si>
  <si>
    <t>05.02.2015</t>
  </si>
  <si>
    <t xml:space="preserve">Kredi Afatgjate </t>
  </si>
  <si>
    <t>IntesaSanPaolo</t>
  </si>
  <si>
    <t>24.09.2020</t>
  </si>
  <si>
    <t>04.10.2031</t>
  </si>
  <si>
    <t>FSHU /OSHE</t>
  </si>
  <si>
    <t>OTP</t>
  </si>
  <si>
    <t>19.11.2021</t>
  </si>
  <si>
    <t xml:space="preserve">Tirana Bank </t>
  </si>
  <si>
    <t>12.04.2024</t>
  </si>
  <si>
    <t>15.07.2025</t>
  </si>
  <si>
    <t xml:space="preserve">FSHU </t>
  </si>
  <si>
    <t xml:space="preserve">Raiffeisen Bank </t>
  </si>
  <si>
    <t>14.12.2021</t>
  </si>
  <si>
    <t>30.07.2025</t>
  </si>
  <si>
    <t>OSHE</t>
  </si>
  <si>
    <t>ABI</t>
  </si>
  <si>
    <t>21.11.2025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</si>
  <si>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</si>
  <si>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</si>
  <si>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</si>
  <si>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</si>
  <si>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</si>
  <si>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</si>
  <si>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</si>
  <si>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</si>
  <si>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</si>
  <si>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</si>
  <si>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r>
      <t>GS4</t>
    </r>
    <r>
      <rPr>
        <sz val="11"/>
        <color theme="1"/>
        <rFont val="Calibri"/>
        <family val="2"/>
        <charset val="238"/>
      </rPr>
      <t>⁴</t>
    </r>
  </si>
  <si>
    <t>09.04.2024</t>
  </si>
  <si>
    <t>31.12.2031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</si>
  <si>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</si>
  <si>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</si>
  <si>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</si>
  <si>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 xml:space="preserve">                                                                                                                                                                          4) GS4: Garancia shtetërore për garantimin e huamarrjes së subjekteve të industrisë përpunuese, miratuar me VKM nr. 221, datë 09.04.2024</t>
  </si>
  <si>
    <t>Regjistri i Borxhit të Njësive të Qeverisjes Vendore*  30.06.2025</t>
  </si>
  <si>
    <t>milion Lekë</t>
  </si>
  <si>
    <t>Emri i</t>
  </si>
  <si>
    <t xml:space="preserve">Data e </t>
  </si>
  <si>
    <t>Nënshkrimit</t>
  </si>
  <si>
    <t>Kredia Infrastruktura Elbasan</t>
  </si>
  <si>
    <t>Bashkia Elbasan</t>
  </si>
  <si>
    <t>BKT</t>
  </si>
  <si>
    <t>29.09.2010</t>
  </si>
  <si>
    <t>*)  Borxh i marrë nga sektori bankar brenda vendit. Vlerat janë objekt rishikimi në bazë të raportimeve që bëjnë bashkitë dhe bankat e nivelit të dytë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</si>
</sst>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mm/dd/yy;@"/>
    <numFmt numFmtId="165" formatCode="_-* #,##0.00_L_e_k_-;\-* #,##0.00_L_e_k_-;_-* &quot;-&quot;??_L_e_k_-;_-@_-"/>
    <numFmt numFmtId="166" formatCode="_(* #,##0_);_(* \(#,##0\);_(* &quot;-&quot;??_);_(@_)"/>
    <numFmt numFmtId="167" formatCode="#\ ?/2"/>
    <numFmt numFmtId="168" formatCode="[$-409]d\-mmm\-yyyy;@"/>
    <numFmt numFmtId="169" formatCode="dd/mm/yyyy;@"/>
    <numFmt numFmtId="170" formatCode="[$-409]d/mmm/yy;@"/>
    <numFmt numFmtId="171" formatCode="_-* #,##0.00_-;\-* #,##0.00_-;_-* &quot;-&quot;??_-;_-@_-"/>
    <numFmt numFmtId="172" formatCode="_-* #,##0_L_e_k_-;\-* #,##0_L_e_k_-;_-* &quot;-&quot;??_L_e_k_-;_-@_-"/>
    <numFmt numFmtId="173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color rgb="FF002060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2060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  <charset val="238"/>
    </font>
    <font>
      <i/>
      <sz val="10"/>
      <color rgb="FF00206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60A8"/>
      <name val="Times New Roman"/>
      <family val="1"/>
      <charset val="238"/>
    </font>
    <font>
      <sz val="9"/>
      <name val="Times New Roman"/>
      <family val="1"/>
    </font>
    <font>
      <sz val="11"/>
      <color theme="2" tint="-0.89999084444715716"/>
      <name val="Times New Roman"/>
      <family val="1"/>
      <charset val="238"/>
    </font>
    <font>
      <i/>
      <sz val="11"/>
      <color theme="2" tint="-0.89999084444715716"/>
      <name val="Times New Roman"/>
      <family val="1"/>
      <charset val="238"/>
    </font>
    <font>
      <sz val="11"/>
      <color theme="3" tint="-0.499984740745262"/>
      <name val="Times New Roman"/>
      <family val="1"/>
      <charset val="238"/>
    </font>
    <font>
      <b/>
      <sz val="11"/>
      <name val="Times New Roman"/>
      <family val="1"/>
    </font>
    <font>
      <sz val="11"/>
      <color rgb="FFC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  <font>
      <sz val="10"/>
      <name val="Times New Roman"/>
      <family val="1"/>
    </font>
    <font>
      <b/>
      <sz val="10"/>
      <color rgb="FFC00000"/>
      <name val="Century Schoolbook"/>
      <family val="1"/>
      <charset val="238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7" fillId="0" borderId="0"/>
    <xf numFmtId="9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71" fontId="9" fillId="0" borderId="0" applyFont="0" applyFill="0" applyBorder="0" applyAlignment="0" applyProtection="0"/>
    <xf numFmtId="0" fontId="9" fillId="0" borderId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/>
  </cellStyleXfs>
  <cellXfs count="375">
    <xf numFmtId="0" fontId="0" fillId="0" borderId="0" xfId="0"/>
    <xf numFmtId="0" fontId="4" fillId="0" borderId="0" xfId="2" applyFont="1" applyAlignment="1">
      <alignment horizontal="left"/>
    </xf>
    <xf numFmtId="0" fontId="3" fillId="0" borderId="0" xfId="2" applyAlignment="1">
      <alignment horizontal="left"/>
    </xf>
    <xf numFmtId="0" fontId="3" fillId="0" borderId="0" xfId="2"/>
    <xf numFmtId="43" fontId="3" fillId="0" borderId="0" xfId="3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 applyAlignment="1">
      <alignment horizontal="center"/>
    </xf>
    <xf numFmtId="43" fontId="5" fillId="0" borderId="0" xfId="1" applyFont="1" applyFill="1"/>
    <xf numFmtId="43" fontId="3" fillId="0" borderId="0" xfId="4" applyFont="1" applyFill="1" applyAlignment="1">
      <alignment horizontal="center"/>
    </xf>
    <xf numFmtId="43" fontId="3" fillId="0" borderId="0" xfId="2" applyNumberFormat="1"/>
    <xf numFmtId="0" fontId="5" fillId="0" borderId="0" xfId="0" applyFont="1"/>
    <xf numFmtId="43" fontId="3" fillId="0" borderId="0" xfId="1" applyFont="1" applyFill="1" applyBorder="1" applyAlignment="1">
      <alignment horizontal="center"/>
    </xf>
    <xf numFmtId="43" fontId="5" fillId="0" borderId="0" xfId="1" applyFont="1" applyFill="1" applyBorder="1"/>
    <xf numFmtId="43" fontId="3" fillId="0" borderId="0" xfId="4" applyFont="1" applyFill="1" applyBorder="1" applyAlignment="1">
      <alignment horizontal="center"/>
    </xf>
    <xf numFmtId="0" fontId="3" fillId="0" borderId="0" xfId="2" applyAlignment="1">
      <alignment horizontal="center"/>
    </xf>
    <xf numFmtId="164" fontId="6" fillId="2" borderId="1" xfId="5" applyNumberFormat="1" applyFont="1" applyFill="1" applyBorder="1" applyAlignment="1">
      <alignment horizontal="center" vertical="center"/>
    </xf>
    <xf numFmtId="166" fontId="6" fillId="2" borderId="1" xfId="6" applyNumberFormat="1" applyFont="1" applyFill="1" applyBorder="1" applyAlignment="1">
      <alignment horizontal="center" vertical="center"/>
    </xf>
    <xf numFmtId="167" fontId="6" fillId="2" borderId="1" xfId="5" applyNumberFormat="1" applyFont="1" applyFill="1" applyBorder="1" applyAlignment="1">
      <alignment horizontal="center" vertical="center"/>
    </xf>
    <xf numFmtId="0" fontId="7" fillId="0" borderId="0" xfId="0" applyFont="1"/>
    <xf numFmtId="166" fontId="6" fillId="3" borderId="1" xfId="6" applyNumberFormat="1" applyFont="1" applyFill="1" applyBorder="1" applyAlignment="1">
      <alignment horizontal="center" vertical="center"/>
    </xf>
    <xf numFmtId="0" fontId="8" fillId="0" borderId="2" xfId="5" applyFont="1" applyBorder="1" applyAlignment="1">
      <alignment horizontal="left"/>
    </xf>
    <xf numFmtId="0" fontId="8" fillId="0" borderId="3" xfId="5" applyFont="1" applyBorder="1" applyAlignment="1">
      <alignment horizontal="left"/>
    </xf>
    <xf numFmtId="0" fontId="8" fillId="0" borderId="4" xfId="5" applyFont="1" applyBorder="1" applyAlignment="1">
      <alignment horizontal="left"/>
    </xf>
    <xf numFmtId="168" fontId="8" fillId="0" borderId="4" xfId="7" applyNumberFormat="1" applyFont="1" applyBorder="1" applyAlignment="1">
      <alignment horizontal="center"/>
    </xf>
    <xf numFmtId="43" fontId="8" fillId="0" borderId="5" xfId="1" applyFont="1" applyBorder="1" applyAlignment="1">
      <alignment horizontal="left"/>
    </xf>
    <xf numFmtId="0" fontId="8" fillId="0" borderId="4" xfId="5" applyFont="1" applyBorder="1" applyAlignment="1">
      <alignment horizontal="center"/>
    </xf>
    <xf numFmtId="43" fontId="8" fillId="0" borderId="5" xfId="1" applyFont="1" applyBorder="1" applyAlignment="1">
      <alignment horizontal="right"/>
    </xf>
    <xf numFmtId="168" fontId="8" fillId="0" borderId="5" xfId="7" applyNumberFormat="1" applyFont="1" applyBorder="1" applyAlignment="1">
      <alignment horizontal="center"/>
    </xf>
    <xf numFmtId="0" fontId="8" fillId="4" borderId="6" xfId="5" applyFont="1" applyFill="1" applyBorder="1" applyAlignment="1">
      <alignment horizontal="left"/>
    </xf>
    <xf numFmtId="0" fontId="8" fillId="4" borderId="7" xfId="5" applyFont="1" applyFill="1" applyBorder="1" applyAlignment="1">
      <alignment horizontal="left"/>
    </xf>
    <xf numFmtId="168" fontId="8" fillId="4" borderId="8" xfId="7" applyNumberFormat="1" applyFont="1" applyFill="1" applyBorder="1" applyAlignment="1">
      <alignment horizontal="center"/>
    </xf>
    <xf numFmtId="43" fontId="8" fillId="4" borderId="7" xfId="1" applyFont="1" applyFill="1" applyBorder="1" applyAlignment="1">
      <alignment horizontal="left"/>
    </xf>
    <xf numFmtId="0" fontId="8" fillId="4" borderId="7" xfId="5" applyFont="1" applyFill="1" applyBorder="1" applyAlignment="1">
      <alignment horizontal="center"/>
    </xf>
    <xf numFmtId="43" fontId="8" fillId="4" borderId="7" xfId="1" applyFont="1" applyFill="1" applyBorder="1" applyAlignment="1">
      <alignment horizontal="right"/>
    </xf>
    <xf numFmtId="0" fontId="8" fillId="4" borderId="9" xfId="5" applyFont="1" applyFill="1" applyBorder="1" applyAlignment="1">
      <alignment horizontal="left"/>
    </xf>
    <xf numFmtId="0" fontId="8" fillId="0" borderId="10" xfId="5" applyFont="1" applyBorder="1" applyAlignment="1">
      <alignment horizontal="left"/>
    </xf>
    <xf numFmtId="0" fontId="8" fillId="0" borderId="11" xfId="5" applyFont="1" applyBorder="1" applyAlignment="1">
      <alignment horizontal="left"/>
    </xf>
    <xf numFmtId="0" fontId="8" fillId="0" borderId="12" xfId="5" applyFont="1" applyBorder="1" applyAlignment="1">
      <alignment horizontal="left"/>
    </xf>
    <xf numFmtId="168" fontId="8" fillId="0" borderId="12" xfId="7" applyNumberFormat="1" applyFont="1" applyBorder="1" applyAlignment="1">
      <alignment horizontal="center"/>
    </xf>
    <xf numFmtId="43" fontId="8" fillId="0" borderId="0" xfId="1" applyFont="1" applyBorder="1" applyAlignment="1">
      <alignment horizontal="left"/>
    </xf>
    <xf numFmtId="0" fontId="8" fillId="0" borderId="12" xfId="5" applyFont="1" applyBorder="1" applyAlignment="1">
      <alignment horizontal="center"/>
    </xf>
    <xf numFmtId="43" fontId="8" fillId="0" borderId="0" xfId="1" applyFont="1" applyBorder="1" applyAlignment="1">
      <alignment horizontal="right"/>
    </xf>
    <xf numFmtId="168" fontId="8" fillId="0" borderId="0" xfId="7" applyNumberFormat="1" applyFont="1" applyAlignment="1">
      <alignment horizontal="center"/>
    </xf>
    <xf numFmtId="0" fontId="8" fillId="4" borderId="13" xfId="5" applyFont="1" applyFill="1" applyBorder="1" applyAlignment="1">
      <alignment horizontal="left"/>
    </xf>
    <xf numFmtId="0" fontId="8" fillId="4" borderId="14" xfId="5" applyFont="1" applyFill="1" applyBorder="1" applyAlignment="1">
      <alignment horizontal="left"/>
    </xf>
    <xf numFmtId="168" fontId="8" fillId="4" borderId="15" xfId="7" applyNumberFormat="1" applyFont="1" applyFill="1" applyBorder="1" applyAlignment="1">
      <alignment horizontal="center"/>
    </xf>
    <xf numFmtId="43" fontId="8" fillId="4" borderId="14" xfId="1" applyFont="1" applyFill="1" applyBorder="1" applyAlignment="1">
      <alignment horizontal="left"/>
    </xf>
    <xf numFmtId="0" fontId="8" fillId="4" borderId="14" xfId="5" applyFont="1" applyFill="1" applyBorder="1" applyAlignment="1">
      <alignment horizontal="center"/>
    </xf>
    <xf numFmtId="43" fontId="8" fillId="4" borderId="14" xfId="1" applyFont="1" applyFill="1" applyBorder="1" applyAlignment="1">
      <alignment horizontal="right"/>
    </xf>
    <xf numFmtId="0" fontId="8" fillId="4" borderId="16" xfId="5" applyFont="1" applyFill="1" applyBorder="1" applyAlignment="1">
      <alignment horizontal="left"/>
    </xf>
    <xf numFmtId="0" fontId="8" fillId="0" borderId="0" xfId="5" applyFont="1" applyAlignment="1">
      <alignment horizontal="left"/>
    </xf>
    <xf numFmtId="0" fontId="8" fillId="0" borderId="0" xfId="5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left"/>
    </xf>
    <xf numFmtId="169" fontId="7" fillId="0" borderId="0" xfId="4" applyNumberFormat="1" applyFont="1" applyFill="1" applyBorder="1" applyAlignment="1">
      <alignment horizontal="left"/>
    </xf>
    <xf numFmtId="14" fontId="7" fillId="0" borderId="0" xfId="2" applyNumberFormat="1" applyFont="1" applyAlignment="1">
      <alignment horizontal="right"/>
    </xf>
    <xf numFmtId="43" fontId="10" fillId="0" borderId="0" xfId="1" applyFont="1" applyFill="1" applyBorder="1"/>
    <xf numFmtId="43" fontId="7" fillId="0" borderId="0" xfId="1" applyFont="1" applyFill="1" applyBorder="1"/>
    <xf numFmtId="169" fontId="7" fillId="0" borderId="0" xfId="4" applyNumberFormat="1" applyFont="1" applyFill="1" applyBorder="1" applyAlignment="1">
      <alignment horizontal="center"/>
    </xf>
    <xf numFmtId="169" fontId="7" fillId="0" borderId="0" xfId="8" applyNumberFormat="1" applyFont="1" applyFill="1" applyBorder="1" applyAlignment="1">
      <alignment horizontal="center"/>
    </xf>
    <xf numFmtId="0" fontId="4" fillId="0" borderId="0" xfId="2" applyFont="1"/>
    <xf numFmtId="4" fontId="7" fillId="0" borderId="0" xfId="2" applyNumberFormat="1" applyFont="1" applyAlignment="1">
      <alignment horizontal="right"/>
    </xf>
    <xf numFmtId="43" fontId="7" fillId="0" borderId="0" xfId="1" applyFont="1" applyFill="1" applyAlignment="1">
      <alignment horizontal="center"/>
    </xf>
    <xf numFmtId="43" fontId="7" fillId="0" borderId="0" xfId="1" applyFont="1" applyFill="1"/>
    <xf numFmtId="43" fontId="7" fillId="0" borderId="0" xfId="4" applyFont="1" applyFill="1" applyBorder="1"/>
    <xf numFmtId="0" fontId="7" fillId="0" borderId="17" xfId="2" applyFont="1" applyBorder="1"/>
    <xf numFmtId="0" fontId="7" fillId="0" borderId="17" xfId="2" applyFont="1" applyBorder="1" applyAlignment="1">
      <alignment horizontal="left"/>
    </xf>
    <xf numFmtId="43" fontId="7" fillId="0" borderId="17" xfId="3" applyFont="1" applyFill="1" applyBorder="1" applyAlignment="1">
      <alignment horizontal="right"/>
    </xf>
    <xf numFmtId="43" fontId="7" fillId="0" borderId="17" xfId="1" applyFont="1" applyFill="1" applyBorder="1" applyAlignment="1">
      <alignment horizontal="center"/>
    </xf>
    <xf numFmtId="169" fontId="7" fillId="0" borderId="0" xfId="2" applyNumberFormat="1" applyFont="1" applyAlignment="1">
      <alignment horizontal="center"/>
    </xf>
    <xf numFmtId="166" fontId="6" fillId="3" borderId="21" xfId="6" applyNumberFormat="1" applyFont="1" applyFill="1" applyBorder="1" applyAlignment="1">
      <alignment horizontal="center" vertical="center"/>
    </xf>
    <xf numFmtId="166" fontId="6" fillId="3" borderId="22" xfId="6" applyNumberFormat="1" applyFont="1" applyFill="1" applyBorder="1" applyAlignment="1">
      <alignment horizontal="center" vertical="center"/>
    </xf>
    <xf numFmtId="43" fontId="8" fillId="0" borderId="4" xfId="1" applyFont="1" applyBorder="1" applyAlignment="1">
      <alignment horizontal="left"/>
    </xf>
    <xf numFmtId="43" fontId="8" fillId="0" borderId="4" xfId="1" applyFont="1" applyBorder="1" applyAlignment="1">
      <alignment horizontal="right"/>
    </xf>
    <xf numFmtId="0" fontId="8" fillId="4" borderId="12" xfId="5" applyFont="1" applyFill="1" applyBorder="1" applyAlignment="1">
      <alignment horizontal="left"/>
    </xf>
    <xf numFmtId="168" fontId="8" fillId="4" borderId="12" xfId="7" applyNumberFormat="1" applyFont="1" applyFill="1" applyBorder="1" applyAlignment="1">
      <alignment horizontal="center"/>
    </xf>
    <xf numFmtId="43" fontId="8" fillId="4" borderId="12" xfId="1" applyFont="1" applyFill="1" applyBorder="1" applyAlignment="1">
      <alignment horizontal="left"/>
    </xf>
    <xf numFmtId="0" fontId="8" fillId="4" borderId="12" xfId="5" applyFont="1" applyFill="1" applyBorder="1" applyAlignment="1">
      <alignment horizontal="center"/>
    </xf>
    <xf numFmtId="43" fontId="8" fillId="4" borderId="12" xfId="1" applyFont="1" applyFill="1" applyBorder="1" applyAlignment="1">
      <alignment horizontal="right"/>
    </xf>
    <xf numFmtId="43" fontId="8" fillId="0" borderId="12" xfId="1" applyFont="1" applyBorder="1" applyAlignment="1">
      <alignment horizontal="left"/>
    </xf>
    <xf numFmtId="43" fontId="8" fillId="0" borderId="12" xfId="1" applyFont="1" applyBorder="1" applyAlignment="1">
      <alignment horizontal="right"/>
    </xf>
    <xf numFmtId="0" fontId="8" fillId="0" borderId="24" xfId="5" applyFont="1" applyBorder="1" applyAlignment="1">
      <alignment horizontal="left"/>
    </xf>
    <xf numFmtId="168" fontId="8" fillId="0" borderId="24" xfId="7" applyNumberFormat="1" applyFont="1" applyBorder="1" applyAlignment="1">
      <alignment horizontal="center"/>
    </xf>
    <xf numFmtId="43" fontId="8" fillId="0" borderId="24" xfId="1" applyFont="1" applyBorder="1" applyAlignment="1">
      <alignment horizontal="left"/>
    </xf>
    <xf numFmtId="0" fontId="8" fillId="0" borderId="24" xfId="5" applyFont="1" applyBorder="1" applyAlignment="1">
      <alignment horizontal="center"/>
    </xf>
    <xf numFmtId="43" fontId="8" fillId="0" borderId="24" xfId="1" applyFont="1" applyBorder="1" applyAlignment="1">
      <alignment horizontal="right"/>
    </xf>
    <xf numFmtId="43" fontId="7" fillId="0" borderId="0" xfId="3" applyFont="1" applyFill="1" applyBorder="1" applyAlignment="1">
      <alignment horizontal="right"/>
    </xf>
    <xf numFmtId="43" fontId="7" fillId="0" borderId="0" xfId="1" applyFont="1" applyFill="1" applyBorder="1" applyAlignment="1">
      <alignment horizontal="center"/>
    </xf>
    <xf numFmtId="43" fontId="10" fillId="0" borderId="0" xfId="4" applyFont="1" applyFill="1" applyBorder="1" applyAlignment="1">
      <alignment horizontal="center"/>
    </xf>
    <xf numFmtId="14" fontId="7" fillId="0" borderId="0" xfId="2" applyNumberFormat="1" applyFont="1" applyAlignment="1">
      <alignment horizontal="center"/>
    </xf>
    <xf numFmtId="0" fontId="11" fillId="0" borderId="0" xfId="2" applyFont="1" applyAlignment="1">
      <alignment horizontal="left"/>
    </xf>
    <xf numFmtId="43" fontId="3" fillId="0" borderId="0" xfId="1" applyFont="1" applyFill="1"/>
    <xf numFmtId="15" fontId="3" fillId="0" borderId="0" xfId="2" applyNumberFormat="1" applyAlignment="1">
      <alignment horizontal="center"/>
    </xf>
    <xf numFmtId="43" fontId="3" fillId="0" borderId="0" xfId="4" applyFont="1" applyFill="1" applyBorder="1"/>
    <xf numFmtId="0" fontId="11" fillId="0" borderId="0" xfId="2" applyFont="1"/>
    <xf numFmtId="43" fontId="12" fillId="0" borderId="0" xfId="1" applyFont="1" applyFill="1"/>
    <xf numFmtId="43" fontId="13" fillId="0" borderId="0" xfId="1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right"/>
    </xf>
    <xf numFmtId="43" fontId="7" fillId="0" borderId="0" xfId="1" applyFont="1" applyAlignment="1">
      <alignment wrapText="1"/>
    </xf>
    <xf numFmtId="43" fontId="5" fillId="0" borderId="0" xfId="4" applyFont="1" applyAlignment="1">
      <alignment horizontal="center" wrapText="1"/>
    </xf>
    <xf numFmtId="43" fontId="7" fillId="0" borderId="0" xfId="4" applyFont="1" applyFill="1" applyAlignment="1">
      <alignment horizontal="right"/>
    </xf>
    <xf numFmtId="43" fontId="5" fillId="0" borderId="0" xfId="1" applyFont="1"/>
    <xf numFmtId="43" fontId="5" fillId="0" borderId="0" xfId="1" applyFont="1" applyAlignment="1">
      <alignment wrapText="1"/>
    </xf>
    <xf numFmtId="43" fontId="5" fillId="0" borderId="0" xfId="1" applyFont="1" applyFill="1" applyAlignment="1">
      <alignment horizontal="center"/>
    </xf>
    <xf numFmtId="0" fontId="14" fillId="0" borderId="0" xfId="2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3" fontId="7" fillId="0" borderId="0" xfId="9" applyNumberFormat="1" applyFont="1"/>
    <xf numFmtId="0" fontId="2" fillId="0" borderId="0" xfId="0" applyFont="1"/>
    <xf numFmtId="43" fontId="2" fillId="0" borderId="0" xfId="1" applyFont="1" applyFill="1" applyAlignment="1">
      <alignment horizontal="left"/>
    </xf>
    <xf numFmtId="43" fontId="5" fillId="0" borderId="0" xfId="0" applyNumberFormat="1" applyFont="1"/>
    <xf numFmtId="43" fontId="5" fillId="0" borderId="0" xfId="1" applyFont="1" applyFill="1" applyAlignment="1">
      <alignment horizontal="left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/>
    <xf numFmtId="0" fontId="5" fillId="0" borderId="0" xfId="0" applyFont="1" applyAlignment="1">
      <alignment horizontal="left"/>
    </xf>
    <xf numFmtId="164" fontId="6" fillId="2" borderId="4" xfId="5" applyNumberFormat="1" applyFont="1" applyFill="1" applyBorder="1" applyAlignment="1">
      <alignment horizontal="center" vertical="center"/>
    </xf>
    <xf numFmtId="164" fontId="6" fillId="2" borderId="12" xfId="5" applyNumberFormat="1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/>
    </xf>
    <xf numFmtId="43" fontId="6" fillId="2" borderId="12" xfId="1" applyFont="1" applyFill="1" applyBorder="1" applyAlignment="1">
      <alignment horizontal="center" vertical="center"/>
    </xf>
    <xf numFmtId="166" fontId="6" fillId="2" borderId="18" xfId="6" applyNumberFormat="1" applyFont="1" applyFill="1" applyBorder="1" applyAlignment="1">
      <alignment horizontal="center" vertical="center"/>
    </xf>
    <xf numFmtId="166" fontId="6" fillId="2" borderId="19" xfId="6" applyNumberFormat="1" applyFont="1" applyFill="1" applyBorder="1" applyAlignment="1">
      <alignment horizontal="center" vertical="center"/>
    </xf>
    <xf numFmtId="167" fontId="6" fillId="2" borderId="20" xfId="5" applyNumberFormat="1" applyFont="1" applyFill="1" applyBorder="1" applyAlignment="1">
      <alignment horizontal="center" vertical="center"/>
    </xf>
    <xf numFmtId="167" fontId="6" fillId="2" borderId="23" xfId="5" applyNumberFormat="1" applyFont="1" applyFill="1" applyBorder="1" applyAlignment="1">
      <alignment horizontal="center" vertical="center"/>
    </xf>
    <xf numFmtId="164" fontId="6" fillId="2" borderId="1" xfId="5" applyNumberFormat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166" fontId="6" fillId="2" borderId="1" xfId="6" applyNumberFormat="1" applyFont="1" applyFill="1" applyBorder="1" applyAlignment="1">
      <alignment horizontal="center" vertical="center"/>
    </xf>
    <xf numFmtId="167" fontId="6" fillId="2" borderId="1" xfId="5" applyNumberFormat="1" applyFont="1" applyFill="1" applyBorder="1" applyAlignment="1">
      <alignment horizontal="center" vertical="center"/>
    </xf>
    <xf numFmtId="164" fontId="6" fillId="2" borderId="4" xfId="5" applyNumberFormat="1" applyFont="1" applyFill="1" applyBorder="1" applyAlignment="1">
      <alignment horizontal="center" vertical="center" wrapText="1"/>
    </xf>
    <xf numFmtId="164" fontId="6" fillId="2" borderId="12" xfId="5" applyNumberFormat="1" applyFont="1" applyFill="1" applyBorder="1" applyAlignment="1">
      <alignment horizontal="center" vertical="center" wrapText="1"/>
    </xf>
    <xf numFmtId="164" fontId="6" fillId="2" borderId="1" xfId="5" applyNumberFormat="1" applyFont="1" applyFill="1" applyBorder="1" applyAlignment="1">
      <alignment horizontal="center" vertical="center" wrapText="1"/>
    </xf>
    <xf numFmtId="0" fontId="6" fillId="0" borderId="0" xfId="5" applyFont="1" applyAlignment="1">
      <alignment horizontal="center"/>
    </xf>
    <xf numFmtId="0" fontId="16" fillId="0" borderId="0" xfId="5" applyFont="1" applyAlignment="1">
      <alignment horizontal="left"/>
    </xf>
    <xf numFmtId="0" fontId="18" fillId="0" borderId="0" xfId="11" applyFont="1" applyAlignment="1">
      <alignment horizontal="center"/>
    </xf>
    <xf numFmtId="0" fontId="18" fillId="0" borderId="0" xfId="11" applyFont="1"/>
    <xf numFmtId="0" fontId="19" fillId="0" borderId="0" xfId="5" applyFont="1" applyAlignment="1">
      <alignment horizontal="center"/>
    </xf>
    <xf numFmtId="0" fontId="20" fillId="0" borderId="0" xfId="5" applyFont="1" applyAlignment="1">
      <alignment horizontal="left"/>
    </xf>
    <xf numFmtId="170" fontId="16" fillId="0" borderId="0" xfId="5" applyNumberFormat="1" applyFont="1" applyAlignment="1">
      <alignment horizontal="left"/>
    </xf>
    <xf numFmtId="0" fontId="20" fillId="0" borderId="0" xfId="5" applyFont="1" applyAlignment="1">
      <alignment horizontal="center"/>
    </xf>
    <xf numFmtId="164" fontId="20" fillId="0" borderId="0" xfId="5" applyNumberFormat="1" applyFont="1" applyAlignment="1">
      <alignment horizontal="center"/>
    </xf>
    <xf numFmtId="1" fontId="20" fillId="0" borderId="0" xfId="12" applyNumberFormat="1" applyFont="1" applyFill="1" applyBorder="1" applyAlignment="1">
      <alignment horizontal="center"/>
    </xf>
    <xf numFmtId="0" fontId="20" fillId="0" borderId="0" xfId="5" applyFont="1" applyAlignment="1">
      <alignment horizontal="right"/>
    </xf>
    <xf numFmtId="167" fontId="6" fillId="2" borderId="25" xfId="5" applyNumberFormat="1" applyFont="1" applyFill="1" applyBorder="1" applyAlignment="1">
      <alignment horizontal="center" vertical="center"/>
    </xf>
    <xf numFmtId="10" fontId="6" fillId="2" borderId="25" xfId="12" applyNumberFormat="1" applyFont="1" applyFill="1" applyBorder="1" applyAlignment="1">
      <alignment horizontal="center" vertical="center"/>
    </xf>
    <xf numFmtId="166" fontId="6" fillId="2" borderId="26" xfId="6" applyNumberFormat="1" applyFont="1" applyFill="1" applyBorder="1" applyAlignment="1">
      <alignment vertical="center"/>
    </xf>
    <xf numFmtId="165" fontId="18" fillId="4" borderId="7" xfId="13" applyFont="1" applyFill="1" applyBorder="1" applyAlignment="1">
      <alignment horizontal="left"/>
    </xf>
    <xf numFmtId="165" fontId="18" fillId="0" borderId="0" xfId="13" applyFont="1" applyBorder="1" applyAlignment="1">
      <alignment horizontal="left"/>
    </xf>
    <xf numFmtId="170" fontId="16" fillId="0" borderId="12" xfId="7" applyNumberFormat="1" applyFont="1" applyBorder="1" applyAlignment="1">
      <alignment horizontal="center"/>
    </xf>
    <xf numFmtId="10" fontId="16" fillId="0" borderId="27" xfId="14" applyNumberFormat="1" applyFont="1" applyFill="1" applyBorder="1" applyAlignment="1">
      <alignment horizontal="center"/>
    </xf>
    <xf numFmtId="3" fontId="18" fillId="0" borderId="12" xfId="13" applyNumberFormat="1" applyFont="1" applyFill="1" applyBorder="1" applyAlignment="1">
      <alignment horizontal="right"/>
    </xf>
    <xf numFmtId="3" fontId="18" fillId="0" borderId="12" xfId="13" applyNumberFormat="1" applyFont="1" applyBorder="1" applyAlignment="1"/>
    <xf numFmtId="0" fontId="21" fillId="5" borderId="28" xfId="5" applyFont="1" applyFill="1" applyBorder="1" applyAlignment="1">
      <alignment horizontal="left"/>
    </xf>
    <xf numFmtId="0" fontId="20" fillId="5" borderId="25" xfId="5" applyFont="1" applyFill="1" applyBorder="1" applyAlignment="1">
      <alignment horizontal="left"/>
    </xf>
    <xf numFmtId="170" fontId="20" fillId="5" borderId="1" xfId="5" applyNumberFormat="1" applyFont="1" applyFill="1" applyBorder="1" applyAlignment="1">
      <alignment horizontal="center"/>
    </xf>
    <xf numFmtId="170" fontId="20" fillId="5" borderId="25" xfId="5" applyNumberFormat="1" applyFont="1" applyFill="1" applyBorder="1" applyAlignment="1">
      <alignment horizontal="center"/>
    </xf>
    <xf numFmtId="10" fontId="20" fillId="5" borderId="25" xfId="12" applyNumberFormat="1" applyFont="1" applyFill="1" applyBorder="1" applyAlignment="1">
      <alignment horizontal="center"/>
    </xf>
    <xf numFmtId="3" fontId="20" fillId="5" borderId="1" xfId="15" applyNumberFormat="1" applyFont="1" applyFill="1" applyBorder="1" applyAlignment="1"/>
    <xf numFmtId="170" fontId="16" fillId="0" borderId="27" xfId="7" applyNumberFormat="1" applyFont="1" applyBorder="1" applyAlignment="1">
      <alignment horizontal="center"/>
    </xf>
    <xf numFmtId="0" fontId="22" fillId="0" borderId="0" xfId="16" applyFont="1"/>
    <xf numFmtId="165" fontId="18" fillId="0" borderId="7" xfId="13" applyFont="1" applyBorder="1" applyAlignment="1">
      <alignment horizontal="left"/>
    </xf>
    <xf numFmtId="165" fontId="23" fillId="0" borderId="0" xfId="13" applyFont="1" applyBorder="1" applyAlignment="1">
      <alignment horizontal="left"/>
    </xf>
    <xf numFmtId="170" fontId="24" fillId="0" borderId="12" xfId="7" applyNumberFormat="1" applyFont="1" applyBorder="1" applyAlignment="1">
      <alignment horizontal="center"/>
    </xf>
    <xf numFmtId="10" fontId="24" fillId="0" borderId="27" xfId="14" applyNumberFormat="1" applyFont="1" applyFill="1" applyBorder="1" applyAlignment="1">
      <alignment horizontal="center"/>
    </xf>
    <xf numFmtId="3" fontId="23" fillId="0" borderId="12" xfId="13" applyNumberFormat="1" applyFont="1" applyFill="1" applyBorder="1" applyAlignment="1">
      <alignment horizontal="right"/>
    </xf>
    <xf numFmtId="3" fontId="23" fillId="0" borderId="12" xfId="13" applyNumberFormat="1" applyFont="1" applyBorder="1" applyAlignment="1"/>
    <xf numFmtId="0" fontId="20" fillId="5" borderId="29" xfId="5" applyFont="1" applyFill="1" applyBorder="1" applyAlignment="1">
      <alignment horizontal="left"/>
    </xf>
    <xf numFmtId="10" fontId="20" fillId="5" borderId="25" xfId="17" applyNumberFormat="1" applyFont="1" applyFill="1" applyBorder="1" applyAlignment="1">
      <alignment horizontal="center"/>
    </xf>
    <xf numFmtId="0" fontId="6" fillId="6" borderId="30" xfId="5" applyFont="1" applyFill="1" applyBorder="1" applyAlignment="1">
      <alignment horizontal="left"/>
    </xf>
    <xf numFmtId="0" fontId="6" fillId="6" borderId="5" xfId="5" applyFont="1" applyFill="1" applyBorder="1" applyAlignment="1">
      <alignment horizontal="left"/>
    </xf>
    <xf numFmtId="170" fontId="6" fillId="6" borderId="4" xfId="5" applyNumberFormat="1" applyFont="1" applyFill="1" applyBorder="1" applyAlignment="1">
      <alignment horizontal="center"/>
    </xf>
    <xf numFmtId="10" fontId="6" fillId="6" borderId="31" xfId="17" applyNumberFormat="1" applyFont="1" applyFill="1" applyBorder="1" applyAlignment="1">
      <alignment horizontal="center"/>
    </xf>
    <xf numFmtId="3" fontId="6" fillId="6" borderId="1" xfId="15" applyNumberFormat="1" applyFont="1" applyFill="1" applyBorder="1" applyAlignment="1"/>
    <xf numFmtId="0" fontId="6" fillId="2" borderId="28" xfId="5" applyFont="1" applyFill="1" applyBorder="1" applyAlignment="1">
      <alignment horizontal="left"/>
    </xf>
    <xf numFmtId="0" fontId="6" fillId="2" borderId="32" xfId="5" applyFont="1" applyFill="1" applyBorder="1" applyAlignment="1">
      <alignment horizontal="left"/>
    </xf>
    <xf numFmtId="170" fontId="6" fillId="2" borderId="33" xfId="5" applyNumberFormat="1" applyFont="1" applyFill="1" applyBorder="1" applyAlignment="1">
      <alignment horizontal="center"/>
    </xf>
    <xf numFmtId="10" fontId="6" fillId="2" borderId="34" xfId="12" applyNumberFormat="1" applyFont="1" applyFill="1" applyBorder="1" applyAlignment="1">
      <alignment horizontal="center"/>
    </xf>
    <xf numFmtId="3" fontId="6" fillId="2" borderId="33" xfId="6" applyNumberFormat="1" applyFont="1" applyFill="1" applyBorder="1" applyAlignment="1">
      <alignment horizontal="right"/>
    </xf>
    <xf numFmtId="0" fontId="16" fillId="0" borderId="0" xfId="5" applyFont="1" applyAlignment="1">
      <alignment horizontal="center"/>
    </xf>
    <xf numFmtId="170" fontId="16" fillId="0" borderId="0" xfId="5" applyNumberFormat="1" applyFont="1" applyAlignment="1">
      <alignment horizontal="center"/>
    </xf>
    <xf numFmtId="10" fontId="16" fillId="0" borderId="0" xfId="12" applyNumberFormat="1" applyFont="1" applyFill="1" applyBorder="1" applyAlignment="1">
      <alignment horizontal="center"/>
    </xf>
    <xf numFmtId="3" fontId="16" fillId="0" borderId="0" xfId="6" applyNumberFormat="1" applyFont="1" applyFill="1" applyBorder="1" applyAlignment="1">
      <alignment horizontal="right"/>
    </xf>
    <xf numFmtId="3" fontId="16" fillId="0" borderId="0" xfId="6" applyNumberFormat="1" applyFont="1" applyFill="1" applyBorder="1" applyAlignment="1"/>
    <xf numFmtId="165" fontId="18" fillId="0" borderId="0" xfId="11" applyNumberFormat="1" applyFont="1"/>
    <xf numFmtId="170" fontId="25" fillId="0" borderId="0" xfId="5" applyNumberFormat="1" applyFont="1" applyAlignment="1">
      <alignment horizontal="center"/>
    </xf>
    <xf numFmtId="165" fontId="18" fillId="0" borderId="0" xfId="13" applyFont="1"/>
    <xf numFmtId="0" fontId="20" fillId="0" borderId="0" xfId="5" applyFont="1" applyAlignment="1">
      <alignment horizontal="center"/>
    </xf>
    <xf numFmtId="170" fontId="20" fillId="0" borderId="0" xfId="5" applyNumberFormat="1" applyFont="1" applyAlignment="1">
      <alignment horizontal="center"/>
    </xf>
    <xf numFmtId="0" fontId="16" fillId="0" borderId="0" xfId="5" applyFont="1" applyAlignment="1">
      <alignment horizontal="right"/>
    </xf>
    <xf numFmtId="0" fontId="16" fillId="4" borderId="6" xfId="5" applyFont="1" applyFill="1" applyBorder="1" applyAlignment="1">
      <alignment horizontal="left"/>
    </xf>
    <xf numFmtId="0" fontId="16" fillId="0" borderId="27" xfId="5" applyFont="1" applyBorder="1" applyAlignment="1">
      <alignment horizontal="left"/>
    </xf>
    <xf numFmtId="170" fontId="16" fillId="0" borderId="35" xfId="7" applyNumberFormat="1" applyFont="1" applyBorder="1" applyAlignment="1">
      <alignment horizontal="center"/>
    </xf>
    <xf numFmtId="10" fontId="16" fillId="0" borderId="12" xfId="18" applyNumberFormat="1" applyFont="1" applyFill="1" applyBorder="1" applyAlignment="1">
      <alignment horizontal="center"/>
    </xf>
    <xf numFmtId="3" fontId="16" fillId="0" borderId="12" xfId="6" applyNumberFormat="1" applyFont="1" applyFill="1" applyBorder="1" applyAlignment="1"/>
    <xf numFmtId="3" fontId="16" fillId="0" borderId="12" xfId="13" applyNumberFormat="1" applyFont="1" applyFill="1" applyBorder="1" applyAlignment="1">
      <alignment horizontal="right"/>
    </xf>
    <xf numFmtId="0" fontId="16" fillId="0" borderId="35" xfId="5" applyFont="1" applyBorder="1" applyAlignment="1">
      <alignment horizontal="center"/>
    </xf>
    <xf numFmtId="0" fontId="16" fillId="0" borderId="6" xfId="5" applyFont="1" applyBorder="1" applyAlignment="1">
      <alignment horizontal="left"/>
    </xf>
    <xf numFmtId="170" fontId="16" fillId="0" borderId="12" xfId="19" applyNumberFormat="1" applyFont="1" applyBorder="1" applyAlignment="1">
      <alignment horizontal="center"/>
    </xf>
    <xf numFmtId="170" fontId="24" fillId="0" borderId="12" xfId="19" applyNumberFormat="1" applyFont="1" applyBorder="1" applyAlignment="1">
      <alignment horizontal="center"/>
    </xf>
    <xf numFmtId="0" fontId="22" fillId="0" borderId="0" xfId="0" applyFont="1"/>
    <xf numFmtId="3" fontId="22" fillId="0" borderId="0" xfId="0" applyNumberFormat="1" applyFont="1"/>
    <xf numFmtId="3" fontId="22" fillId="0" borderId="0" xfId="1" applyNumberFormat="1" applyFont="1" applyFill="1" applyBorder="1"/>
    <xf numFmtId="4" fontId="22" fillId="0" borderId="0" xfId="1" applyNumberFormat="1" applyFont="1" applyFill="1" applyBorder="1"/>
    <xf numFmtId="3" fontId="26" fillId="0" borderId="0" xfId="0" applyNumberFormat="1" applyFont="1"/>
    <xf numFmtId="43" fontId="22" fillId="0" borderId="0" xfId="1" applyFont="1" applyFill="1" applyBorder="1" applyAlignment="1"/>
    <xf numFmtId="0" fontId="21" fillId="5" borderId="25" xfId="5" applyFont="1" applyFill="1" applyBorder="1" applyAlignment="1">
      <alignment horizontal="left"/>
    </xf>
    <xf numFmtId="170" fontId="20" fillId="5" borderId="29" xfId="5" applyNumberFormat="1" applyFont="1" applyFill="1" applyBorder="1" applyAlignment="1">
      <alignment horizontal="center"/>
    </xf>
    <xf numFmtId="10" fontId="20" fillId="5" borderId="1" xfId="12" applyNumberFormat="1" applyFont="1" applyFill="1" applyBorder="1" applyAlignment="1">
      <alignment horizontal="center"/>
    </xf>
    <xf numFmtId="10" fontId="20" fillId="5" borderId="26" xfId="12" applyNumberFormat="1" applyFont="1" applyFill="1" applyBorder="1" applyAlignment="1">
      <alignment horizontal="right"/>
    </xf>
    <xf numFmtId="10" fontId="20" fillId="5" borderId="26" xfId="12" applyNumberFormat="1" applyFont="1" applyFill="1" applyBorder="1" applyAlignment="1"/>
    <xf numFmtId="3" fontId="20" fillId="5" borderId="1" xfId="6" applyNumberFormat="1" applyFont="1" applyFill="1" applyBorder="1" applyAlignment="1">
      <alignment horizontal="right"/>
    </xf>
    <xf numFmtId="0" fontId="20" fillId="5" borderId="26" xfId="5" applyFont="1" applyFill="1" applyBorder="1" applyAlignment="1">
      <alignment horizontal="center"/>
    </xf>
    <xf numFmtId="0" fontId="27" fillId="0" borderId="8" xfId="5" applyFont="1" applyBorder="1" applyAlignment="1">
      <alignment horizontal="left"/>
    </xf>
    <xf numFmtId="0" fontId="27" fillId="0" borderId="27" xfId="5" applyFont="1" applyBorder="1" applyAlignment="1">
      <alignment horizontal="left"/>
    </xf>
    <xf numFmtId="170" fontId="27" fillId="0" borderId="12" xfId="7" applyNumberFormat="1" applyFont="1" applyBorder="1" applyAlignment="1">
      <alignment horizontal="center"/>
    </xf>
    <xf numFmtId="170" fontId="27" fillId="0" borderId="35" xfId="7" applyNumberFormat="1" applyFont="1" applyBorder="1" applyAlignment="1">
      <alignment horizontal="center"/>
    </xf>
    <xf numFmtId="10" fontId="27" fillId="0" borderId="12" xfId="18" applyNumberFormat="1" applyFont="1" applyFill="1" applyBorder="1" applyAlignment="1">
      <alignment horizontal="center"/>
    </xf>
    <xf numFmtId="3" fontId="27" fillId="0" borderId="35" xfId="6" applyNumberFormat="1" applyFont="1" applyFill="1" applyBorder="1" applyAlignment="1">
      <alignment horizontal="right"/>
    </xf>
    <xf numFmtId="10" fontId="27" fillId="0" borderId="12" xfId="18" applyNumberFormat="1" applyFont="1" applyFill="1" applyBorder="1" applyAlignment="1"/>
    <xf numFmtId="3" fontId="27" fillId="0" borderId="12" xfId="20" applyNumberFormat="1" applyFont="1" applyBorder="1" applyAlignment="1">
      <alignment horizontal="right"/>
    </xf>
    <xf numFmtId="0" fontId="27" fillId="0" borderId="35" xfId="5" applyFont="1" applyBorder="1" applyAlignment="1">
      <alignment horizontal="center"/>
    </xf>
    <xf numFmtId="0" fontId="28" fillId="0" borderId="0" xfId="11" applyFont="1"/>
    <xf numFmtId="0" fontId="27" fillId="4" borderId="8" xfId="5" applyFont="1" applyFill="1" applyBorder="1" applyAlignment="1">
      <alignment horizontal="left"/>
    </xf>
    <xf numFmtId="3" fontId="20" fillId="5" borderId="26" xfId="6" applyNumberFormat="1" applyFont="1" applyFill="1" applyBorder="1" applyAlignment="1">
      <alignment horizontal="right"/>
    </xf>
    <xf numFmtId="3" fontId="20" fillId="5" borderId="26" xfId="6" applyNumberFormat="1" applyFont="1" applyFill="1" applyBorder="1" applyAlignment="1"/>
    <xf numFmtId="0" fontId="20" fillId="4" borderId="36" xfId="5" applyFont="1" applyFill="1" applyBorder="1" applyAlignment="1">
      <alignment horizontal="left"/>
    </xf>
    <xf numFmtId="170" fontId="16" fillId="0" borderId="12" xfId="5" applyNumberFormat="1" applyFont="1" applyBorder="1" applyAlignment="1">
      <alignment horizontal="center"/>
    </xf>
    <xf numFmtId="10" fontId="16" fillId="0" borderId="12" xfId="12" applyNumberFormat="1" applyFont="1" applyFill="1" applyBorder="1" applyAlignment="1">
      <alignment horizontal="center"/>
    </xf>
    <xf numFmtId="10" fontId="16" fillId="0" borderId="35" xfId="12" applyNumberFormat="1" applyFont="1" applyFill="1" applyBorder="1" applyAlignment="1">
      <alignment horizontal="right"/>
    </xf>
    <xf numFmtId="10" fontId="16" fillId="0" borderId="35" xfId="12" applyNumberFormat="1" applyFont="1" applyFill="1" applyBorder="1" applyAlignment="1"/>
    <xf numFmtId="3" fontId="16" fillId="0" borderId="12" xfId="6" applyNumberFormat="1" applyFont="1" applyFill="1" applyBorder="1" applyAlignment="1">
      <alignment horizontal="right"/>
    </xf>
    <xf numFmtId="0" fontId="27" fillId="0" borderId="6" xfId="5" applyFont="1" applyBorder="1" applyAlignment="1">
      <alignment horizontal="left"/>
    </xf>
    <xf numFmtId="3" fontId="16" fillId="4" borderId="37" xfId="5" applyNumberFormat="1" applyFont="1" applyFill="1" applyBorder="1" applyAlignment="1">
      <alignment horizontal="right"/>
    </xf>
    <xf numFmtId="0" fontId="20" fillId="0" borderId="27" xfId="5" applyFont="1" applyBorder="1" applyAlignment="1">
      <alignment horizontal="left"/>
    </xf>
    <xf numFmtId="3" fontId="16" fillId="0" borderId="35" xfId="5" applyNumberFormat="1" applyFont="1" applyBorder="1" applyAlignment="1">
      <alignment horizontal="right"/>
    </xf>
    <xf numFmtId="3" fontId="16" fillId="0" borderId="35" xfId="5" applyNumberFormat="1" applyFont="1" applyBorder="1"/>
    <xf numFmtId="0" fontId="16" fillId="0" borderId="12" xfId="5" applyFont="1" applyBorder="1" applyAlignment="1">
      <alignment horizontal="right"/>
    </xf>
    <xf numFmtId="170" fontId="16" fillId="0" borderId="12" xfId="21" applyNumberFormat="1" applyFont="1" applyBorder="1" applyAlignment="1">
      <alignment horizontal="center"/>
    </xf>
    <xf numFmtId="170" fontId="16" fillId="0" borderId="0" xfId="21" applyNumberFormat="1" applyFont="1" applyAlignment="1">
      <alignment horizontal="center"/>
    </xf>
    <xf numFmtId="9" fontId="16" fillId="0" borderId="35" xfId="12" applyFont="1" applyFill="1" applyBorder="1" applyAlignment="1">
      <alignment horizontal="right"/>
    </xf>
    <xf numFmtId="9" fontId="16" fillId="0" borderId="35" xfId="12" applyFont="1" applyFill="1" applyBorder="1" applyAlignment="1"/>
    <xf numFmtId="0" fontId="18" fillId="4" borderId="6" xfId="5" applyFont="1" applyFill="1" applyBorder="1" applyAlignment="1">
      <alignment horizontal="left"/>
    </xf>
    <xf numFmtId="10" fontId="24" fillId="0" borderId="29" xfId="12" applyNumberFormat="1" applyFont="1" applyFill="1" applyBorder="1" applyAlignment="1"/>
    <xf numFmtId="170" fontId="21" fillId="5" borderId="29" xfId="5" applyNumberFormat="1" applyFont="1" applyFill="1" applyBorder="1" applyAlignment="1">
      <alignment horizontal="center"/>
    </xf>
    <xf numFmtId="170" fontId="16" fillId="0" borderId="8" xfId="5" applyNumberFormat="1" applyFont="1" applyBorder="1" applyAlignment="1">
      <alignment horizontal="center"/>
    </xf>
    <xf numFmtId="0" fontId="20" fillId="0" borderId="31" xfId="5" applyFont="1" applyBorder="1" applyAlignment="1">
      <alignment horizontal="left"/>
    </xf>
    <xf numFmtId="0" fontId="26" fillId="0" borderId="0" xfId="22" applyFont="1"/>
    <xf numFmtId="165" fontId="26" fillId="0" borderId="0" xfId="23" applyFont="1" applyBorder="1"/>
    <xf numFmtId="4" fontId="26" fillId="0" borderId="0" xfId="22" applyNumberFormat="1" applyFont="1"/>
    <xf numFmtId="10" fontId="26" fillId="0" borderId="0" xfId="10" applyNumberFormat="1" applyFont="1" applyBorder="1"/>
    <xf numFmtId="3" fontId="18" fillId="0" borderId="0" xfId="11" applyNumberFormat="1" applyFont="1"/>
    <xf numFmtId="10" fontId="18" fillId="0" borderId="0" xfId="11" applyNumberFormat="1" applyFont="1"/>
    <xf numFmtId="170" fontId="16" fillId="4" borderId="8" xfId="5" applyNumberFormat="1" applyFont="1" applyFill="1" applyBorder="1" applyAlignment="1">
      <alignment horizontal="center"/>
    </xf>
    <xf numFmtId="0" fontId="29" fillId="0" borderId="6" xfId="5" applyFont="1" applyBorder="1" applyAlignment="1">
      <alignment horizontal="left"/>
    </xf>
    <xf numFmtId="0" fontId="29" fillId="0" borderId="27" xfId="5" applyFont="1" applyBorder="1" applyAlignment="1">
      <alignment horizontal="left"/>
    </xf>
    <xf numFmtId="170" fontId="29" fillId="0" borderId="12" xfId="5" applyNumberFormat="1" applyFont="1" applyBorder="1" applyAlignment="1">
      <alignment horizontal="center"/>
    </xf>
    <xf numFmtId="170" fontId="29" fillId="0" borderId="0" xfId="5" applyNumberFormat="1" applyFont="1" applyAlignment="1">
      <alignment horizontal="center"/>
    </xf>
    <xf numFmtId="10" fontId="29" fillId="0" borderId="12" xfId="12" applyNumberFormat="1" applyFont="1" applyFill="1" applyBorder="1" applyAlignment="1">
      <alignment horizontal="center"/>
    </xf>
    <xf numFmtId="10" fontId="29" fillId="0" borderId="35" xfId="12" applyNumberFormat="1" applyFont="1" applyFill="1" applyBorder="1" applyAlignment="1">
      <alignment horizontal="center"/>
    </xf>
    <xf numFmtId="10" fontId="29" fillId="0" borderId="35" xfId="12" applyNumberFormat="1" applyFont="1" applyFill="1" applyBorder="1" applyAlignment="1"/>
    <xf numFmtId="3" fontId="29" fillId="0" borderId="12" xfId="6" applyNumberFormat="1" applyFont="1" applyFill="1" applyBorder="1" applyAlignment="1">
      <alignment horizontal="right"/>
    </xf>
    <xf numFmtId="0" fontId="29" fillId="0" borderId="35" xfId="5" applyFont="1" applyBorder="1" applyAlignment="1">
      <alignment horizontal="center"/>
    </xf>
    <xf numFmtId="0" fontId="29" fillId="0" borderId="0" xfId="11" applyFont="1"/>
    <xf numFmtId="0" fontId="29" fillId="4" borderId="6" xfId="5" applyFont="1" applyFill="1" applyBorder="1" applyAlignment="1">
      <alignment horizontal="left"/>
    </xf>
    <xf numFmtId="0" fontId="20" fillId="5" borderId="25" xfId="5" applyFont="1" applyFill="1" applyBorder="1"/>
    <xf numFmtId="170" fontId="20" fillId="5" borderId="5" xfId="5" applyNumberFormat="1" applyFont="1" applyFill="1" applyBorder="1" applyAlignment="1">
      <alignment horizontal="center"/>
    </xf>
    <xf numFmtId="10" fontId="20" fillId="5" borderId="4" xfId="12" applyNumberFormat="1" applyFont="1" applyFill="1" applyBorder="1" applyAlignment="1">
      <alignment horizontal="center"/>
    </xf>
    <xf numFmtId="3" fontId="20" fillId="5" borderId="38" xfId="6" applyNumberFormat="1" applyFont="1" applyFill="1" applyBorder="1" applyAlignment="1">
      <alignment horizontal="right"/>
    </xf>
    <xf numFmtId="3" fontId="20" fillId="5" borderId="38" xfId="6" applyNumberFormat="1" applyFont="1" applyFill="1" applyBorder="1" applyAlignment="1"/>
    <xf numFmtId="3" fontId="20" fillId="5" borderId="4" xfId="6" applyNumberFormat="1" applyFont="1" applyFill="1" applyBorder="1" applyAlignment="1">
      <alignment horizontal="right"/>
    </xf>
    <xf numFmtId="3" fontId="20" fillId="5" borderId="4" xfId="6" applyNumberFormat="1" applyFont="1" applyFill="1" applyBorder="1" applyAlignment="1">
      <alignment horizontal="center"/>
    </xf>
    <xf numFmtId="0" fontId="21" fillId="4" borderId="6" xfId="5" applyFont="1" applyFill="1" applyBorder="1" applyAlignment="1">
      <alignment horizontal="left"/>
    </xf>
    <xf numFmtId="0" fontId="21" fillId="4" borderId="6" xfId="5" applyFont="1" applyFill="1" applyBorder="1"/>
    <xf numFmtId="0" fontId="21" fillId="4" borderId="8" xfId="5" applyFont="1" applyFill="1" applyBorder="1" applyAlignment="1">
      <alignment horizontal="center"/>
    </xf>
    <xf numFmtId="0" fontId="18" fillId="0" borderId="6" xfId="5" applyFont="1" applyBorder="1" applyAlignment="1">
      <alignment horizontal="left"/>
    </xf>
    <xf numFmtId="170" fontId="16" fillId="4" borderId="8" xfId="11" applyNumberFormat="1" applyFont="1" applyFill="1" applyBorder="1" applyAlignment="1">
      <alignment horizontal="center"/>
    </xf>
    <xf numFmtId="170" fontId="16" fillId="4" borderId="39" xfId="11" applyNumberFormat="1" applyFont="1" applyFill="1" applyBorder="1" applyAlignment="1">
      <alignment horizontal="center"/>
    </xf>
    <xf numFmtId="10" fontId="18" fillId="4" borderId="8" xfId="12" applyNumberFormat="1" applyFont="1" applyFill="1" applyBorder="1" applyAlignment="1">
      <alignment horizontal="center"/>
    </xf>
    <xf numFmtId="10" fontId="18" fillId="4" borderId="37" xfId="12" applyNumberFormat="1" applyFont="1" applyFill="1" applyBorder="1" applyAlignment="1">
      <alignment horizontal="right"/>
    </xf>
    <xf numFmtId="10" fontId="18" fillId="4" borderId="37" xfId="12" applyNumberFormat="1" applyFont="1" applyFill="1" applyBorder="1" applyAlignment="1"/>
    <xf numFmtId="3" fontId="18" fillId="4" borderId="8" xfId="6" applyNumberFormat="1" applyFont="1" applyFill="1" applyBorder="1" applyAlignment="1">
      <alignment horizontal="right"/>
    </xf>
    <xf numFmtId="0" fontId="18" fillId="4" borderId="37" xfId="5" applyFont="1" applyFill="1" applyBorder="1" applyAlignment="1">
      <alignment horizontal="center"/>
    </xf>
    <xf numFmtId="170" fontId="24" fillId="4" borderId="8" xfId="19" applyNumberFormat="1" applyFont="1" applyFill="1" applyBorder="1" applyAlignment="1">
      <alignment horizontal="center"/>
    </xf>
    <xf numFmtId="3" fontId="20" fillId="5" borderId="1" xfId="6" applyNumberFormat="1" applyFont="1" applyFill="1" applyBorder="1" applyAlignment="1">
      <alignment horizontal="center"/>
    </xf>
    <xf numFmtId="0" fontId="18" fillId="0" borderId="27" xfId="5" applyFont="1" applyBorder="1" applyAlignment="1">
      <alignment horizontal="left"/>
    </xf>
    <xf numFmtId="170" fontId="30" fillId="0" borderId="12" xfId="5" applyNumberFormat="1" applyFont="1" applyBorder="1" applyAlignment="1">
      <alignment horizontal="left"/>
    </xf>
    <xf numFmtId="170" fontId="27" fillId="4" borderId="8" xfId="7" applyNumberFormat="1" applyFont="1" applyFill="1" applyBorder="1" applyAlignment="1">
      <alignment horizontal="center"/>
    </xf>
    <xf numFmtId="0" fontId="16" fillId="6" borderId="27" xfId="5" applyFont="1" applyFill="1" applyBorder="1" applyAlignment="1">
      <alignment horizontal="left"/>
    </xf>
    <xf numFmtId="170" fontId="20" fillId="6" borderId="5" xfId="5" applyNumberFormat="1" applyFont="1" applyFill="1" applyBorder="1" applyAlignment="1">
      <alignment horizontal="center"/>
    </xf>
    <xf numFmtId="10" fontId="16" fillId="6" borderId="12" xfId="12" applyNumberFormat="1" applyFont="1" applyFill="1" applyBorder="1" applyAlignment="1">
      <alignment horizontal="center"/>
    </xf>
    <xf numFmtId="10" fontId="16" fillId="6" borderId="35" xfId="12" applyNumberFormat="1" applyFont="1" applyFill="1" applyBorder="1" applyAlignment="1">
      <alignment horizontal="right"/>
    </xf>
    <xf numFmtId="3" fontId="16" fillId="6" borderId="12" xfId="6" applyNumberFormat="1" applyFont="1" applyFill="1" applyBorder="1" applyAlignment="1"/>
    <xf numFmtId="3" fontId="16" fillId="6" borderId="12" xfId="6" applyNumberFormat="1" applyFont="1" applyFill="1" applyBorder="1" applyAlignment="1">
      <alignment horizontal="right"/>
    </xf>
    <xf numFmtId="3" fontId="16" fillId="6" borderId="12" xfId="6" applyNumberFormat="1" applyFont="1" applyFill="1" applyBorder="1" applyAlignment="1">
      <alignment horizontal="center"/>
    </xf>
    <xf numFmtId="0" fontId="21" fillId="3" borderId="25" xfId="5" applyFont="1" applyFill="1" applyBorder="1" applyAlignment="1">
      <alignment horizontal="left"/>
    </xf>
    <xf numFmtId="0" fontId="21" fillId="3" borderId="29" xfId="5" applyFont="1" applyFill="1" applyBorder="1" applyAlignment="1">
      <alignment horizontal="center"/>
    </xf>
    <xf numFmtId="164" fontId="21" fillId="3" borderId="29" xfId="12" applyNumberFormat="1" applyFont="1" applyFill="1" applyBorder="1" applyAlignment="1">
      <alignment horizontal="center"/>
    </xf>
    <xf numFmtId="10" fontId="21" fillId="3" borderId="29" xfId="12" applyNumberFormat="1" applyFont="1" applyFill="1" applyBorder="1" applyAlignment="1">
      <alignment horizontal="center"/>
    </xf>
    <xf numFmtId="3" fontId="21" fillId="3" borderId="29" xfId="6" applyNumberFormat="1" applyFont="1" applyFill="1" applyBorder="1" applyAlignment="1">
      <alignment horizontal="right"/>
    </xf>
    <xf numFmtId="3" fontId="21" fillId="3" borderId="1" xfId="6" applyNumberFormat="1" applyFont="1" applyFill="1" applyBorder="1" applyAlignment="1"/>
    <xf numFmtId="166" fontId="21" fillId="3" borderId="1" xfId="1" applyNumberFormat="1" applyFont="1" applyFill="1" applyBorder="1" applyAlignment="1">
      <alignment horizontal="right"/>
    </xf>
    <xf numFmtId="3" fontId="21" fillId="3" borderId="26" xfId="5" applyNumberFormat="1" applyFont="1" applyFill="1" applyBorder="1" applyAlignment="1">
      <alignment horizontal="center"/>
    </xf>
    <xf numFmtId="0" fontId="6" fillId="7" borderId="40" xfId="11" applyFont="1" applyFill="1" applyBorder="1" applyAlignment="1">
      <alignment horizontal="left"/>
    </xf>
    <xf numFmtId="164" fontId="31" fillId="7" borderId="41" xfId="11" applyNumberFormat="1" applyFont="1" applyFill="1" applyBorder="1" applyAlignment="1">
      <alignment horizontal="center"/>
    </xf>
    <xf numFmtId="10" fontId="31" fillId="7" borderId="41" xfId="11" applyNumberFormat="1" applyFont="1" applyFill="1" applyBorder="1" applyAlignment="1">
      <alignment horizontal="center"/>
    </xf>
    <xf numFmtId="10" fontId="31" fillId="7" borderId="41" xfId="11" applyNumberFormat="1" applyFont="1" applyFill="1" applyBorder="1" applyAlignment="1">
      <alignment horizontal="right"/>
    </xf>
    <xf numFmtId="3" fontId="6" fillId="7" borderId="42" xfId="11" applyNumberFormat="1" applyFont="1" applyFill="1" applyBorder="1"/>
    <xf numFmtId="166" fontId="6" fillId="7" borderId="42" xfId="1" applyNumberFormat="1" applyFont="1" applyFill="1" applyBorder="1" applyAlignment="1">
      <alignment horizontal="right"/>
    </xf>
    <xf numFmtId="0" fontId="31" fillId="7" borderId="43" xfId="11" applyFont="1" applyFill="1" applyBorder="1" applyAlignment="1">
      <alignment horizontal="center"/>
    </xf>
    <xf numFmtId="0" fontId="32" fillId="0" borderId="0" xfId="5" applyFont="1" applyAlignment="1">
      <alignment horizontal="left"/>
    </xf>
    <xf numFmtId="0" fontId="33" fillId="0" borderId="0" xfId="5" applyFont="1" applyAlignment="1">
      <alignment horizontal="center"/>
    </xf>
    <xf numFmtId="0" fontId="16" fillId="0" borderId="0" xfId="5" applyFont="1"/>
    <xf numFmtId="172" fontId="16" fillId="0" borderId="0" xfId="13" applyNumberFormat="1" applyFont="1" applyFill="1" applyAlignment="1">
      <alignment horizontal="left"/>
    </xf>
    <xf numFmtId="3" fontId="18" fillId="0" borderId="0" xfId="11" applyNumberFormat="1" applyFont="1" applyAlignment="1">
      <alignment horizontal="center"/>
    </xf>
    <xf numFmtId="0" fontId="21" fillId="0" borderId="0" xfId="11" applyFont="1"/>
    <xf numFmtId="172" fontId="21" fillId="0" borderId="0" xfId="11" applyNumberFormat="1" applyFont="1"/>
    <xf numFmtId="3" fontId="21" fillId="0" borderId="0" xfId="11" applyNumberFormat="1" applyFont="1" applyAlignment="1">
      <alignment horizontal="center"/>
    </xf>
    <xf numFmtId="0" fontId="34" fillId="0" borderId="0" xfId="5" applyFont="1" applyAlignment="1">
      <alignment horizontal="center"/>
    </xf>
    <xf numFmtId="0" fontId="19" fillId="0" borderId="0" xfId="5" applyFont="1" applyAlignment="1">
      <alignment horizontal="center"/>
    </xf>
    <xf numFmtId="0" fontId="34" fillId="0" borderId="0" xfId="5" applyFont="1" applyAlignment="1">
      <alignment horizontal="right"/>
    </xf>
    <xf numFmtId="0" fontId="34" fillId="0" borderId="0" xfId="5" applyFont="1"/>
    <xf numFmtId="172" fontId="19" fillId="0" borderId="0" xfId="5" applyNumberFormat="1" applyFont="1" applyAlignment="1">
      <alignment horizontal="left"/>
    </xf>
    <xf numFmtId="0" fontId="34" fillId="0" borderId="0" xfId="11" applyFont="1" applyAlignment="1">
      <alignment horizontal="center"/>
    </xf>
    <xf numFmtId="0" fontId="34" fillId="0" borderId="0" xfId="11" applyFont="1"/>
    <xf numFmtId="167" fontId="35" fillId="2" borderId="4" xfId="5" applyNumberFormat="1" applyFont="1" applyFill="1" applyBorder="1" applyAlignment="1">
      <alignment horizontal="center" vertical="center"/>
    </xf>
    <xf numFmtId="167" fontId="35" fillId="2" borderId="4" xfId="5" applyNumberFormat="1" applyFont="1" applyFill="1" applyBorder="1" applyAlignment="1">
      <alignment horizontal="center" vertical="center" wrapText="1"/>
    </xf>
    <xf numFmtId="167" fontId="35" fillId="2" borderId="25" xfId="5" applyNumberFormat="1" applyFont="1" applyFill="1" applyBorder="1" applyAlignment="1">
      <alignment horizontal="center" vertical="center"/>
    </xf>
    <xf numFmtId="167" fontId="35" fillId="2" borderId="26" xfId="5" applyNumberFormat="1" applyFont="1" applyFill="1" applyBorder="1" applyAlignment="1">
      <alignment horizontal="center" vertical="center"/>
    </xf>
    <xf numFmtId="167" fontId="35" fillId="2" borderId="24" xfId="5" applyNumberFormat="1" applyFont="1" applyFill="1" applyBorder="1" applyAlignment="1">
      <alignment horizontal="center" vertical="center"/>
    </xf>
    <xf numFmtId="167" fontId="35" fillId="2" borderId="24" xfId="5" applyNumberFormat="1" applyFont="1" applyFill="1" applyBorder="1" applyAlignment="1">
      <alignment horizontal="center" vertical="center" wrapText="1"/>
    </xf>
    <xf numFmtId="167" fontId="35" fillId="3" borderId="1" xfId="5" applyNumberFormat="1" applyFont="1" applyFill="1" applyBorder="1" applyAlignment="1">
      <alignment horizontal="center" vertical="center"/>
    </xf>
    <xf numFmtId="43" fontId="35" fillId="3" borderId="24" xfId="1" applyFont="1" applyFill="1" applyBorder="1" applyAlignment="1">
      <alignment vertical="center"/>
    </xf>
    <xf numFmtId="0" fontId="18" fillId="0" borderId="6" xfId="5" applyFont="1" applyBorder="1" applyAlignment="1">
      <alignment horizontal="center"/>
    </xf>
    <xf numFmtId="43" fontId="18" fillId="0" borderId="6" xfId="1" applyFont="1" applyBorder="1" applyAlignment="1"/>
    <xf numFmtId="0" fontId="18" fillId="0" borderId="8" xfId="5" applyFont="1" applyBorder="1" applyAlignment="1">
      <alignment horizontal="center"/>
    </xf>
    <xf numFmtId="0" fontId="18" fillId="4" borderId="6" xfId="5" applyFont="1" applyFill="1" applyBorder="1" applyAlignment="1">
      <alignment horizontal="center"/>
    </xf>
    <xf numFmtId="43" fontId="18" fillId="4" borderId="6" xfId="1" applyFont="1" applyFill="1" applyBorder="1" applyAlignment="1"/>
    <xf numFmtId="0" fontId="18" fillId="4" borderId="8" xfId="5" applyFont="1" applyFill="1" applyBorder="1" applyAlignment="1">
      <alignment horizontal="center"/>
    </xf>
    <xf numFmtId="0" fontId="16" fillId="4" borderId="8" xfId="5" applyFont="1" applyFill="1" applyBorder="1" applyAlignment="1">
      <alignment horizontal="center"/>
    </xf>
    <xf numFmtId="0" fontId="16" fillId="0" borderId="8" xfId="5" applyFont="1" applyBorder="1" applyAlignment="1">
      <alignment horizontal="center"/>
    </xf>
    <xf numFmtId="43" fontId="35" fillId="2" borderId="25" xfId="1" applyFont="1" applyFill="1" applyBorder="1" applyAlignment="1">
      <alignment horizontal="center" vertical="center"/>
    </xf>
    <xf numFmtId="43" fontId="35" fillId="2" borderId="25" xfId="1" applyFont="1" applyFill="1" applyBorder="1" applyAlignment="1">
      <alignment vertical="center"/>
    </xf>
    <xf numFmtId="167" fontId="35" fillId="2" borderId="25" xfId="5" applyNumberFormat="1" applyFont="1" applyFill="1" applyBorder="1" applyAlignment="1">
      <alignment horizontal="center" vertical="center"/>
    </xf>
    <xf numFmtId="165" fontId="16" fillId="0" borderId="0" xfId="5" applyNumberFormat="1" applyFont="1" applyAlignment="1">
      <alignment horizontal="right"/>
    </xf>
    <xf numFmtId="0" fontId="1" fillId="0" borderId="0" xfId="24"/>
    <xf numFmtId="0" fontId="39" fillId="0" borderId="0" xfId="25" applyFont="1" applyAlignment="1">
      <alignment horizontal="center" vertical="center" wrapText="1"/>
    </xf>
    <xf numFmtId="0" fontId="40" fillId="0" borderId="0" xfId="25" applyFont="1"/>
    <xf numFmtId="0" fontId="41" fillId="0" borderId="0" xfId="24" applyFont="1"/>
    <xf numFmtId="0" fontId="42" fillId="0" borderId="0" xfId="2" applyFont="1"/>
    <xf numFmtId="0" fontId="43" fillId="0" borderId="0" xfId="25" applyFont="1"/>
    <xf numFmtId="0" fontId="43" fillId="0" borderId="17" xfId="25" applyFont="1" applyBorder="1"/>
    <xf numFmtId="0" fontId="43" fillId="0" borderId="0" xfId="25" applyFont="1" applyAlignment="1">
      <alignment horizontal="right"/>
    </xf>
    <xf numFmtId="167" fontId="44" fillId="2" borderId="4" xfId="5" applyNumberFormat="1" applyFont="1" applyFill="1" applyBorder="1" applyAlignment="1">
      <alignment horizontal="center" vertical="center"/>
    </xf>
    <xf numFmtId="167" fontId="44" fillId="2" borderId="4" xfId="5" applyNumberFormat="1" applyFont="1" applyFill="1" applyBorder="1" applyAlignment="1">
      <alignment horizontal="center" vertical="center" wrapText="1"/>
    </xf>
    <xf numFmtId="167" fontId="44" fillId="2" borderId="4" xfId="5" applyNumberFormat="1" applyFont="1" applyFill="1" applyBorder="1" applyAlignment="1">
      <alignment horizontal="center" vertical="center"/>
    </xf>
    <xf numFmtId="167" fontId="44" fillId="2" borderId="4" xfId="5" applyNumberFormat="1" applyFont="1" applyFill="1" applyBorder="1" applyAlignment="1">
      <alignment horizontal="center" vertical="center" wrapText="1"/>
    </xf>
    <xf numFmtId="167" fontId="44" fillId="2" borderId="24" xfId="5" applyNumberFormat="1" applyFont="1" applyFill="1" applyBorder="1" applyAlignment="1">
      <alignment horizontal="center" vertical="center"/>
    </xf>
    <xf numFmtId="167" fontId="44" fillId="2" borderId="24" xfId="5" applyNumberFormat="1" applyFont="1" applyFill="1" applyBorder="1" applyAlignment="1">
      <alignment horizontal="center" vertical="center" wrapText="1"/>
    </xf>
    <xf numFmtId="167" fontId="44" fillId="2" borderId="24" xfId="5" applyNumberFormat="1" applyFont="1" applyFill="1" applyBorder="1" applyAlignment="1">
      <alignment horizontal="center" vertical="center"/>
    </xf>
    <xf numFmtId="167" fontId="44" fillId="2" borderId="24" xfId="5" applyNumberFormat="1" applyFont="1" applyFill="1" applyBorder="1" applyAlignment="1">
      <alignment horizontal="center" vertical="center" wrapText="1"/>
    </xf>
    <xf numFmtId="0" fontId="18" fillId="0" borderId="13" xfId="5" applyFont="1" applyBorder="1" applyAlignment="1">
      <alignment horizontal="center"/>
    </xf>
    <xf numFmtId="2" fontId="18" fillId="0" borderId="13" xfId="5" applyNumberFormat="1" applyFont="1" applyBorder="1" applyAlignment="1">
      <alignment horizontal="center"/>
    </xf>
    <xf numFmtId="43" fontId="18" fillId="0" borderId="15" xfId="1" applyFont="1" applyBorder="1" applyAlignment="1">
      <alignment horizontal="center"/>
    </xf>
    <xf numFmtId="0" fontId="45" fillId="0" borderId="0" xfId="26" applyFont="1"/>
    <xf numFmtId="0" fontId="9" fillId="0" borderId="0" xfId="26"/>
    <xf numFmtId="3" fontId="9" fillId="0" borderId="0" xfId="13" applyNumberFormat="1" applyFont="1"/>
    <xf numFmtId="2" fontId="3" fillId="0" borderId="0" xfId="2" applyNumberFormat="1"/>
    <xf numFmtId="43" fontId="3" fillId="0" borderId="0" xfId="1" applyFont="1"/>
    <xf numFmtId="173" fontId="3" fillId="0" borderId="0" xfId="2" applyNumberFormat="1"/>
    <xf numFmtId="0" fontId="9" fillId="0" borderId="0" xfId="21"/>
  </cellXfs>
  <cellStyles count="27">
    <cellStyle name="Comma" xfId="1" builtinId="3"/>
    <cellStyle name="Comma 2 2" xfId="13" xr:uid="{4FAA3EA3-B5A0-48A8-8A4E-4CD320E59C13}"/>
    <cellStyle name="Comma 2 2 2" xfId="15" xr:uid="{F6940718-6E68-4766-A682-81D2931B5227}"/>
    <cellStyle name="Comma 2_Copy of Ccy (2)" xfId="4" xr:uid="{D4E0A815-D0AA-4696-BB51-F98AA13492F2}"/>
    <cellStyle name="Comma 3" xfId="3" xr:uid="{EDA953AA-82BB-4302-8E02-F8B8689C8FBE}"/>
    <cellStyle name="Comma 5" xfId="23" xr:uid="{B30B1EA8-D89C-477D-BFD6-1FDAFB2545CC}"/>
    <cellStyle name="Comma 6" xfId="20" xr:uid="{8456BCF4-B6DF-4E52-AAE4-6E9A7C6A1669}"/>
    <cellStyle name="Comma_loans as of June  2013" xfId="8" xr:uid="{C905FC1F-4405-4D51-ACF7-6DD4A0843EA0}"/>
    <cellStyle name="Comma_Rregjistri BB 2014 2" xfId="6" xr:uid="{AD4CE65F-DC4E-4C80-AEFC-C75CF79F330C}"/>
    <cellStyle name="Normal" xfId="0" builtinId="0"/>
    <cellStyle name="Normal 14 2" xfId="11" xr:uid="{45A24B20-D179-4C42-8ACF-F3E4DBA0CE9B}"/>
    <cellStyle name="Normal 16" xfId="26" xr:uid="{CF5F3F86-CB7E-412F-9922-48BD75172BFF}"/>
    <cellStyle name="Normal 2 2 2" xfId="2" xr:uid="{3793644B-43F0-402B-9E2F-A2F08067F37E}"/>
    <cellStyle name="Normal 2 3" xfId="9" xr:uid="{C0B6D55D-6D51-4302-9358-207DC0590B2A}"/>
    <cellStyle name="Normal 2 5" xfId="24" xr:uid="{9D27E766-00AE-412C-82B4-A5112099F54C}"/>
    <cellStyle name="Normal 3" xfId="21" xr:uid="{78625DB0-0C92-40D3-A5DD-F9AD44A92EAE}"/>
    <cellStyle name="Normal 4" xfId="22" xr:uid="{DF946269-86C5-48B2-B537-55FEE99AA503}"/>
    <cellStyle name="Normal 5" xfId="7" xr:uid="{8AE56277-6FC6-46B5-91C9-85B22956CBDC}"/>
    <cellStyle name="Normal 6" xfId="19" xr:uid="{0C3E82A0-5EA4-4DC0-A96C-5BD0DE44B53F}"/>
    <cellStyle name="Normal_Emetime-Maturime 2009" xfId="16" xr:uid="{246A96ED-2E4B-4D0B-994D-8B0CE01202CF}"/>
    <cellStyle name="Normal_Rregjistri 9M 2012" xfId="25" xr:uid="{7DC0E7FC-49D8-4B1E-9F03-74776D9C96EC}"/>
    <cellStyle name="Normal_Rregjistri BB 2014 2" xfId="5" xr:uid="{68A6B927-E0FD-4A8C-92FE-71BD1B850D9A}"/>
    <cellStyle name="Percent" xfId="10" builtinId="5"/>
    <cellStyle name="Percent 2" xfId="12" xr:uid="{49A80B3D-1F53-4E4C-9A40-2188DC038CAF}"/>
    <cellStyle name="Percent 2 2" xfId="18" xr:uid="{2E51EB2F-DB57-4F3B-AA84-BA4B24A92DB7}"/>
    <cellStyle name="Percent 3" xfId="14" xr:uid="{37562AFE-45D2-4ED1-A380-1168D9FD0C6D}"/>
    <cellStyle name="Percent 6" xfId="17" xr:uid="{1A6D531E-81D2-4D2D-8A44-27870D957119}"/>
  </cellStyles>
  <dxfs count="29">
    <dxf>
      <font>
        <strike val="0"/>
        <outline val="0"/>
        <shadow val="0"/>
        <vertAlign val="baseline"/>
        <sz val="11"/>
        <name val="Times New Roman"/>
        <scheme val="none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70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70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249</xdr:row>
      <xdr:rowOff>0</xdr:rowOff>
    </xdr:from>
    <xdr:to>
      <xdr:col>4</xdr:col>
      <xdr:colOff>0</xdr:colOff>
      <xdr:row>249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C78828FF-1222-4284-A4C4-AC8C6935583D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71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68434D-6923-4211-9B8A-6AF3D2C866A9}" name="Table231236951215192024861012164" displayName="Table231236951215192024861012164" ref="B40:I225" totalsRowShown="0" headerRowDxfId="28" dataDxfId="27" headerRowBorderDxfId="25" tableBorderDxfId="26">
  <autoFilter ref="B40:I225" xr:uid="{00000000-0009-0000-0100-000001000000}"/>
  <tableColumns count="8">
    <tableColumn id="1" xr3:uid="{3003C449-0D67-4962-B8A5-6D1168F5332A}" name="Lloji i Instrumentit" dataDxfId="24" dataCellStyle="Normal_Rregjistri BB 2014 2"/>
    <tableColumn id="2" xr3:uid="{C3707736-05DB-4596-9BFD-F5348317DF5E}" name="Data e Emetimit" dataDxfId="22" totalsRowDxfId="23" dataCellStyle="Normal 6"/>
    <tableColumn id="3" xr3:uid="{EDA3F61C-E11C-46FD-9257-116149E7C57A}" name="Data e Maturimit" dataDxfId="20" totalsRowDxfId="21" dataCellStyle="Normal 6"/>
    <tableColumn id="4" xr3:uid="{C2D213E3-3BDD-48EC-8358-0A971AD576C8}" name="Kuponi" dataDxfId="18" totalsRowDxfId="19" dataCellStyle="Percent 2 2"/>
    <tableColumn id="5" xr3:uid="{18AF4D9A-E7B3-4C48-BB5F-8B94E0F1C9E4}" name="Marzhi" dataDxfId="16" totalsRowDxfId="17"/>
    <tableColumn id="8" xr3:uid="{B908C352-F863-46F9-BF9C-34536A2687EF}" name="Yield Mes Pond" dataDxfId="14" totalsRowDxfId="15" dataCellStyle="Percent 2"/>
    <tableColumn id="6" xr3:uid="{A7BBEF2F-CF20-4CE0-B5EC-6E93D935D6C3}" name="Vlerë Nominale " dataDxfId="12" totalsRowDxfId="13"/>
    <tableColumn id="7" xr3:uid="{83B12BC4-4231-4243-B676-ACD5E20B2FC6}" name="Pagesat e kuponit" dataDxfId="10" totalsRowDxfId="11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25615D-AADC-492E-B340-5EEA43959C25}" name="Table151482521125871417212235971113175" displayName="Table151482521125871417212235971113175" ref="B4:G34" totalsRowShown="0" headerRowDxfId="9" dataDxfId="8" headerRowBorderDxfId="6" tableBorderDxfId="7">
  <autoFilter ref="B4:G34" xr:uid="{00000000-0009-0000-0100-000002000000}"/>
  <tableColumns count="6">
    <tableColumn id="1" xr3:uid="{1C9A0D79-D138-4249-BD6D-09172BB486F6}" name="Lloji i Instrumentit" dataDxfId="5"/>
    <tableColumn id="2" xr3:uid="{BEE472FD-F42B-4CB4-B194-EE3E863DEFC3}" name="Data e Emetimit" dataDxfId="4"/>
    <tableColumn id="3" xr3:uid="{CCBA7814-1D00-4BDD-BAD3-978FC46462F0}" name="Data e Maturimit" dataDxfId="3"/>
    <tableColumn id="4" xr3:uid="{90CAC43B-0FC1-4D4A-885A-A96491CEC274}" name="Yield-i" dataDxfId="2"/>
    <tableColumn id="5" xr3:uid="{947EBA40-AF2F-42D5-8E71-22DCD168E548}" name="Vlerë Nominale" dataDxfId="1"/>
    <tableColumn id="6" xr3:uid="{125CA55C-6463-4390-966F-6072424CE97D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3B0D4-4FBA-46F1-8B6A-618093C06AF7}">
  <sheetPr>
    <pageSetUpPr fitToPage="1"/>
  </sheetPr>
  <dimension ref="A1:AE309"/>
  <sheetViews>
    <sheetView tabSelected="1" zoomScale="106" zoomScaleNormal="106" workbookViewId="0">
      <selection activeCell="I20" sqref="I20"/>
    </sheetView>
  </sheetViews>
  <sheetFormatPr defaultRowHeight="15" x14ac:dyDescent="0.25"/>
  <cols>
    <col min="1" max="1" width="23.7109375" style="183" bestFit="1" customWidth="1"/>
    <col min="2" max="2" width="29.5703125" style="183" customWidth="1"/>
    <col min="3" max="3" width="23.140625" style="183" customWidth="1"/>
    <col min="4" max="4" width="19" style="183" bestFit="1" customWidth="1"/>
    <col min="5" max="5" width="24.7109375" style="183" customWidth="1"/>
    <col min="6" max="6" width="21.85546875" style="193" bestFit="1" customWidth="1"/>
    <col min="7" max="7" width="26" style="316" customWidth="1"/>
    <col min="8" max="8" width="22.28515625" style="138" bestFit="1" customWidth="1"/>
    <col min="9" max="9" width="28.85546875" style="139" customWidth="1"/>
    <col min="10" max="10" width="22.5703125" style="140" customWidth="1"/>
    <col min="11" max="11" width="21.42578125" style="140" customWidth="1"/>
    <col min="12" max="12" width="14.7109375" style="140" customWidth="1"/>
    <col min="13" max="13" width="19.140625" style="140" customWidth="1"/>
    <col min="14" max="14" width="21.5703125" style="140" customWidth="1"/>
    <col min="15" max="15" width="22.5703125" style="140" customWidth="1"/>
    <col min="16" max="16" width="20.5703125" style="140" customWidth="1"/>
    <col min="17" max="17" width="17.28515625" style="140" customWidth="1"/>
    <col min="18" max="18" width="9.140625" style="140"/>
    <col min="19" max="19" width="14.28515625" style="140" customWidth="1"/>
    <col min="20" max="16384" width="9.140625" style="140"/>
  </cols>
  <sheetData>
    <row r="1" spans="1:31" ht="15" customHeight="1" x14ac:dyDescent="0.25">
      <c r="A1" s="137" t="s">
        <v>602</v>
      </c>
      <c r="B1" s="137"/>
      <c r="C1" s="137"/>
      <c r="D1" s="137"/>
      <c r="E1" s="137"/>
      <c r="F1" s="137"/>
      <c r="G1" s="137"/>
    </row>
    <row r="2" spans="1:31" x14ac:dyDescent="0.25">
      <c r="A2" s="141" t="s">
        <v>603</v>
      </c>
      <c r="B2" s="141"/>
      <c r="C2" s="141"/>
      <c r="D2" s="141"/>
      <c r="E2" s="141"/>
      <c r="F2" s="141"/>
      <c r="G2" s="141"/>
      <c r="H2" s="142"/>
      <c r="I2" s="140"/>
    </row>
    <row r="3" spans="1:31" x14ac:dyDescent="0.25">
      <c r="A3" s="143"/>
      <c r="B3" s="143">
        <v>45838</v>
      </c>
      <c r="C3" s="144"/>
      <c r="D3" s="145"/>
      <c r="E3" s="146"/>
      <c r="F3" s="144"/>
      <c r="G3" s="147" t="s">
        <v>604</v>
      </c>
      <c r="H3" s="140"/>
      <c r="I3" s="140"/>
    </row>
    <row r="4" spans="1:31" x14ac:dyDescent="0.25">
      <c r="A4" s="148" t="s">
        <v>605</v>
      </c>
      <c r="B4" s="148" t="s">
        <v>606</v>
      </c>
      <c r="C4" s="15" t="s">
        <v>607</v>
      </c>
      <c r="D4" s="15" t="s">
        <v>608</v>
      </c>
      <c r="E4" s="149" t="s">
        <v>609</v>
      </c>
      <c r="F4" s="16" t="s">
        <v>610</v>
      </c>
      <c r="G4" s="150" t="s">
        <v>611</v>
      </c>
      <c r="H4" s="140"/>
      <c r="I4" s="140"/>
    </row>
    <row r="5" spans="1:31" s="152" customFormat="1" x14ac:dyDescent="0.25">
      <c r="A5" s="151" t="s">
        <v>612</v>
      </c>
      <c r="B5" s="152" t="s">
        <v>613</v>
      </c>
      <c r="C5" s="153">
        <v>45785</v>
      </c>
      <c r="D5" s="153">
        <v>45846</v>
      </c>
      <c r="E5" s="154">
        <v>2.6009999999999998E-2</v>
      </c>
      <c r="F5" s="155">
        <v>1000000000</v>
      </c>
      <c r="G5" s="156">
        <v>993558201.73000002</v>
      </c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</row>
    <row r="6" spans="1:31" x14ac:dyDescent="0.25">
      <c r="A6" s="157"/>
      <c r="B6" s="158" t="s">
        <v>614</v>
      </c>
      <c r="C6" s="159"/>
      <c r="D6" s="160"/>
      <c r="E6" s="161"/>
      <c r="F6" s="162">
        <f>SUM(F5)</f>
        <v>1000000000</v>
      </c>
      <c r="G6" s="162">
        <f>SUM(G5)</f>
        <v>993558201.73000002</v>
      </c>
      <c r="H6" s="140"/>
      <c r="I6" s="140"/>
    </row>
    <row r="7" spans="1:31" x14ac:dyDescent="0.25">
      <c r="A7" s="151" t="s">
        <v>615</v>
      </c>
      <c r="B7" s="138" t="s">
        <v>616</v>
      </c>
      <c r="C7" s="153">
        <v>45729</v>
      </c>
      <c r="D7" s="163">
        <v>45911</v>
      </c>
      <c r="E7" s="154">
        <v>2.6259999999999999E-2</v>
      </c>
      <c r="F7" s="155">
        <v>1000000000</v>
      </c>
      <c r="G7" s="156">
        <v>987076910.05999994</v>
      </c>
      <c r="H7" s="164"/>
      <c r="I7" s="140"/>
    </row>
    <row r="8" spans="1:31" x14ac:dyDescent="0.25">
      <c r="A8" s="165" t="s">
        <v>617</v>
      </c>
      <c r="B8" s="138" t="s">
        <v>616</v>
      </c>
      <c r="C8" s="153">
        <v>45813</v>
      </c>
      <c r="D8" s="163">
        <v>45995</v>
      </c>
      <c r="E8" s="154">
        <v>2.6179999999999998E-2</v>
      </c>
      <c r="F8" s="155">
        <v>773150000</v>
      </c>
      <c r="G8" s="156">
        <v>763187984.30999994</v>
      </c>
      <c r="H8" s="164"/>
      <c r="I8" s="140"/>
    </row>
    <row r="9" spans="1:31" x14ac:dyDescent="0.25">
      <c r="A9" s="157"/>
      <c r="B9" s="158" t="s">
        <v>618</v>
      </c>
      <c r="C9" s="159"/>
      <c r="D9" s="160"/>
      <c r="E9" s="161"/>
      <c r="F9" s="162">
        <f>F7+F8</f>
        <v>1773150000</v>
      </c>
      <c r="G9" s="162">
        <f>G7+G8</f>
        <v>1750264894.3699999</v>
      </c>
      <c r="H9" s="140"/>
      <c r="I9" s="140"/>
    </row>
    <row r="10" spans="1:31" s="152" customFormat="1" x14ac:dyDescent="0.25">
      <c r="A10" s="165" t="s">
        <v>619</v>
      </c>
      <c r="B10" s="152" t="s">
        <v>620</v>
      </c>
      <c r="C10" s="153">
        <v>45491</v>
      </c>
      <c r="D10" s="153">
        <v>45855</v>
      </c>
      <c r="E10" s="154">
        <v>3.193E-2</v>
      </c>
      <c r="F10" s="155">
        <v>9176290000</v>
      </c>
      <c r="G10" s="156">
        <v>8893110629.2099991</v>
      </c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</row>
    <row r="11" spans="1:31" s="152" customFormat="1" x14ac:dyDescent="0.25">
      <c r="A11" s="151" t="s">
        <v>621</v>
      </c>
      <c r="B11" s="152" t="s">
        <v>620</v>
      </c>
      <c r="C11" s="153">
        <v>45519</v>
      </c>
      <c r="D11" s="153">
        <v>45883</v>
      </c>
      <c r="E11" s="154">
        <v>3.1690000000000003E-2</v>
      </c>
      <c r="F11" s="155">
        <v>7300000000</v>
      </c>
      <c r="G11" s="156">
        <v>7076370299.2799997</v>
      </c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</row>
    <row r="12" spans="1:31" s="152" customFormat="1" x14ac:dyDescent="0.25">
      <c r="A12" s="165" t="s">
        <v>622</v>
      </c>
      <c r="B12" s="152" t="s">
        <v>620</v>
      </c>
      <c r="C12" s="153">
        <v>45533</v>
      </c>
      <c r="D12" s="153">
        <v>45897</v>
      </c>
      <c r="E12" s="154">
        <v>3.1510000000000003E-2</v>
      </c>
      <c r="F12" s="155">
        <v>7033240000</v>
      </c>
      <c r="G12" s="156">
        <v>6818977815.0900002</v>
      </c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</row>
    <row r="13" spans="1:31" s="152" customFormat="1" x14ac:dyDescent="0.25">
      <c r="A13" s="151" t="s">
        <v>623</v>
      </c>
      <c r="B13" s="152" t="s">
        <v>620</v>
      </c>
      <c r="C13" s="153">
        <v>45561</v>
      </c>
      <c r="D13" s="153">
        <v>45925</v>
      </c>
      <c r="E13" s="154">
        <v>3.1060000000000001E-2</v>
      </c>
      <c r="F13" s="155">
        <v>6500000000</v>
      </c>
      <c r="G13" s="156">
        <v>6304708633.6499996</v>
      </c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</row>
    <row r="14" spans="1:31" s="152" customFormat="1" x14ac:dyDescent="0.25">
      <c r="A14" s="165" t="s">
        <v>623</v>
      </c>
      <c r="B14" s="152" t="s">
        <v>620</v>
      </c>
      <c r="C14" s="153">
        <v>45582</v>
      </c>
      <c r="D14" s="153">
        <v>45946</v>
      </c>
      <c r="E14" s="154">
        <v>3.0200000000000001E-2</v>
      </c>
      <c r="F14" s="155">
        <v>9200000000</v>
      </c>
      <c r="G14" s="156">
        <v>8931022083.2099991</v>
      </c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</row>
    <row r="15" spans="1:31" s="152" customFormat="1" x14ac:dyDescent="0.25">
      <c r="A15" s="151" t="s">
        <v>624</v>
      </c>
      <c r="B15" s="152" t="s">
        <v>620</v>
      </c>
      <c r="C15" s="153">
        <v>45596</v>
      </c>
      <c r="D15" s="153">
        <v>45960</v>
      </c>
      <c r="E15" s="154">
        <v>0.03</v>
      </c>
      <c r="F15" s="155">
        <v>9199990000</v>
      </c>
      <c r="G15" s="156">
        <v>8932741939.5900002</v>
      </c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</row>
    <row r="16" spans="1:31" s="152" customFormat="1" x14ac:dyDescent="0.25">
      <c r="A16" s="165" t="s">
        <v>625</v>
      </c>
      <c r="B16" s="152" t="s">
        <v>620</v>
      </c>
      <c r="C16" s="153">
        <v>45610</v>
      </c>
      <c r="D16" s="153">
        <v>45974</v>
      </c>
      <c r="E16" s="154">
        <v>2.8400000000000002E-2</v>
      </c>
      <c r="F16" s="155">
        <v>7499990000</v>
      </c>
      <c r="G16" s="156">
        <v>7293438988.0600004</v>
      </c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</row>
    <row r="17" spans="1:31" s="152" customFormat="1" x14ac:dyDescent="0.25">
      <c r="A17" s="151" t="s">
        <v>626</v>
      </c>
      <c r="B17" s="152" t="s">
        <v>620</v>
      </c>
      <c r="C17" s="153">
        <v>45652</v>
      </c>
      <c r="D17" s="153">
        <v>46015</v>
      </c>
      <c r="E17" s="154">
        <v>2.7300000000000001E-2</v>
      </c>
      <c r="F17" s="155">
        <v>5800000000</v>
      </c>
      <c r="G17" s="156">
        <v>5646557423.54</v>
      </c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</row>
    <row r="18" spans="1:31" s="152" customFormat="1" x14ac:dyDescent="0.25">
      <c r="A18" s="165" t="s">
        <v>627</v>
      </c>
      <c r="B18" s="152" t="s">
        <v>620</v>
      </c>
      <c r="C18" s="153">
        <v>45663</v>
      </c>
      <c r="D18" s="153">
        <v>46027</v>
      </c>
      <c r="E18" s="154">
        <v>2.7560000000000001E-2</v>
      </c>
      <c r="F18" s="155">
        <v>8664440000</v>
      </c>
      <c r="G18" s="156">
        <v>8432670189.1899996</v>
      </c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</row>
    <row r="19" spans="1:31" s="152" customFormat="1" x14ac:dyDescent="0.25">
      <c r="A19" s="151" t="s">
        <v>628</v>
      </c>
      <c r="B19" s="152" t="s">
        <v>620</v>
      </c>
      <c r="C19" s="153">
        <v>45673</v>
      </c>
      <c r="D19" s="153">
        <v>46037</v>
      </c>
      <c r="E19" s="154">
        <v>2.775E-2</v>
      </c>
      <c r="F19" s="155">
        <v>11973760000</v>
      </c>
      <c r="G19" s="156">
        <v>11651307352.26</v>
      </c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</row>
    <row r="20" spans="1:31" s="152" customFormat="1" x14ac:dyDescent="0.25">
      <c r="A20" s="165" t="s">
        <v>629</v>
      </c>
      <c r="B20" s="152" t="s">
        <v>620</v>
      </c>
      <c r="C20" s="153">
        <v>45687</v>
      </c>
      <c r="D20" s="153">
        <v>46051</v>
      </c>
      <c r="E20" s="154">
        <v>2.8119999999999999E-2</v>
      </c>
      <c r="F20" s="155">
        <v>10499300000</v>
      </c>
      <c r="G20" s="156">
        <v>10212897051.01</v>
      </c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</row>
    <row r="21" spans="1:31" s="152" customFormat="1" x14ac:dyDescent="0.25">
      <c r="A21" s="151" t="s">
        <v>630</v>
      </c>
      <c r="B21" s="152" t="s">
        <v>620</v>
      </c>
      <c r="C21" s="153">
        <v>45701</v>
      </c>
      <c r="D21" s="153">
        <v>46065</v>
      </c>
      <c r="E21" s="154">
        <v>2.7879999999999999E-2</v>
      </c>
      <c r="F21" s="155">
        <v>12500000000</v>
      </c>
      <c r="G21" s="156">
        <v>12161857013.530001</v>
      </c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</row>
    <row r="22" spans="1:31" s="152" customFormat="1" x14ac:dyDescent="0.25">
      <c r="A22" s="165" t="s">
        <v>631</v>
      </c>
      <c r="B22" s="152" t="s">
        <v>620</v>
      </c>
      <c r="C22" s="153">
        <v>45715</v>
      </c>
      <c r="D22" s="153">
        <v>46079</v>
      </c>
      <c r="E22" s="154">
        <v>2.7709999999999999E-2</v>
      </c>
      <c r="F22" s="155">
        <v>10183100000</v>
      </c>
      <c r="G22" s="156">
        <v>9909261566.3999996</v>
      </c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</row>
    <row r="23" spans="1:31" s="152" customFormat="1" x14ac:dyDescent="0.25">
      <c r="A23" s="151" t="s">
        <v>632</v>
      </c>
      <c r="B23" s="152" t="s">
        <v>620</v>
      </c>
      <c r="C23" s="153">
        <v>45729</v>
      </c>
      <c r="D23" s="153">
        <v>46093</v>
      </c>
      <c r="E23" s="154">
        <v>2.7310000000000001E-2</v>
      </c>
      <c r="F23" s="155">
        <v>12000000000</v>
      </c>
      <c r="G23" s="156">
        <v>11681816629.58</v>
      </c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</row>
    <row r="24" spans="1:31" s="152" customFormat="1" x14ac:dyDescent="0.25">
      <c r="A24" s="165" t="s">
        <v>633</v>
      </c>
      <c r="B24" s="152" t="s">
        <v>620</v>
      </c>
      <c r="C24" s="153">
        <v>45743</v>
      </c>
      <c r="D24" s="153">
        <v>46107</v>
      </c>
      <c r="E24" s="154">
        <v>2.7009999999999999E-2</v>
      </c>
      <c r="F24" s="155">
        <v>12000000000</v>
      </c>
      <c r="G24" s="156">
        <v>11685272848.629999</v>
      </c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</row>
    <row r="25" spans="1:31" s="152" customFormat="1" x14ac:dyDescent="0.25">
      <c r="A25" s="151" t="s">
        <v>634</v>
      </c>
      <c r="B25" s="166" t="s">
        <v>620</v>
      </c>
      <c r="C25" s="167">
        <v>45750</v>
      </c>
      <c r="D25" s="167">
        <v>46114</v>
      </c>
      <c r="E25" s="168">
        <v>2.7570000000000001E-2</v>
      </c>
      <c r="F25" s="169">
        <v>9000000000</v>
      </c>
      <c r="G25" s="170">
        <v>8759210211.5100002</v>
      </c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</row>
    <row r="26" spans="1:31" s="152" customFormat="1" x14ac:dyDescent="0.25">
      <c r="A26" s="165" t="s">
        <v>635</v>
      </c>
      <c r="B26" s="166" t="s">
        <v>620</v>
      </c>
      <c r="C26" s="167">
        <v>45764</v>
      </c>
      <c r="D26" s="167">
        <v>46128</v>
      </c>
      <c r="E26" s="168">
        <v>2.7449999999999999E-2</v>
      </c>
      <c r="F26" s="169">
        <v>9000000000</v>
      </c>
      <c r="G26" s="170">
        <v>8760175662.5300007</v>
      </c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</row>
    <row r="27" spans="1:31" s="152" customFormat="1" x14ac:dyDescent="0.25">
      <c r="A27" s="151" t="s">
        <v>636</v>
      </c>
      <c r="B27" s="166" t="s">
        <v>620</v>
      </c>
      <c r="C27" s="167">
        <v>45779</v>
      </c>
      <c r="D27" s="167">
        <v>46142</v>
      </c>
      <c r="E27" s="168">
        <v>2.777E-2</v>
      </c>
      <c r="F27" s="169">
        <v>8673640000</v>
      </c>
      <c r="G27" s="170">
        <v>8440536832.8299999</v>
      </c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pans="1:31" s="152" customFormat="1" x14ac:dyDescent="0.25">
      <c r="A28" s="165" t="s">
        <v>637</v>
      </c>
      <c r="B28" s="166" t="s">
        <v>620</v>
      </c>
      <c r="C28" s="167">
        <v>45806</v>
      </c>
      <c r="D28" s="167">
        <v>46170</v>
      </c>
      <c r="E28" s="168">
        <v>2.7300000000000001E-2</v>
      </c>
      <c r="F28" s="169">
        <v>9500000000</v>
      </c>
      <c r="G28" s="170">
        <v>9248227486.0499992</v>
      </c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</row>
    <row r="29" spans="1:31" s="152" customFormat="1" x14ac:dyDescent="0.25">
      <c r="A29" s="151" t="s">
        <v>638</v>
      </c>
      <c r="B29" s="166" t="s">
        <v>620</v>
      </c>
      <c r="C29" s="167">
        <v>45820</v>
      </c>
      <c r="D29" s="167">
        <v>46184</v>
      </c>
      <c r="E29" s="168">
        <v>2.7349999999999999E-2</v>
      </c>
      <c r="F29" s="169">
        <v>7000000000</v>
      </c>
      <c r="G29" s="170">
        <v>6814152075.1300001</v>
      </c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</row>
    <row r="30" spans="1:31" s="152" customFormat="1" x14ac:dyDescent="0.25">
      <c r="A30" s="165" t="s">
        <v>639</v>
      </c>
      <c r="B30" s="166" t="s">
        <v>620</v>
      </c>
      <c r="C30" s="167">
        <v>45834</v>
      </c>
      <c r="D30" s="167">
        <v>46198</v>
      </c>
      <c r="E30" s="168">
        <v>2.758E-2</v>
      </c>
      <c r="F30" s="169">
        <v>7000000000</v>
      </c>
      <c r="G30" s="170">
        <v>6812631500.54</v>
      </c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</row>
    <row r="31" spans="1:31" s="152" customFormat="1" x14ac:dyDescent="0.25">
      <c r="A31" s="151"/>
      <c r="B31" s="166"/>
      <c r="C31" s="167"/>
      <c r="D31" s="167"/>
      <c r="E31" s="168"/>
      <c r="F31" s="169"/>
      <c r="G31" s="17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</row>
    <row r="32" spans="1:31" x14ac:dyDescent="0.25">
      <c r="A32" s="157"/>
      <c r="B32" s="171" t="s">
        <v>640</v>
      </c>
      <c r="C32" s="159"/>
      <c r="D32" s="159"/>
      <c r="E32" s="172"/>
      <c r="F32" s="162">
        <f>SUM(F10:F30)</f>
        <v>189703750000</v>
      </c>
      <c r="G32" s="162">
        <f>SUM(G10:G30)</f>
        <v>184466944230.81998</v>
      </c>
      <c r="H32" s="140"/>
      <c r="I32" s="140"/>
    </row>
    <row r="33" spans="1:9" ht="6" customHeight="1" x14ac:dyDescent="0.25">
      <c r="A33" s="173"/>
      <c r="B33" s="174"/>
      <c r="C33" s="175"/>
      <c r="D33" s="175"/>
      <c r="E33" s="176"/>
      <c r="F33" s="177"/>
      <c r="G33" s="177"/>
      <c r="H33" s="140"/>
      <c r="I33" s="140"/>
    </row>
    <row r="34" spans="1:9" ht="15.75" thickBot="1" x14ac:dyDescent="0.3">
      <c r="A34" s="178"/>
      <c r="B34" s="179" t="s">
        <v>641</v>
      </c>
      <c r="C34" s="180"/>
      <c r="D34" s="180"/>
      <c r="E34" s="181"/>
      <c r="F34" s="182">
        <f>F32+F9+F6</f>
        <v>192476900000</v>
      </c>
      <c r="G34" s="182">
        <f>G32+G9+G6</f>
        <v>187210767326.91998</v>
      </c>
      <c r="H34" s="140"/>
      <c r="I34" s="140"/>
    </row>
    <row r="35" spans="1:9" ht="15.75" thickTop="1" x14ac:dyDescent="0.25">
      <c r="C35" s="184"/>
      <c r="D35" s="184"/>
      <c r="E35" s="185"/>
      <c r="F35" s="186"/>
      <c r="G35" s="187"/>
      <c r="H35" s="188"/>
      <c r="I35" s="140"/>
    </row>
    <row r="36" spans="1:9" x14ac:dyDescent="0.25">
      <c r="C36" s="189"/>
      <c r="D36" s="189"/>
      <c r="E36" s="185"/>
      <c r="F36" s="186"/>
      <c r="G36" s="187"/>
      <c r="H36" s="140"/>
      <c r="I36" s="140"/>
    </row>
    <row r="37" spans="1:9" x14ac:dyDescent="0.25">
      <c r="C37" s="189"/>
      <c r="D37" s="189"/>
      <c r="E37" s="185"/>
      <c r="F37" s="186"/>
      <c r="G37" s="187"/>
      <c r="H37" s="190"/>
      <c r="I37" s="140"/>
    </row>
    <row r="38" spans="1:9" x14ac:dyDescent="0.25">
      <c r="A38" s="191" t="s">
        <v>642</v>
      </c>
      <c r="B38" s="191"/>
      <c r="C38" s="191"/>
      <c r="D38" s="191"/>
      <c r="E38" s="191"/>
      <c r="F38" s="191"/>
      <c r="G38" s="191"/>
      <c r="H38" s="191"/>
      <c r="I38" s="191"/>
    </row>
    <row r="39" spans="1:9" x14ac:dyDescent="0.25">
      <c r="A39" s="143"/>
      <c r="B39" s="143">
        <f>B3</f>
        <v>45838</v>
      </c>
      <c r="C39" s="192"/>
      <c r="D39" s="184"/>
      <c r="E39" s="185"/>
      <c r="F39" s="186"/>
      <c r="G39" s="187"/>
      <c r="H39" s="193" t="s">
        <v>604</v>
      </c>
    </row>
    <row r="40" spans="1:9" x14ac:dyDescent="0.25">
      <c r="A40" s="148" t="s">
        <v>605</v>
      </c>
      <c r="B40" s="148" t="s">
        <v>606</v>
      </c>
      <c r="C40" s="15" t="s">
        <v>607</v>
      </c>
      <c r="D40" s="15" t="s">
        <v>608</v>
      </c>
      <c r="E40" s="149" t="s">
        <v>643</v>
      </c>
      <c r="F40" s="16" t="s">
        <v>644</v>
      </c>
      <c r="G40" s="150" t="s">
        <v>645</v>
      </c>
      <c r="H40" s="148" t="s">
        <v>646</v>
      </c>
      <c r="I40" s="17" t="s">
        <v>647</v>
      </c>
    </row>
    <row r="41" spans="1:9" x14ac:dyDescent="0.25">
      <c r="A41" s="194" t="s">
        <v>648</v>
      </c>
      <c r="B41" s="195" t="s">
        <v>649</v>
      </c>
      <c r="C41" s="153">
        <v>45133</v>
      </c>
      <c r="D41" s="196">
        <v>45864</v>
      </c>
      <c r="E41" s="197">
        <v>3.8800000000000001E-2</v>
      </c>
      <c r="F41" s="186"/>
      <c r="G41" s="198"/>
      <c r="H41" s="199">
        <v>4274200000</v>
      </c>
      <c r="I41" s="200" t="s">
        <v>650</v>
      </c>
    </row>
    <row r="42" spans="1:9" x14ac:dyDescent="0.25">
      <c r="A42" s="201" t="s">
        <v>648</v>
      </c>
      <c r="B42" s="195" t="s">
        <v>651</v>
      </c>
      <c r="C42" s="153">
        <v>45147</v>
      </c>
      <c r="D42" s="196">
        <v>45864</v>
      </c>
      <c r="E42" s="197">
        <v>3.8800000000000001E-2</v>
      </c>
      <c r="F42" s="186"/>
      <c r="G42" s="198"/>
      <c r="H42" s="199">
        <v>3000000000</v>
      </c>
      <c r="I42" s="200" t="s">
        <v>650</v>
      </c>
    </row>
    <row r="43" spans="1:9" x14ac:dyDescent="0.25">
      <c r="A43" s="194" t="s">
        <v>648</v>
      </c>
      <c r="B43" s="195" t="s">
        <v>651</v>
      </c>
      <c r="C43" s="153">
        <v>45177</v>
      </c>
      <c r="D43" s="196">
        <v>45864</v>
      </c>
      <c r="E43" s="197">
        <v>3.8800000000000001E-2</v>
      </c>
      <c r="F43" s="186"/>
      <c r="G43" s="198"/>
      <c r="H43" s="199">
        <v>3000000000</v>
      </c>
      <c r="I43" s="200" t="s">
        <v>650</v>
      </c>
    </row>
    <row r="44" spans="1:9" x14ac:dyDescent="0.25">
      <c r="A44" s="201" t="s">
        <v>652</v>
      </c>
      <c r="B44" s="195" t="s">
        <v>649</v>
      </c>
      <c r="C44" s="153">
        <v>45201</v>
      </c>
      <c r="D44" s="153">
        <v>45932</v>
      </c>
      <c r="E44" s="197">
        <v>4.0399999999999998E-2</v>
      </c>
      <c r="F44" s="186"/>
      <c r="G44" s="198"/>
      <c r="H44" s="199">
        <v>3459600000</v>
      </c>
      <c r="I44" s="200" t="s">
        <v>653</v>
      </c>
    </row>
    <row r="45" spans="1:9" x14ac:dyDescent="0.25">
      <c r="A45" s="194" t="s">
        <v>652</v>
      </c>
      <c r="B45" s="195" t="s">
        <v>651</v>
      </c>
      <c r="C45" s="153">
        <v>45243</v>
      </c>
      <c r="D45" s="196">
        <v>45932</v>
      </c>
      <c r="E45" s="197">
        <v>4.0399999999999998E-2</v>
      </c>
      <c r="F45" s="186"/>
      <c r="G45" s="198"/>
      <c r="H45" s="199">
        <v>3449800000</v>
      </c>
      <c r="I45" s="200" t="s">
        <v>653</v>
      </c>
    </row>
    <row r="46" spans="1:9" x14ac:dyDescent="0.25">
      <c r="A46" s="201" t="s">
        <v>652</v>
      </c>
      <c r="B46" s="195" t="s">
        <v>651</v>
      </c>
      <c r="C46" s="153">
        <v>45267</v>
      </c>
      <c r="D46" s="196">
        <v>45932</v>
      </c>
      <c r="E46" s="197">
        <v>4.0399999999999998E-2</v>
      </c>
      <c r="F46" s="186"/>
      <c r="G46" s="198"/>
      <c r="H46" s="199">
        <v>2299900000</v>
      </c>
      <c r="I46" s="200" t="s">
        <v>653</v>
      </c>
    </row>
    <row r="47" spans="1:9" x14ac:dyDescent="0.25">
      <c r="A47" s="194" t="s">
        <v>654</v>
      </c>
      <c r="B47" s="195" t="s">
        <v>649</v>
      </c>
      <c r="C47" s="153">
        <v>45306</v>
      </c>
      <c r="D47" s="196">
        <v>46037</v>
      </c>
      <c r="E47" s="197">
        <v>4.2099999999999999E-2</v>
      </c>
      <c r="F47" s="186"/>
      <c r="G47" s="198"/>
      <c r="H47" s="199">
        <v>8551300000</v>
      </c>
      <c r="I47" s="200" t="s">
        <v>655</v>
      </c>
    </row>
    <row r="48" spans="1:9" x14ac:dyDescent="0.25">
      <c r="A48" s="201" t="s">
        <v>654</v>
      </c>
      <c r="B48" s="195" t="s">
        <v>651</v>
      </c>
      <c r="C48" s="153">
        <v>45342</v>
      </c>
      <c r="D48" s="196">
        <v>46037</v>
      </c>
      <c r="E48" s="197">
        <v>4.2099999999999999E-2</v>
      </c>
      <c r="F48" s="186"/>
      <c r="G48" s="198"/>
      <c r="H48" s="199">
        <v>7734100000</v>
      </c>
      <c r="I48" s="200" t="s">
        <v>655</v>
      </c>
    </row>
    <row r="49" spans="1:20" x14ac:dyDescent="0.25">
      <c r="A49" s="194" t="s">
        <v>654</v>
      </c>
      <c r="B49" s="195" t="s">
        <v>651</v>
      </c>
      <c r="C49" s="153">
        <v>45358</v>
      </c>
      <c r="D49" s="196">
        <v>46037</v>
      </c>
      <c r="E49" s="197">
        <v>4.2099999999999999E-2</v>
      </c>
      <c r="F49" s="186"/>
      <c r="G49" s="198"/>
      <c r="H49" s="199">
        <v>7236800000</v>
      </c>
      <c r="I49" s="200" t="s">
        <v>655</v>
      </c>
    </row>
    <row r="50" spans="1:20" x14ac:dyDescent="0.25">
      <c r="A50" s="201" t="s">
        <v>656</v>
      </c>
      <c r="B50" s="195" t="s">
        <v>649</v>
      </c>
      <c r="C50" s="153">
        <v>45390</v>
      </c>
      <c r="D50" s="196">
        <v>46120</v>
      </c>
      <c r="E50" s="197">
        <v>4.2900000000000001E-2</v>
      </c>
      <c r="F50" s="186"/>
      <c r="G50" s="198"/>
      <c r="H50" s="199">
        <v>7166600000</v>
      </c>
      <c r="I50" s="200" t="s">
        <v>657</v>
      </c>
    </row>
    <row r="51" spans="1:20" x14ac:dyDescent="0.25">
      <c r="A51" s="194" t="s">
        <v>656</v>
      </c>
      <c r="B51" s="195" t="s">
        <v>651</v>
      </c>
      <c r="C51" s="153">
        <v>45421</v>
      </c>
      <c r="D51" s="196">
        <v>46120</v>
      </c>
      <c r="E51" s="197">
        <v>4.2900000000000001E-2</v>
      </c>
      <c r="F51" s="186"/>
      <c r="G51" s="198"/>
      <c r="H51" s="199">
        <v>4245000000</v>
      </c>
      <c r="I51" s="200" t="s">
        <v>657</v>
      </c>
    </row>
    <row r="52" spans="1:20" x14ac:dyDescent="0.25">
      <c r="A52" s="201" t="s">
        <v>656</v>
      </c>
      <c r="B52" s="195" t="s">
        <v>651</v>
      </c>
      <c r="C52" s="153">
        <v>45449</v>
      </c>
      <c r="D52" s="196">
        <v>46120</v>
      </c>
      <c r="E52" s="197">
        <v>4.2900000000000001E-2</v>
      </c>
      <c r="F52" s="186"/>
      <c r="G52" s="198"/>
      <c r="H52" s="199">
        <v>6000000000</v>
      </c>
      <c r="I52" s="200" t="s">
        <v>657</v>
      </c>
    </row>
    <row r="53" spans="1:20" x14ac:dyDescent="0.25">
      <c r="A53" s="194" t="s">
        <v>658</v>
      </c>
      <c r="B53" s="195" t="s">
        <v>649</v>
      </c>
      <c r="C53" s="153">
        <v>45488</v>
      </c>
      <c r="D53" s="196">
        <v>46218</v>
      </c>
      <c r="E53" s="197">
        <v>3.8899999999999997E-2</v>
      </c>
      <c r="F53" s="186"/>
      <c r="G53" s="198"/>
      <c r="H53" s="199">
        <v>6935700000</v>
      </c>
      <c r="I53" s="200" t="s">
        <v>650</v>
      </c>
    </row>
    <row r="54" spans="1:20" x14ac:dyDescent="0.25">
      <c r="A54" s="201" t="s">
        <v>658</v>
      </c>
      <c r="B54" s="195" t="s">
        <v>651</v>
      </c>
      <c r="C54" s="153">
        <v>45505</v>
      </c>
      <c r="D54" s="196">
        <v>46218</v>
      </c>
      <c r="E54" s="197">
        <v>3.8899999999999997E-2</v>
      </c>
      <c r="F54" s="186"/>
      <c r="G54" s="198"/>
      <c r="H54" s="199">
        <v>3000000000</v>
      </c>
      <c r="I54" s="200" t="s">
        <v>650</v>
      </c>
    </row>
    <row r="55" spans="1:20" x14ac:dyDescent="0.25">
      <c r="A55" s="194" t="s">
        <v>658</v>
      </c>
      <c r="B55" s="195" t="s">
        <v>651</v>
      </c>
      <c r="C55" s="153">
        <v>45546</v>
      </c>
      <c r="D55" s="196">
        <v>46218</v>
      </c>
      <c r="E55" s="197">
        <v>3.8899999999999997E-2</v>
      </c>
      <c r="F55" s="186"/>
      <c r="G55" s="198"/>
      <c r="H55" s="199">
        <v>2269900000</v>
      </c>
      <c r="I55" s="200" t="s">
        <v>650</v>
      </c>
    </row>
    <row r="56" spans="1:20" x14ac:dyDescent="0.25">
      <c r="A56" s="201" t="s">
        <v>659</v>
      </c>
      <c r="B56" s="195" t="s">
        <v>649</v>
      </c>
      <c r="C56" s="153">
        <v>45572</v>
      </c>
      <c r="D56" s="196">
        <v>46302</v>
      </c>
      <c r="E56" s="197">
        <v>3.85E-2</v>
      </c>
      <c r="F56" s="186"/>
      <c r="G56" s="198"/>
      <c r="H56" s="199">
        <v>2187400000</v>
      </c>
      <c r="I56" s="200" t="s">
        <v>653</v>
      </c>
    </row>
    <row r="57" spans="1:20" x14ac:dyDescent="0.25">
      <c r="A57" s="194" t="s">
        <v>659</v>
      </c>
      <c r="B57" s="195" t="s">
        <v>651</v>
      </c>
      <c r="C57" s="153">
        <v>45604</v>
      </c>
      <c r="D57" s="196">
        <v>46302</v>
      </c>
      <c r="E57" s="197">
        <v>3.85E-2</v>
      </c>
      <c r="F57" s="186"/>
      <c r="G57" s="198"/>
      <c r="H57" s="199">
        <v>3000000000</v>
      </c>
      <c r="I57" s="200" t="s">
        <v>653</v>
      </c>
    </row>
    <row r="58" spans="1:20" x14ac:dyDescent="0.25">
      <c r="A58" s="201" t="s">
        <v>659</v>
      </c>
      <c r="B58" s="195" t="s">
        <v>651</v>
      </c>
      <c r="C58" s="153">
        <v>45632</v>
      </c>
      <c r="D58" s="196">
        <v>46302</v>
      </c>
      <c r="E58" s="197">
        <v>3.85E-2</v>
      </c>
      <c r="F58" s="186"/>
      <c r="G58" s="198"/>
      <c r="H58" s="199">
        <v>3000000000</v>
      </c>
      <c r="I58" s="200" t="s">
        <v>653</v>
      </c>
    </row>
    <row r="59" spans="1:20" x14ac:dyDescent="0.25">
      <c r="A59" s="194" t="s">
        <v>660</v>
      </c>
      <c r="B59" s="195" t="s">
        <v>649</v>
      </c>
      <c r="C59" s="202">
        <v>45670</v>
      </c>
      <c r="D59" s="196">
        <v>46400</v>
      </c>
      <c r="E59" s="197">
        <v>3.04E-2</v>
      </c>
      <c r="F59" s="186"/>
      <c r="G59" s="198"/>
      <c r="H59" s="199">
        <v>6000000000</v>
      </c>
      <c r="I59" s="200" t="s">
        <v>655</v>
      </c>
    </row>
    <row r="60" spans="1:20" x14ac:dyDescent="0.25">
      <c r="A60" s="201" t="s">
        <v>660</v>
      </c>
      <c r="B60" s="195" t="s">
        <v>651</v>
      </c>
      <c r="C60" s="202">
        <v>45700</v>
      </c>
      <c r="D60" s="196">
        <v>46400</v>
      </c>
      <c r="E60" s="197">
        <v>3.04E-2</v>
      </c>
      <c r="F60" s="186"/>
      <c r="G60" s="198"/>
      <c r="H60" s="199">
        <v>4600000000</v>
      </c>
      <c r="I60" s="200" t="s">
        <v>655</v>
      </c>
    </row>
    <row r="61" spans="1:20" x14ac:dyDescent="0.25">
      <c r="A61" s="194" t="s">
        <v>660</v>
      </c>
      <c r="B61" s="195" t="s">
        <v>651</v>
      </c>
      <c r="C61" s="202">
        <v>45723</v>
      </c>
      <c r="D61" s="196">
        <v>46400</v>
      </c>
      <c r="E61" s="197">
        <v>3.04E-2</v>
      </c>
      <c r="F61" s="186"/>
      <c r="G61" s="198"/>
      <c r="H61" s="199">
        <v>4599900000</v>
      </c>
      <c r="I61" s="200" t="s">
        <v>655</v>
      </c>
    </row>
    <row r="62" spans="1:20" x14ac:dyDescent="0.25">
      <c r="A62" s="201" t="s">
        <v>661</v>
      </c>
      <c r="B62" s="195" t="s">
        <v>649</v>
      </c>
      <c r="C62" s="202">
        <v>45758</v>
      </c>
      <c r="D62" s="196">
        <v>46488</v>
      </c>
      <c r="E62" s="197">
        <v>2.8500000000000001E-2</v>
      </c>
      <c r="F62" s="186"/>
      <c r="G62" s="198"/>
      <c r="H62" s="199">
        <v>6900000000</v>
      </c>
      <c r="I62" s="200" t="s">
        <v>657</v>
      </c>
    </row>
    <row r="63" spans="1:20" x14ac:dyDescent="0.25">
      <c r="A63" s="194" t="s">
        <v>661</v>
      </c>
      <c r="B63" s="195" t="s">
        <v>651</v>
      </c>
      <c r="C63" s="203">
        <v>45785</v>
      </c>
      <c r="D63" s="196">
        <v>46488</v>
      </c>
      <c r="E63" s="197">
        <v>2.8500000000000001E-2</v>
      </c>
      <c r="F63" s="186"/>
      <c r="G63" s="198"/>
      <c r="H63" s="199">
        <v>4351800000</v>
      </c>
      <c r="I63" s="200" t="s">
        <v>657</v>
      </c>
      <c r="K63" s="204"/>
      <c r="L63" s="205"/>
      <c r="M63" s="205"/>
      <c r="N63" s="205"/>
      <c r="O63" s="205"/>
      <c r="Q63" s="206"/>
      <c r="R63" s="207"/>
      <c r="S63" s="208"/>
      <c r="T63" s="209"/>
    </row>
    <row r="64" spans="1:20" x14ac:dyDescent="0.25">
      <c r="A64" s="201" t="s">
        <v>661</v>
      </c>
      <c r="B64" s="195" t="s">
        <v>651</v>
      </c>
      <c r="C64" s="203">
        <v>45813</v>
      </c>
      <c r="D64" s="196">
        <v>46488</v>
      </c>
      <c r="E64" s="197">
        <v>2.8500000000000001E-2</v>
      </c>
      <c r="F64" s="186"/>
      <c r="G64" s="198"/>
      <c r="H64" s="199">
        <v>4222500000</v>
      </c>
      <c r="I64" s="200" t="s">
        <v>657</v>
      </c>
      <c r="K64" s="204"/>
      <c r="L64" s="205"/>
      <c r="M64" s="205"/>
      <c r="N64" s="205"/>
      <c r="O64" s="205"/>
      <c r="Q64" s="206"/>
      <c r="R64" s="207"/>
      <c r="S64" s="208"/>
      <c r="T64" s="209"/>
    </row>
    <row r="65" spans="1:16" x14ac:dyDescent="0.25">
      <c r="A65" s="210"/>
      <c r="B65" s="158" t="s">
        <v>662</v>
      </c>
      <c r="C65" s="159"/>
      <c r="D65" s="211"/>
      <c r="E65" s="212"/>
      <c r="F65" s="213"/>
      <c r="G65" s="214"/>
      <c r="H65" s="215">
        <f>SUM(H41:H64)</f>
        <v>111484500000</v>
      </c>
      <c r="I65" s="216"/>
    </row>
    <row r="66" spans="1:16" s="226" customFormat="1" x14ac:dyDescent="0.25">
      <c r="A66" s="217" t="s">
        <v>663</v>
      </c>
      <c r="B66" s="218" t="s">
        <v>664</v>
      </c>
      <c r="C66" s="219">
        <v>44981</v>
      </c>
      <c r="D66" s="220">
        <v>46077</v>
      </c>
      <c r="E66" s="221">
        <v>0.05</v>
      </c>
      <c r="F66" s="222"/>
      <c r="G66" s="223">
        <v>4.9840000000000002E-2</v>
      </c>
      <c r="H66" s="224">
        <v>5598900000</v>
      </c>
      <c r="I66" s="225" t="s">
        <v>665</v>
      </c>
      <c r="P66" s="140"/>
    </row>
    <row r="67" spans="1:16" s="226" customFormat="1" x14ac:dyDescent="0.25">
      <c r="A67" s="227" t="s">
        <v>663</v>
      </c>
      <c r="B67" s="218" t="s">
        <v>666</v>
      </c>
      <c r="C67" s="219">
        <v>45005</v>
      </c>
      <c r="D67" s="220">
        <v>46077</v>
      </c>
      <c r="E67" s="221">
        <v>0.05</v>
      </c>
      <c r="F67" s="222"/>
      <c r="G67" s="223">
        <v>4.6039999999999998E-2</v>
      </c>
      <c r="H67" s="224">
        <v>2300000000</v>
      </c>
      <c r="I67" s="225" t="s">
        <v>665</v>
      </c>
      <c r="P67" s="140"/>
    </row>
    <row r="68" spans="1:16" s="226" customFormat="1" x14ac:dyDescent="0.25">
      <c r="A68" s="217" t="s">
        <v>663</v>
      </c>
      <c r="B68" s="218" t="s">
        <v>666</v>
      </c>
      <c r="C68" s="219">
        <v>45042</v>
      </c>
      <c r="D68" s="220">
        <v>46077</v>
      </c>
      <c r="E68" s="221">
        <v>0.05</v>
      </c>
      <c r="F68" s="222"/>
      <c r="G68" s="223">
        <v>4.4209999999999999E-2</v>
      </c>
      <c r="H68" s="224">
        <v>2300000000</v>
      </c>
      <c r="I68" s="225" t="s">
        <v>665</v>
      </c>
      <c r="P68" s="140"/>
    </row>
    <row r="69" spans="1:16" s="226" customFormat="1" x14ac:dyDescent="0.25">
      <c r="A69" s="227" t="s">
        <v>663</v>
      </c>
      <c r="B69" s="218" t="s">
        <v>666</v>
      </c>
      <c r="C69" s="219">
        <v>45071</v>
      </c>
      <c r="D69" s="220">
        <v>46077</v>
      </c>
      <c r="E69" s="221">
        <v>0.05</v>
      </c>
      <c r="F69" s="222"/>
      <c r="G69" s="223">
        <v>4.4769999999999997E-2</v>
      </c>
      <c r="H69" s="224">
        <v>1852800000</v>
      </c>
      <c r="I69" s="225" t="s">
        <v>665</v>
      </c>
    </row>
    <row r="70" spans="1:16" s="226" customFormat="1" x14ac:dyDescent="0.25">
      <c r="A70" s="217" t="s">
        <v>663</v>
      </c>
      <c r="B70" s="218" t="s">
        <v>666</v>
      </c>
      <c r="C70" s="219">
        <v>45098</v>
      </c>
      <c r="D70" s="220">
        <v>46077</v>
      </c>
      <c r="E70" s="221">
        <v>0.05</v>
      </c>
      <c r="F70" s="222"/>
      <c r="G70" s="223">
        <v>4.4299999999999999E-2</v>
      </c>
      <c r="H70" s="224">
        <v>2000000000</v>
      </c>
      <c r="I70" s="225" t="s">
        <v>665</v>
      </c>
    </row>
    <row r="71" spans="1:16" s="226" customFormat="1" x14ac:dyDescent="0.25">
      <c r="A71" s="227" t="s">
        <v>663</v>
      </c>
      <c r="B71" s="218" t="s">
        <v>666</v>
      </c>
      <c r="C71" s="219">
        <v>45135</v>
      </c>
      <c r="D71" s="220">
        <v>46077</v>
      </c>
      <c r="E71" s="221">
        <v>0.05</v>
      </c>
      <c r="F71" s="222"/>
      <c r="G71" s="223">
        <v>4.462E-2</v>
      </c>
      <c r="H71" s="224">
        <v>2300000000</v>
      </c>
      <c r="I71" s="225" t="s">
        <v>665</v>
      </c>
    </row>
    <row r="72" spans="1:16" s="226" customFormat="1" x14ac:dyDescent="0.25">
      <c r="A72" s="217" t="s">
        <v>663</v>
      </c>
      <c r="B72" s="218" t="s">
        <v>666</v>
      </c>
      <c r="C72" s="219">
        <v>45162</v>
      </c>
      <c r="D72" s="220">
        <v>46077</v>
      </c>
      <c r="E72" s="221">
        <v>0.05</v>
      </c>
      <c r="F72" s="222"/>
      <c r="G72" s="223">
        <v>4.5359999999999998E-2</v>
      </c>
      <c r="H72" s="224">
        <v>2000000000</v>
      </c>
      <c r="I72" s="225" t="s">
        <v>665</v>
      </c>
    </row>
    <row r="73" spans="1:16" s="226" customFormat="1" x14ac:dyDescent="0.25">
      <c r="A73" s="227" t="s">
        <v>663</v>
      </c>
      <c r="B73" s="218" t="s">
        <v>666</v>
      </c>
      <c r="C73" s="219">
        <v>45190</v>
      </c>
      <c r="D73" s="220">
        <v>46077</v>
      </c>
      <c r="E73" s="221">
        <v>0.05</v>
      </c>
      <c r="F73" s="222"/>
      <c r="G73" s="223">
        <v>4.718E-2</v>
      </c>
      <c r="H73" s="224">
        <v>2300000000</v>
      </c>
      <c r="I73" s="225" t="s">
        <v>665</v>
      </c>
    </row>
    <row r="74" spans="1:16" s="226" customFormat="1" x14ac:dyDescent="0.25">
      <c r="A74" s="217" t="s">
        <v>663</v>
      </c>
      <c r="B74" s="218" t="s">
        <v>666</v>
      </c>
      <c r="C74" s="219">
        <v>45224</v>
      </c>
      <c r="D74" s="220">
        <v>46077</v>
      </c>
      <c r="E74" s="221">
        <v>0.05</v>
      </c>
      <c r="F74" s="222"/>
      <c r="G74" s="223">
        <v>4.6890000000000001E-2</v>
      </c>
      <c r="H74" s="224">
        <v>2051400000</v>
      </c>
      <c r="I74" s="225" t="s">
        <v>665</v>
      </c>
    </row>
    <row r="75" spans="1:16" s="226" customFormat="1" x14ac:dyDescent="0.25">
      <c r="A75" s="227" t="s">
        <v>663</v>
      </c>
      <c r="B75" s="218" t="s">
        <v>666</v>
      </c>
      <c r="C75" s="219">
        <v>45253</v>
      </c>
      <c r="D75" s="220">
        <v>46077</v>
      </c>
      <c r="E75" s="221">
        <v>0.05</v>
      </c>
      <c r="F75" s="222"/>
      <c r="G75" s="223">
        <v>4.9369999999999997E-2</v>
      </c>
      <c r="H75" s="224">
        <v>2300000000</v>
      </c>
      <c r="I75" s="225" t="s">
        <v>665</v>
      </c>
    </row>
    <row r="76" spans="1:16" s="226" customFormat="1" x14ac:dyDescent="0.25">
      <c r="A76" s="217" t="s">
        <v>663</v>
      </c>
      <c r="B76" s="218" t="s">
        <v>666</v>
      </c>
      <c r="C76" s="219">
        <v>45280</v>
      </c>
      <c r="D76" s="220">
        <v>46077</v>
      </c>
      <c r="E76" s="221">
        <v>0.05</v>
      </c>
      <c r="F76" s="222"/>
      <c r="G76" s="223">
        <v>5.0529999999999999E-2</v>
      </c>
      <c r="H76" s="224">
        <v>2300000000</v>
      </c>
      <c r="I76" s="225" t="s">
        <v>665</v>
      </c>
    </row>
    <row r="77" spans="1:16" s="226" customFormat="1" x14ac:dyDescent="0.25">
      <c r="A77" s="227" t="s">
        <v>667</v>
      </c>
      <c r="B77" s="218" t="s">
        <v>664</v>
      </c>
      <c r="C77" s="219">
        <v>45345</v>
      </c>
      <c r="D77" s="220">
        <v>46441</v>
      </c>
      <c r="E77" s="221">
        <v>4.7E-2</v>
      </c>
      <c r="F77" s="222"/>
      <c r="G77" s="223">
        <v>4.913E-2</v>
      </c>
      <c r="H77" s="224">
        <v>5750000000</v>
      </c>
      <c r="I77" s="225" t="s">
        <v>665</v>
      </c>
    </row>
    <row r="78" spans="1:16" s="226" customFormat="1" x14ac:dyDescent="0.25">
      <c r="A78" s="217" t="s">
        <v>667</v>
      </c>
      <c r="B78" s="218" t="s">
        <v>666</v>
      </c>
      <c r="C78" s="219">
        <v>45371</v>
      </c>
      <c r="D78" s="220">
        <v>46441</v>
      </c>
      <c r="E78" s="221">
        <v>4.7E-2</v>
      </c>
      <c r="F78" s="222"/>
      <c r="G78" s="223">
        <v>4.829E-2</v>
      </c>
      <c r="H78" s="224">
        <v>2300000000</v>
      </c>
      <c r="I78" s="225" t="s">
        <v>665</v>
      </c>
    </row>
    <row r="79" spans="1:16" s="226" customFormat="1" x14ac:dyDescent="0.25">
      <c r="A79" s="227" t="s">
        <v>667</v>
      </c>
      <c r="B79" s="218" t="s">
        <v>666</v>
      </c>
      <c r="C79" s="219">
        <v>45401</v>
      </c>
      <c r="D79" s="220">
        <v>46441</v>
      </c>
      <c r="E79" s="221">
        <v>4.7E-2</v>
      </c>
      <c r="F79" s="222"/>
      <c r="G79" s="223">
        <v>4.5159999999999999E-2</v>
      </c>
      <c r="H79" s="224">
        <v>2300000000</v>
      </c>
      <c r="I79" s="225" t="s">
        <v>665</v>
      </c>
    </row>
    <row r="80" spans="1:16" s="226" customFormat="1" x14ac:dyDescent="0.25">
      <c r="A80" s="217" t="s">
        <v>667</v>
      </c>
      <c r="B80" s="218" t="s">
        <v>666</v>
      </c>
      <c r="C80" s="219">
        <v>45434</v>
      </c>
      <c r="D80" s="220">
        <v>46441</v>
      </c>
      <c r="E80" s="221">
        <v>4.7E-2</v>
      </c>
      <c r="F80" s="222"/>
      <c r="G80" s="223">
        <v>4.4420000000000001E-2</v>
      </c>
      <c r="H80" s="224">
        <v>2299900000</v>
      </c>
      <c r="I80" s="225" t="s">
        <v>665</v>
      </c>
    </row>
    <row r="81" spans="1:21" s="226" customFormat="1" x14ac:dyDescent="0.25">
      <c r="A81" s="227" t="s">
        <v>667</v>
      </c>
      <c r="B81" s="218" t="s">
        <v>666</v>
      </c>
      <c r="C81" s="219">
        <v>45463</v>
      </c>
      <c r="D81" s="220">
        <v>46441</v>
      </c>
      <c r="E81" s="221">
        <v>4.7E-2</v>
      </c>
      <c r="F81" s="222"/>
      <c r="G81" s="223">
        <v>4.3180000000000003E-2</v>
      </c>
      <c r="H81" s="224">
        <v>2000000000</v>
      </c>
      <c r="I81" s="225" t="s">
        <v>665</v>
      </c>
    </row>
    <row r="82" spans="1:21" s="226" customFormat="1" x14ac:dyDescent="0.25">
      <c r="A82" s="217" t="s">
        <v>668</v>
      </c>
      <c r="B82" s="218" t="s">
        <v>664</v>
      </c>
      <c r="C82" s="219">
        <v>45483</v>
      </c>
      <c r="D82" s="220">
        <v>46578</v>
      </c>
      <c r="E82" s="221">
        <v>4.2999999999999997E-2</v>
      </c>
      <c r="F82" s="222"/>
      <c r="G82" s="223">
        <v>4.1739999999999999E-2</v>
      </c>
      <c r="H82" s="224">
        <v>3000300000</v>
      </c>
      <c r="I82" s="225" t="s">
        <v>650</v>
      </c>
    </row>
    <row r="83" spans="1:21" s="226" customFormat="1" x14ac:dyDescent="0.25">
      <c r="A83" s="227" t="s">
        <v>668</v>
      </c>
      <c r="B83" s="218" t="s">
        <v>666</v>
      </c>
      <c r="C83" s="219">
        <v>45511</v>
      </c>
      <c r="D83" s="220">
        <v>46578</v>
      </c>
      <c r="E83" s="221">
        <v>4.2999999999999997E-2</v>
      </c>
      <c r="F83" s="222"/>
      <c r="G83" s="223">
        <v>4.095E-2</v>
      </c>
      <c r="H83" s="224">
        <v>1999900000</v>
      </c>
      <c r="I83" s="225" t="s">
        <v>650</v>
      </c>
    </row>
    <row r="84" spans="1:21" s="226" customFormat="1" x14ac:dyDescent="0.25">
      <c r="A84" s="217" t="s">
        <v>668</v>
      </c>
      <c r="B84" s="218" t="s">
        <v>666</v>
      </c>
      <c r="C84" s="219">
        <v>45553</v>
      </c>
      <c r="D84" s="220">
        <v>46578</v>
      </c>
      <c r="E84" s="221">
        <v>4.2999999999999997E-2</v>
      </c>
      <c r="F84" s="222"/>
      <c r="G84" s="223">
        <v>4.0919999999999998E-2</v>
      </c>
      <c r="H84" s="224">
        <v>2000000000</v>
      </c>
      <c r="I84" s="225" t="s">
        <v>650</v>
      </c>
    </row>
    <row r="85" spans="1:21" s="226" customFormat="1" x14ac:dyDescent="0.25">
      <c r="A85" s="227" t="s">
        <v>668</v>
      </c>
      <c r="B85" s="218" t="s">
        <v>666</v>
      </c>
      <c r="C85" s="219">
        <v>45574</v>
      </c>
      <c r="D85" s="220">
        <v>46578</v>
      </c>
      <c r="E85" s="221">
        <v>4.2999999999999997E-2</v>
      </c>
      <c r="F85" s="222"/>
      <c r="G85" s="223">
        <v>4.088E-2</v>
      </c>
      <c r="H85" s="224">
        <v>2300000000</v>
      </c>
      <c r="I85" s="225" t="s">
        <v>650</v>
      </c>
    </row>
    <row r="86" spans="1:21" s="226" customFormat="1" x14ac:dyDescent="0.25">
      <c r="A86" s="217" t="s">
        <v>668</v>
      </c>
      <c r="B86" s="218" t="s">
        <v>666</v>
      </c>
      <c r="C86" s="219">
        <v>45609</v>
      </c>
      <c r="D86" s="220">
        <v>46578</v>
      </c>
      <c r="E86" s="221">
        <v>4.2999999999999997E-2</v>
      </c>
      <c r="F86" s="222"/>
      <c r="G86" s="223">
        <v>3.8699999999999998E-2</v>
      </c>
      <c r="H86" s="224">
        <v>2235700000</v>
      </c>
      <c r="I86" s="225" t="s">
        <v>650</v>
      </c>
    </row>
    <row r="87" spans="1:21" s="226" customFormat="1" x14ac:dyDescent="0.25">
      <c r="A87" s="227" t="s">
        <v>668</v>
      </c>
      <c r="B87" s="218" t="s">
        <v>666</v>
      </c>
      <c r="C87" s="219">
        <v>45639</v>
      </c>
      <c r="D87" s="220">
        <v>46578</v>
      </c>
      <c r="E87" s="221">
        <v>4.2999999999999997E-2</v>
      </c>
      <c r="F87" s="222"/>
      <c r="G87" s="223">
        <v>3.4410000000000003E-2</v>
      </c>
      <c r="H87" s="224">
        <v>2000000000</v>
      </c>
      <c r="I87" s="225" t="s">
        <v>650</v>
      </c>
    </row>
    <row r="88" spans="1:21" s="226" customFormat="1" x14ac:dyDescent="0.25">
      <c r="A88" s="217" t="s">
        <v>669</v>
      </c>
      <c r="B88" s="218" t="s">
        <v>664</v>
      </c>
      <c r="C88" s="219">
        <v>45667</v>
      </c>
      <c r="D88" s="220">
        <v>46762</v>
      </c>
      <c r="E88" s="221">
        <v>3.6999999999999998E-2</v>
      </c>
      <c r="F88" s="222"/>
      <c r="G88" s="223">
        <v>3.3919999999999999E-2</v>
      </c>
      <c r="H88" s="224">
        <v>3450000000</v>
      </c>
      <c r="I88" s="225" t="s">
        <v>655</v>
      </c>
    </row>
    <row r="89" spans="1:21" s="226" customFormat="1" x14ac:dyDescent="0.25">
      <c r="A89" s="227" t="s">
        <v>669</v>
      </c>
      <c r="B89" s="218" t="s">
        <v>666</v>
      </c>
      <c r="C89" s="219">
        <v>45714</v>
      </c>
      <c r="D89" s="220">
        <v>46762</v>
      </c>
      <c r="E89" s="221">
        <v>3.6999999999999998E-2</v>
      </c>
      <c r="F89" s="222"/>
      <c r="G89" s="223">
        <v>3.125E-2</v>
      </c>
      <c r="H89" s="224">
        <v>2875000000</v>
      </c>
      <c r="I89" s="225" t="s">
        <v>655</v>
      </c>
    </row>
    <row r="90" spans="1:21" s="226" customFormat="1" x14ac:dyDescent="0.25">
      <c r="A90" s="217" t="s">
        <v>669</v>
      </c>
      <c r="B90" s="218" t="s">
        <v>666</v>
      </c>
      <c r="C90" s="219">
        <v>45735</v>
      </c>
      <c r="D90" s="220">
        <v>46762</v>
      </c>
      <c r="E90" s="221">
        <v>3.6999999999999998E-2</v>
      </c>
      <c r="F90" s="222"/>
      <c r="G90" s="223">
        <v>2.9929999999999998E-2</v>
      </c>
      <c r="H90" s="224">
        <v>2875000000</v>
      </c>
      <c r="I90" s="225" t="s">
        <v>655</v>
      </c>
    </row>
    <row r="91" spans="1:21" s="226" customFormat="1" x14ac:dyDescent="0.25">
      <c r="A91" s="227" t="s">
        <v>669</v>
      </c>
      <c r="B91" s="218" t="s">
        <v>666</v>
      </c>
      <c r="C91" s="219">
        <v>45771</v>
      </c>
      <c r="D91" s="220">
        <v>46762</v>
      </c>
      <c r="E91" s="221">
        <v>3.6999999999999998E-2</v>
      </c>
      <c r="F91" s="222"/>
      <c r="G91" s="223">
        <v>2.9579999999999999E-2</v>
      </c>
      <c r="H91" s="224">
        <v>2875000000</v>
      </c>
      <c r="I91" s="225" t="s">
        <v>655</v>
      </c>
    </row>
    <row r="92" spans="1:21" s="226" customFormat="1" x14ac:dyDescent="0.25">
      <c r="A92" s="217" t="s">
        <v>669</v>
      </c>
      <c r="B92" s="218" t="s">
        <v>666</v>
      </c>
      <c r="C92" s="219">
        <v>45798</v>
      </c>
      <c r="D92" s="220">
        <v>46762</v>
      </c>
      <c r="E92" s="221">
        <v>3.6999999999999998E-2</v>
      </c>
      <c r="F92" s="222"/>
      <c r="G92" s="223">
        <v>2.9770000000000001E-2</v>
      </c>
      <c r="H92" s="224">
        <v>2500000000</v>
      </c>
      <c r="I92" s="225" t="s">
        <v>655</v>
      </c>
    </row>
    <row r="93" spans="1:21" s="226" customFormat="1" x14ac:dyDescent="0.25">
      <c r="A93" s="227" t="s">
        <v>669</v>
      </c>
      <c r="B93" s="218" t="s">
        <v>666</v>
      </c>
      <c r="C93" s="219">
        <v>45826</v>
      </c>
      <c r="D93" s="220">
        <v>46762</v>
      </c>
      <c r="E93" s="221">
        <v>3.6999999999999998E-2</v>
      </c>
      <c r="F93" s="222"/>
      <c r="G93" s="223">
        <v>3.0089999999999999E-2</v>
      </c>
      <c r="H93" s="224">
        <v>1845000000</v>
      </c>
      <c r="I93" s="225" t="s">
        <v>655</v>
      </c>
    </row>
    <row r="94" spans="1:21" x14ac:dyDescent="0.25">
      <c r="A94" s="158"/>
      <c r="B94" s="158" t="s">
        <v>670</v>
      </c>
      <c r="C94" s="159"/>
      <c r="D94" s="211"/>
      <c r="E94" s="212"/>
      <c r="F94" s="228"/>
      <c r="G94" s="229"/>
      <c r="H94" s="215">
        <f>SUM(H66:H93)</f>
        <v>71908900000</v>
      </c>
      <c r="I94" s="21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</row>
    <row r="95" spans="1:21" x14ac:dyDescent="0.25">
      <c r="A95" s="230"/>
      <c r="B95" s="142" t="s">
        <v>671</v>
      </c>
      <c r="C95" s="231"/>
      <c r="D95" s="184"/>
      <c r="E95" s="232"/>
      <c r="F95" s="233"/>
      <c r="G95" s="234"/>
      <c r="H95" s="235"/>
      <c r="I95" s="200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</row>
    <row r="96" spans="1:21" x14ac:dyDescent="0.25">
      <c r="A96" s="236" t="s">
        <v>672</v>
      </c>
      <c r="B96" s="218" t="s">
        <v>673</v>
      </c>
      <c r="C96" s="219">
        <v>44281</v>
      </c>
      <c r="D96" s="220">
        <v>46107</v>
      </c>
      <c r="E96" s="221">
        <v>3.9E-2</v>
      </c>
      <c r="F96" s="222"/>
      <c r="G96" s="223">
        <v>3.875E-2</v>
      </c>
      <c r="H96" s="224">
        <v>3450000000</v>
      </c>
      <c r="I96" s="225" t="s">
        <v>674</v>
      </c>
      <c r="R96" s="226"/>
      <c r="S96" s="226"/>
    </row>
    <row r="97" spans="1:19" x14ac:dyDescent="0.25">
      <c r="A97" s="227" t="s">
        <v>672</v>
      </c>
      <c r="B97" s="218" t="s">
        <v>675</v>
      </c>
      <c r="C97" s="219">
        <v>44342</v>
      </c>
      <c r="D97" s="220">
        <v>46107</v>
      </c>
      <c r="E97" s="221">
        <v>3.9E-2</v>
      </c>
      <c r="F97" s="222"/>
      <c r="G97" s="223">
        <v>3.5450000000000002E-2</v>
      </c>
      <c r="H97" s="224">
        <v>4600000000</v>
      </c>
      <c r="I97" s="225" t="s">
        <v>674</v>
      </c>
      <c r="R97" s="226"/>
      <c r="S97" s="226"/>
    </row>
    <row r="98" spans="1:19" x14ac:dyDescent="0.25">
      <c r="A98" s="236" t="s">
        <v>672</v>
      </c>
      <c r="B98" s="218" t="s">
        <v>675</v>
      </c>
      <c r="C98" s="219">
        <v>44392</v>
      </c>
      <c r="D98" s="220">
        <v>46107</v>
      </c>
      <c r="E98" s="221">
        <v>3.9E-2</v>
      </c>
      <c r="F98" s="222"/>
      <c r="G98" s="223">
        <v>3.5139999999999998E-2</v>
      </c>
      <c r="H98" s="224">
        <v>4600000000</v>
      </c>
      <c r="I98" s="225" t="s">
        <v>674</v>
      </c>
      <c r="R98" s="226"/>
      <c r="S98" s="226"/>
    </row>
    <row r="99" spans="1:19" x14ac:dyDescent="0.25">
      <c r="A99" s="227" t="s">
        <v>672</v>
      </c>
      <c r="B99" s="218" t="s">
        <v>675</v>
      </c>
      <c r="C99" s="219">
        <v>44461</v>
      </c>
      <c r="D99" s="220">
        <v>46107</v>
      </c>
      <c r="E99" s="221">
        <v>3.9E-2</v>
      </c>
      <c r="F99" s="222"/>
      <c r="G99" s="223">
        <v>3.4529999999999998E-2</v>
      </c>
      <c r="H99" s="224">
        <v>4600000000</v>
      </c>
      <c r="I99" s="225" t="s">
        <v>674</v>
      </c>
      <c r="R99" s="226"/>
      <c r="S99" s="226"/>
    </row>
    <row r="100" spans="1:19" x14ac:dyDescent="0.25">
      <c r="A100" s="236" t="s">
        <v>672</v>
      </c>
      <c r="B100" s="218" t="s">
        <v>675</v>
      </c>
      <c r="C100" s="219">
        <v>44524</v>
      </c>
      <c r="D100" s="220">
        <v>46107</v>
      </c>
      <c r="E100" s="221">
        <v>3.9E-2</v>
      </c>
      <c r="F100" s="222"/>
      <c r="G100" s="223">
        <v>3.4669999999999999E-2</v>
      </c>
      <c r="H100" s="224">
        <v>4599900000</v>
      </c>
      <c r="I100" s="225" t="s">
        <v>674</v>
      </c>
    </row>
    <row r="101" spans="1:19" x14ac:dyDescent="0.25">
      <c r="A101" s="227" t="s">
        <v>672</v>
      </c>
      <c r="B101" s="218" t="s">
        <v>675</v>
      </c>
      <c r="C101" s="219">
        <v>44589</v>
      </c>
      <c r="D101" s="220">
        <v>46107</v>
      </c>
      <c r="E101" s="221">
        <v>3.9E-2</v>
      </c>
      <c r="F101" s="222"/>
      <c r="G101" s="223">
        <v>3.3509999999999998E-2</v>
      </c>
      <c r="H101" s="224">
        <v>4600000000</v>
      </c>
      <c r="I101" s="225" t="s">
        <v>674</v>
      </c>
    </row>
    <row r="102" spans="1:19" x14ac:dyDescent="0.25">
      <c r="A102" s="236" t="s">
        <v>676</v>
      </c>
      <c r="B102" s="218" t="s">
        <v>673</v>
      </c>
      <c r="C102" s="219">
        <v>44645</v>
      </c>
      <c r="D102" s="220">
        <v>46471</v>
      </c>
      <c r="E102" s="221">
        <v>3.32E-2</v>
      </c>
      <c r="F102" s="222"/>
      <c r="G102" s="223">
        <v>3.5619999999999999E-2</v>
      </c>
      <c r="H102" s="224">
        <v>1595700000</v>
      </c>
      <c r="I102" s="225" t="s">
        <v>674</v>
      </c>
    </row>
    <row r="103" spans="1:19" x14ac:dyDescent="0.25">
      <c r="A103" s="227" t="s">
        <v>676</v>
      </c>
      <c r="B103" s="218" t="s">
        <v>675</v>
      </c>
      <c r="C103" s="219">
        <v>44707</v>
      </c>
      <c r="D103" s="220">
        <v>46471</v>
      </c>
      <c r="E103" s="221">
        <v>3.32E-2</v>
      </c>
      <c r="F103" s="222"/>
      <c r="G103" s="223">
        <v>3.9730000000000001E-2</v>
      </c>
      <c r="H103" s="224">
        <v>4251500000</v>
      </c>
      <c r="I103" s="225" t="s">
        <v>674</v>
      </c>
    </row>
    <row r="104" spans="1:19" x14ac:dyDescent="0.25">
      <c r="A104" s="236" t="s">
        <v>676</v>
      </c>
      <c r="B104" s="218" t="s">
        <v>675</v>
      </c>
      <c r="C104" s="219">
        <v>44770</v>
      </c>
      <c r="D104" s="220">
        <v>46471</v>
      </c>
      <c r="E104" s="221">
        <v>3.32E-2</v>
      </c>
      <c r="F104" s="222"/>
      <c r="G104" s="223">
        <v>4.7469999999999998E-2</v>
      </c>
      <c r="H104" s="224">
        <v>2373400000</v>
      </c>
      <c r="I104" s="225" t="s">
        <v>674</v>
      </c>
    </row>
    <row r="105" spans="1:19" x14ac:dyDescent="0.25">
      <c r="A105" s="227" t="s">
        <v>676</v>
      </c>
      <c r="B105" s="218" t="s">
        <v>675</v>
      </c>
      <c r="C105" s="219">
        <v>44826</v>
      </c>
      <c r="D105" s="220">
        <v>46471</v>
      </c>
      <c r="E105" s="221">
        <v>3.32E-2</v>
      </c>
      <c r="F105" s="222"/>
      <c r="G105" s="223">
        <v>6.2729999999999994E-2</v>
      </c>
      <c r="H105" s="224">
        <v>736800000</v>
      </c>
      <c r="I105" s="225" t="s">
        <v>674</v>
      </c>
    </row>
    <row r="106" spans="1:19" x14ac:dyDescent="0.25">
      <c r="A106" s="236" t="s">
        <v>676</v>
      </c>
      <c r="B106" s="218" t="s">
        <v>675</v>
      </c>
      <c r="C106" s="219">
        <v>44875</v>
      </c>
      <c r="D106" s="220">
        <v>46471</v>
      </c>
      <c r="E106" s="221">
        <v>3.32E-2</v>
      </c>
      <c r="F106" s="222"/>
      <c r="G106" s="223">
        <v>7.6869999999999994E-2</v>
      </c>
      <c r="H106" s="224">
        <v>2116800000</v>
      </c>
      <c r="I106" s="225" t="s">
        <v>674</v>
      </c>
    </row>
    <row r="107" spans="1:19" x14ac:dyDescent="0.25">
      <c r="A107" s="227" t="s">
        <v>676</v>
      </c>
      <c r="B107" s="218" t="s">
        <v>675</v>
      </c>
      <c r="C107" s="219">
        <v>44951</v>
      </c>
      <c r="D107" s="220">
        <v>46471</v>
      </c>
      <c r="E107" s="221">
        <v>3.32E-2</v>
      </c>
      <c r="F107" s="222"/>
      <c r="G107" s="223">
        <v>6.0729999999999999E-2</v>
      </c>
      <c r="H107" s="224">
        <v>2875000000</v>
      </c>
      <c r="I107" s="225" t="s">
        <v>674</v>
      </c>
    </row>
    <row r="108" spans="1:19" x14ac:dyDescent="0.25">
      <c r="A108" s="236" t="s">
        <v>677</v>
      </c>
      <c r="B108" s="218" t="s">
        <v>673</v>
      </c>
      <c r="C108" s="219">
        <v>44970</v>
      </c>
      <c r="D108" s="220">
        <v>46796</v>
      </c>
      <c r="E108" s="221">
        <v>0.06</v>
      </c>
      <c r="F108" s="222"/>
      <c r="G108" s="223">
        <v>5.4609999999999999E-2</v>
      </c>
      <c r="H108" s="224">
        <v>3450000000</v>
      </c>
      <c r="I108" s="225" t="s">
        <v>665</v>
      </c>
    </row>
    <row r="109" spans="1:19" x14ac:dyDescent="0.25">
      <c r="A109" s="227" t="s">
        <v>677</v>
      </c>
      <c r="B109" s="218" t="s">
        <v>675</v>
      </c>
      <c r="C109" s="219">
        <v>45008</v>
      </c>
      <c r="D109" s="220">
        <v>46796</v>
      </c>
      <c r="E109" s="221">
        <v>0.06</v>
      </c>
      <c r="F109" s="222"/>
      <c r="G109" s="223">
        <v>4.8410000000000002E-2</v>
      </c>
      <c r="H109" s="224">
        <v>3449900000</v>
      </c>
      <c r="I109" s="225" t="s">
        <v>665</v>
      </c>
    </row>
    <row r="110" spans="1:19" x14ac:dyDescent="0.25">
      <c r="A110" s="236" t="s">
        <v>677</v>
      </c>
      <c r="B110" s="218" t="s">
        <v>675</v>
      </c>
      <c r="C110" s="219">
        <v>45044</v>
      </c>
      <c r="D110" s="220">
        <v>46796</v>
      </c>
      <c r="E110" s="221">
        <v>0.06</v>
      </c>
      <c r="F110" s="222"/>
      <c r="G110" s="223">
        <v>4.7649999999999998E-2</v>
      </c>
      <c r="H110" s="224">
        <v>3450000000</v>
      </c>
      <c r="I110" s="225" t="s">
        <v>665</v>
      </c>
    </row>
    <row r="111" spans="1:19" x14ac:dyDescent="0.25">
      <c r="A111" s="227" t="s">
        <v>677</v>
      </c>
      <c r="B111" s="218" t="s">
        <v>675</v>
      </c>
      <c r="C111" s="219">
        <v>45070</v>
      </c>
      <c r="D111" s="220">
        <v>46796</v>
      </c>
      <c r="E111" s="221">
        <v>0.06</v>
      </c>
      <c r="F111" s="222"/>
      <c r="G111" s="223">
        <v>4.6760000000000003E-2</v>
      </c>
      <c r="H111" s="224">
        <v>3000000000</v>
      </c>
      <c r="I111" s="225" t="s">
        <v>665</v>
      </c>
    </row>
    <row r="112" spans="1:19" x14ac:dyDescent="0.25">
      <c r="A112" s="236" t="s">
        <v>677</v>
      </c>
      <c r="B112" s="218" t="s">
        <v>675</v>
      </c>
      <c r="C112" s="219">
        <v>45099</v>
      </c>
      <c r="D112" s="220">
        <v>46796</v>
      </c>
      <c r="E112" s="221">
        <v>0.06</v>
      </c>
      <c r="F112" s="222"/>
      <c r="G112" s="223">
        <v>4.7E-2</v>
      </c>
      <c r="H112" s="224">
        <v>3000000000</v>
      </c>
      <c r="I112" s="225" t="s">
        <v>665</v>
      </c>
    </row>
    <row r="113" spans="1:9" x14ac:dyDescent="0.25">
      <c r="A113" s="227" t="s">
        <v>677</v>
      </c>
      <c r="B113" s="218" t="s">
        <v>675</v>
      </c>
      <c r="C113" s="219">
        <v>45126</v>
      </c>
      <c r="D113" s="220">
        <v>46796</v>
      </c>
      <c r="E113" s="221">
        <v>0.06</v>
      </c>
      <c r="F113" s="222"/>
      <c r="G113" s="223">
        <v>4.616E-2</v>
      </c>
      <c r="H113" s="224">
        <v>3459400000</v>
      </c>
      <c r="I113" s="225" t="s">
        <v>665</v>
      </c>
    </row>
    <row r="114" spans="1:9" x14ac:dyDescent="0.25">
      <c r="A114" s="236" t="s">
        <v>677</v>
      </c>
      <c r="B114" s="218" t="s">
        <v>675</v>
      </c>
      <c r="C114" s="219">
        <v>45161</v>
      </c>
      <c r="D114" s="220">
        <v>46796</v>
      </c>
      <c r="E114" s="221">
        <v>0.06</v>
      </c>
      <c r="F114" s="222"/>
      <c r="G114" s="223">
        <v>4.7989999999999998E-2</v>
      </c>
      <c r="H114" s="224">
        <v>3000000000</v>
      </c>
      <c r="I114" s="225" t="s">
        <v>665</v>
      </c>
    </row>
    <row r="115" spans="1:9" x14ac:dyDescent="0.25">
      <c r="A115" s="227" t="s">
        <v>677</v>
      </c>
      <c r="B115" s="218" t="s">
        <v>675</v>
      </c>
      <c r="C115" s="219">
        <v>45182</v>
      </c>
      <c r="D115" s="220">
        <v>46796</v>
      </c>
      <c r="E115" s="221">
        <v>0.06</v>
      </c>
      <c r="F115" s="222"/>
      <c r="G115" s="223">
        <v>4.9419999999999999E-2</v>
      </c>
      <c r="H115" s="224">
        <v>2823800000</v>
      </c>
      <c r="I115" s="225" t="s">
        <v>665</v>
      </c>
    </row>
    <row r="116" spans="1:9" x14ac:dyDescent="0.25">
      <c r="A116" s="236" t="s">
        <v>677</v>
      </c>
      <c r="B116" s="218" t="s">
        <v>675</v>
      </c>
      <c r="C116" s="219">
        <v>45217</v>
      </c>
      <c r="D116" s="220">
        <v>46796</v>
      </c>
      <c r="E116" s="221">
        <v>0.06</v>
      </c>
      <c r="F116" s="222"/>
      <c r="G116" s="223">
        <v>5.1130000000000002E-2</v>
      </c>
      <c r="H116" s="224">
        <v>3000000000</v>
      </c>
      <c r="I116" s="225" t="s">
        <v>665</v>
      </c>
    </row>
    <row r="117" spans="1:9" x14ac:dyDescent="0.25">
      <c r="A117" s="227" t="s">
        <v>677</v>
      </c>
      <c r="B117" s="218" t="s">
        <v>675</v>
      </c>
      <c r="C117" s="219">
        <v>45252</v>
      </c>
      <c r="D117" s="220">
        <v>46796</v>
      </c>
      <c r="E117" s="221">
        <v>0.06</v>
      </c>
      <c r="F117" s="222"/>
      <c r="G117" s="223">
        <v>5.4019999999999999E-2</v>
      </c>
      <c r="H117" s="224">
        <v>2473500000</v>
      </c>
      <c r="I117" s="225" t="s">
        <v>665</v>
      </c>
    </row>
    <row r="118" spans="1:9" x14ac:dyDescent="0.25">
      <c r="A118" s="236" t="s">
        <v>677</v>
      </c>
      <c r="B118" s="218" t="s">
        <v>675</v>
      </c>
      <c r="C118" s="219">
        <v>45273</v>
      </c>
      <c r="D118" s="220">
        <v>46796</v>
      </c>
      <c r="E118" s="221">
        <v>0.06</v>
      </c>
      <c r="F118" s="222"/>
      <c r="G118" s="223">
        <v>5.6520000000000001E-2</v>
      </c>
      <c r="H118" s="224">
        <v>3000000000</v>
      </c>
      <c r="I118" s="225" t="s">
        <v>665</v>
      </c>
    </row>
    <row r="119" spans="1:9" x14ac:dyDescent="0.25">
      <c r="A119" s="227" t="s">
        <v>678</v>
      </c>
      <c r="B119" s="218" t="s">
        <v>673</v>
      </c>
      <c r="C119" s="219">
        <v>45317</v>
      </c>
      <c r="D119" s="220">
        <v>47144</v>
      </c>
      <c r="E119" s="221">
        <v>5.2499999999999998E-2</v>
      </c>
      <c r="F119" s="222"/>
      <c r="G119" s="223">
        <v>5.6230000000000002E-2</v>
      </c>
      <c r="H119" s="224">
        <v>4600000000</v>
      </c>
      <c r="I119" s="225" t="s">
        <v>665</v>
      </c>
    </row>
    <row r="120" spans="1:9" x14ac:dyDescent="0.25">
      <c r="A120" s="236" t="s">
        <v>678</v>
      </c>
      <c r="B120" s="218" t="s">
        <v>675</v>
      </c>
      <c r="C120" s="219">
        <v>45336</v>
      </c>
      <c r="D120" s="220">
        <v>47144</v>
      </c>
      <c r="E120" s="221">
        <v>5.2499999999999998E-2</v>
      </c>
      <c r="F120" s="222"/>
      <c r="G120" s="223">
        <v>5.5730000000000002E-2</v>
      </c>
      <c r="H120" s="224">
        <v>3450000000</v>
      </c>
      <c r="I120" s="225" t="s">
        <v>665</v>
      </c>
    </row>
    <row r="121" spans="1:9" x14ac:dyDescent="0.25">
      <c r="A121" s="227" t="s">
        <v>678</v>
      </c>
      <c r="B121" s="218" t="s">
        <v>675</v>
      </c>
      <c r="C121" s="219">
        <v>45378</v>
      </c>
      <c r="D121" s="220">
        <v>47144</v>
      </c>
      <c r="E121" s="221">
        <v>5.2499999999999998E-2</v>
      </c>
      <c r="F121" s="222"/>
      <c r="G121" s="223">
        <v>5.4730000000000001E-2</v>
      </c>
      <c r="H121" s="224">
        <v>3450000000</v>
      </c>
      <c r="I121" s="225" t="s">
        <v>665</v>
      </c>
    </row>
    <row r="122" spans="1:9" x14ac:dyDescent="0.25">
      <c r="A122" s="236" t="s">
        <v>678</v>
      </c>
      <c r="B122" s="218" t="s">
        <v>675</v>
      </c>
      <c r="C122" s="219">
        <v>45408</v>
      </c>
      <c r="D122" s="220">
        <v>47144</v>
      </c>
      <c r="E122" s="221">
        <v>5.2499999999999998E-2</v>
      </c>
      <c r="F122" s="222"/>
      <c r="G122" s="223">
        <v>5.2159999999999998E-2</v>
      </c>
      <c r="H122" s="224">
        <v>3450000000</v>
      </c>
      <c r="I122" s="225" t="s">
        <v>665</v>
      </c>
    </row>
    <row r="123" spans="1:9" x14ac:dyDescent="0.25">
      <c r="A123" s="227" t="s">
        <v>678</v>
      </c>
      <c r="B123" s="218" t="s">
        <v>675</v>
      </c>
      <c r="C123" s="219">
        <v>45436</v>
      </c>
      <c r="D123" s="220">
        <v>47144</v>
      </c>
      <c r="E123" s="221">
        <v>5.2499999999999998E-2</v>
      </c>
      <c r="F123" s="222"/>
      <c r="G123" s="223">
        <v>5.0160000000000003E-2</v>
      </c>
      <c r="H123" s="224">
        <v>3000100000</v>
      </c>
      <c r="I123" s="225" t="s">
        <v>665</v>
      </c>
    </row>
    <row r="124" spans="1:9" x14ac:dyDescent="0.25">
      <c r="A124" s="236" t="s">
        <v>678</v>
      </c>
      <c r="B124" s="218" t="s">
        <v>675</v>
      </c>
      <c r="C124" s="219">
        <v>45469</v>
      </c>
      <c r="D124" s="220">
        <v>47144</v>
      </c>
      <c r="E124" s="221">
        <v>5.2499999999999998E-2</v>
      </c>
      <c r="F124" s="222"/>
      <c r="G124" s="223">
        <v>4.9329999999999999E-2</v>
      </c>
      <c r="H124" s="224">
        <v>3000000000</v>
      </c>
      <c r="I124" s="225" t="s">
        <v>665</v>
      </c>
    </row>
    <row r="125" spans="1:9" x14ac:dyDescent="0.25">
      <c r="A125" s="227" t="s">
        <v>679</v>
      </c>
      <c r="B125" s="218" t="s">
        <v>673</v>
      </c>
      <c r="C125" s="219">
        <v>45495</v>
      </c>
      <c r="D125" s="220">
        <v>47321</v>
      </c>
      <c r="E125" s="221">
        <v>4.9500000000000002E-2</v>
      </c>
      <c r="F125" s="222"/>
      <c r="G125" s="223">
        <v>4.8809999999999999E-2</v>
      </c>
      <c r="H125" s="224">
        <v>4000000000</v>
      </c>
      <c r="I125" s="225" t="s">
        <v>650</v>
      </c>
    </row>
    <row r="126" spans="1:9" x14ac:dyDescent="0.25">
      <c r="A126" s="236" t="s">
        <v>679</v>
      </c>
      <c r="B126" s="218" t="s">
        <v>675</v>
      </c>
      <c r="C126" s="219">
        <v>45525</v>
      </c>
      <c r="D126" s="220">
        <v>47321</v>
      </c>
      <c r="E126" s="221">
        <v>4.9500000000000002E-2</v>
      </c>
      <c r="F126" s="222"/>
      <c r="G126" s="223">
        <v>4.7899999999999998E-2</v>
      </c>
      <c r="H126" s="224">
        <v>3000000000</v>
      </c>
      <c r="I126" s="225" t="s">
        <v>650</v>
      </c>
    </row>
    <row r="127" spans="1:9" x14ac:dyDescent="0.25">
      <c r="A127" s="227" t="s">
        <v>679</v>
      </c>
      <c r="B127" s="218" t="s">
        <v>675</v>
      </c>
      <c r="C127" s="219">
        <v>45560</v>
      </c>
      <c r="D127" s="220">
        <v>47321</v>
      </c>
      <c r="E127" s="221">
        <v>4.9500000000000002E-2</v>
      </c>
      <c r="F127" s="222"/>
      <c r="G127" s="223">
        <v>4.7629999999999999E-2</v>
      </c>
      <c r="H127" s="224">
        <v>3450000000</v>
      </c>
      <c r="I127" s="225" t="s">
        <v>650</v>
      </c>
    </row>
    <row r="128" spans="1:9" x14ac:dyDescent="0.25">
      <c r="A128" s="236" t="s">
        <v>679</v>
      </c>
      <c r="B128" s="218" t="s">
        <v>675</v>
      </c>
      <c r="C128" s="219">
        <v>45590</v>
      </c>
      <c r="D128" s="220">
        <v>47321</v>
      </c>
      <c r="E128" s="221">
        <v>4.9500000000000002E-2</v>
      </c>
      <c r="F128" s="222"/>
      <c r="G128" s="223">
        <v>4.6699999999999998E-2</v>
      </c>
      <c r="H128" s="224">
        <v>3450000000</v>
      </c>
      <c r="I128" s="225" t="s">
        <v>650</v>
      </c>
    </row>
    <row r="129" spans="1:9" x14ac:dyDescent="0.25">
      <c r="A129" s="227" t="s">
        <v>679</v>
      </c>
      <c r="B129" s="218" t="s">
        <v>675</v>
      </c>
      <c r="C129" s="219">
        <v>45616</v>
      </c>
      <c r="D129" s="220">
        <v>47321</v>
      </c>
      <c r="E129" s="221">
        <v>4.9500000000000002E-2</v>
      </c>
      <c r="F129" s="222"/>
      <c r="G129" s="223">
        <v>4.3369999999999999E-2</v>
      </c>
      <c r="H129" s="224">
        <v>3450000000</v>
      </c>
      <c r="I129" s="225" t="s">
        <v>650</v>
      </c>
    </row>
    <row r="130" spans="1:9" x14ac:dyDescent="0.25">
      <c r="A130" s="236" t="s">
        <v>679</v>
      </c>
      <c r="B130" s="218" t="s">
        <v>675</v>
      </c>
      <c r="C130" s="219">
        <v>45644</v>
      </c>
      <c r="D130" s="220">
        <v>47321</v>
      </c>
      <c r="E130" s="221">
        <v>4.9500000000000002E-2</v>
      </c>
      <c r="F130" s="222"/>
      <c r="G130" s="223">
        <v>3.9E-2</v>
      </c>
      <c r="H130" s="224">
        <v>2999900000</v>
      </c>
      <c r="I130" s="225" t="s">
        <v>650</v>
      </c>
    </row>
    <row r="131" spans="1:9" x14ac:dyDescent="0.25">
      <c r="A131" s="227" t="s">
        <v>680</v>
      </c>
      <c r="B131" s="218" t="s">
        <v>673</v>
      </c>
      <c r="C131" s="219">
        <v>45679</v>
      </c>
      <c r="D131" s="220">
        <v>47505</v>
      </c>
      <c r="E131" s="221">
        <v>3.9E-2</v>
      </c>
      <c r="F131" s="222"/>
      <c r="G131" s="223">
        <v>3.73E-2</v>
      </c>
      <c r="H131" s="224">
        <v>4600000000</v>
      </c>
      <c r="I131" s="225" t="s">
        <v>655</v>
      </c>
    </row>
    <row r="132" spans="1:9" x14ac:dyDescent="0.25">
      <c r="A132" s="236" t="s">
        <v>680</v>
      </c>
      <c r="B132" s="218" t="s">
        <v>675</v>
      </c>
      <c r="C132" s="219">
        <v>45709</v>
      </c>
      <c r="D132" s="220">
        <v>47505</v>
      </c>
      <c r="E132" s="221">
        <v>3.9E-2</v>
      </c>
      <c r="F132" s="222"/>
      <c r="G132" s="223">
        <v>3.517E-2</v>
      </c>
      <c r="H132" s="224">
        <v>4024900000</v>
      </c>
      <c r="I132" s="225" t="s">
        <v>655</v>
      </c>
    </row>
    <row r="133" spans="1:9" x14ac:dyDescent="0.25">
      <c r="A133" s="227" t="s">
        <v>680</v>
      </c>
      <c r="B133" s="218" t="s">
        <v>675</v>
      </c>
      <c r="C133" s="219">
        <v>45744</v>
      </c>
      <c r="D133" s="220">
        <v>47505</v>
      </c>
      <c r="E133" s="221">
        <v>3.9E-2</v>
      </c>
      <c r="F133" s="222"/>
      <c r="G133" s="223">
        <v>3.2570000000000002E-2</v>
      </c>
      <c r="H133" s="224">
        <v>4025000000</v>
      </c>
      <c r="I133" s="225" t="s">
        <v>655</v>
      </c>
    </row>
    <row r="134" spans="1:9" x14ac:dyDescent="0.25">
      <c r="A134" s="236" t="s">
        <v>680</v>
      </c>
      <c r="B134" s="218" t="s">
        <v>675</v>
      </c>
      <c r="C134" s="203">
        <v>45772</v>
      </c>
      <c r="D134" s="220">
        <v>47505</v>
      </c>
      <c r="E134" s="221">
        <v>3.9E-2</v>
      </c>
      <c r="F134" s="222"/>
      <c r="G134" s="223">
        <v>3.2840000000000001E-2</v>
      </c>
      <c r="H134" s="224">
        <v>4025000000</v>
      </c>
      <c r="I134" s="225" t="s">
        <v>655</v>
      </c>
    </row>
    <row r="135" spans="1:9" x14ac:dyDescent="0.25">
      <c r="A135" s="227" t="s">
        <v>680</v>
      </c>
      <c r="B135" s="218" t="s">
        <v>675</v>
      </c>
      <c r="C135" s="203">
        <v>45805</v>
      </c>
      <c r="D135" s="220">
        <v>47505</v>
      </c>
      <c r="E135" s="221">
        <v>3.9E-2</v>
      </c>
      <c r="F135" s="222"/>
      <c r="G135" s="223">
        <v>3.3270000000000001E-2</v>
      </c>
      <c r="H135" s="224">
        <v>3402000000</v>
      </c>
      <c r="I135" s="225" t="s">
        <v>655</v>
      </c>
    </row>
    <row r="136" spans="1:9" x14ac:dyDescent="0.25">
      <c r="A136" s="236" t="s">
        <v>680</v>
      </c>
      <c r="B136" s="218" t="s">
        <v>675</v>
      </c>
      <c r="C136" s="203">
        <v>45828</v>
      </c>
      <c r="D136" s="220">
        <v>47505</v>
      </c>
      <c r="E136" s="221">
        <v>3.9E-2</v>
      </c>
      <c r="F136" s="222"/>
      <c r="G136" s="223">
        <v>3.5020000000000003E-2</v>
      </c>
      <c r="H136" s="224">
        <v>1457000000</v>
      </c>
      <c r="I136" s="225" t="s">
        <v>655</v>
      </c>
    </row>
    <row r="137" spans="1:9" x14ac:dyDescent="0.25">
      <c r="A137" s="227"/>
      <c r="B137" s="218"/>
      <c r="C137" s="219"/>
      <c r="D137" s="220"/>
      <c r="E137" s="221"/>
      <c r="F137" s="222"/>
      <c r="G137" s="223"/>
      <c r="H137" s="224"/>
      <c r="I137" s="225"/>
    </row>
    <row r="138" spans="1:9" x14ac:dyDescent="0.25">
      <c r="A138" s="158"/>
      <c r="B138" s="158" t="s">
        <v>681</v>
      </c>
      <c r="C138" s="159"/>
      <c r="D138" s="211"/>
      <c r="E138" s="212"/>
      <c r="F138" s="228"/>
      <c r="G138" s="229"/>
      <c r="H138" s="215">
        <f>SUM(H95:H137)</f>
        <v>137339600000</v>
      </c>
      <c r="I138" s="216"/>
    </row>
    <row r="139" spans="1:9" x14ac:dyDescent="0.25">
      <c r="A139" s="237"/>
      <c r="B139" s="238" t="s">
        <v>671</v>
      </c>
      <c r="C139" s="231"/>
      <c r="D139" s="184"/>
      <c r="E139" s="232"/>
      <c r="F139" s="239"/>
      <c r="G139" s="240"/>
      <c r="H139" s="241"/>
      <c r="I139" s="200"/>
    </row>
    <row r="140" spans="1:9" x14ac:dyDescent="0.25">
      <c r="A140" s="201" t="s">
        <v>682</v>
      </c>
      <c r="B140" s="195" t="s">
        <v>683</v>
      </c>
      <c r="C140" s="242">
        <v>43537</v>
      </c>
      <c r="D140" s="243">
        <v>46094</v>
      </c>
      <c r="E140" s="232">
        <v>3.7499999999999999E-2</v>
      </c>
      <c r="F140" s="244"/>
      <c r="G140" s="245"/>
      <c r="H140" s="235">
        <v>3000000000</v>
      </c>
      <c r="I140" s="200" t="s">
        <v>674</v>
      </c>
    </row>
    <row r="141" spans="1:9" x14ac:dyDescent="0.25">
      <c r="A141" s="246" t="s">
        <v>682</v>
      </c>
      <c r="B141" s="195" t="s">
        <v>683</v>
      </c>
      <c r="C141" s="242">
        <v>43634</v>
      </c>
      <c r="D141" s="243">
        <v>46094</v>
      </c>
      <c r="E141" s="232">
        <v>3.7499999999999999E-2</v>
      </c>
      <c r="F141" s="244"/>
      <c r="G141" s="245"/>
      <c r="H141" s="235">
        <v>3000000000</v>
      </c>
      <c r="I141" s="200" t="s">
        <v>674</v>
      </c>
    </row>
    <row r="142" spans="1:9" x14ac:dyDescent="0.25">
      <c r="A142" s="201" t="s">
        <v>684</v>
      </c>
      <c r="B142" s="195" t="s">
        <v>683</v>
      </c>
      <c r="C142" s="242">
        <v>43720</v>
      </c>
      <c r="D142" s="243">
        <v>46277</v>
      </c>
      <c r="E142" s="232">
        <v>4.19E-2</v>
      </c>
      <c r="F142" s="244"/>
      <c r="G142" s="245"/>
      <c r="H142" s="235">
        <v>3000000000</v>
      </c>
      <c r="I142" s="200" t="s">
        <v>685</v>
      </c>
    </row>
    <row r="143" spans="1:9" x14ac:dyDescent="0.25">
      <c r="A143" s="246" t="s">
        <v>684</v>
      </c>
      <c r="B143" s="195" t="s">
        <v>686</v>
      </c>
      <c r="C143" s="242">
        <v>43803</v>
      </c>
      <c r="D143" s="243">
        <v>46277</v>
      </c>
      <c r="E143" s="232">
        <v>4.19E-2</v>
      </c>
      <c r="F143" s="244"/>
      <c r="G143" s="245"/>
      <c r="H143" s="235">
        <v>2500000000</v>
      </c>
      <c r="I143" s="200" t="s">
        <v>685</v>
      </c>
    </row>
    <row r="144" spans="1:9" x14ac:dyDescent="0.25">
      <c r="A144" s="201" t="s">
        <v>687</v>
      </c>
      <c r="B144" s="195" t="s">
        <v>683</v>
      </c>
      <c r="C144" s="242">
        <v>43903</v>
      </c>
      <c r="D144" s="243">
        <v>46459</v>
      </c>
      <c r="E144" s="232">
        <v>4.0800000000000003E-2</v>
      </c>
      <c r="F144" s="244"/>
      <c r="G144" s="245"/>
      <c r="H144" s="235">
        <v>5076400000</v>
      </c>
      <c r="I144" s="200" t="s">
        <v>674</v>
      </c>
    </row>
    <row r="145" spans="1:9" x14ac:dyDescent="0.25">
      <c r="A145" s="246" t="s">
        <v>687</v>
      </c>
      <c r="B145" s="195" t="s">
        <v>686</v>
      </c>
      <c r="C145" s="242">
        <v>43997</v>
      </c>
      <c r="D145" s="243">
        <v>46459</v>
      </c>
      <c r="E145" s="232">
        <v>4.0800000000000003E-2</v>
      </c>
      <c r="F145" s="244"/>
      <c r="G145" s="245"/>
      <c r="H145" s="235">
        <v>3000000000</v>
      </c>
      <c r="I145" s="200" t="s">
        <v>674</v>
      </c>
    </row>
    <row r="146" spans="1:9" x14ac:dyDescent="0.25">
      <c r="A146" s="201" t="s">
        <v>688</v>
      </c>
      <c r="B146" s="195" t="s">
        <v>683</v>
      </c>
      <c r="C146" s="242">
        <v>44084</v>
      </c>
      <c r="D146" s="243">
        <v>46640</v>
      </c>
      <c r="E146" s="232">
        <v>4.3799999999999999E-2</v>
      </c>
      <c r="F146" s="244"/>
      <c r="G146" s="245"/>
      <c r="H146" s="235">
        <v>5000000000</v>
      </c>
      <c r="I146" s="200" t="s">
        <v>685</v>
      </c>
    </row>
    <row r="147" spans="1:9" x14ac:dyDescent="0.25">
      <c r="A147" s="246" t="s">
        <v>688</v>
      </c>
      <c r="B147" s="195" t="s">
        <v>686</v>
      </c>
      <c r="C147" s="242">
        <v>44181</v>
      </c>
      <c r="D147" s="243">
        <v>46640</v>
      </c>
      <c r="E147" s="232">
        <v>4.3799999999999999E-2</v>
      </c>
      <c r="F147" s="244"/>
      <c r="G147" s="245"/>
      <c r="H147" s="235">
        <v>3827200000</v>
      </c>
      <c r="I147" s="200" t="s">
        <v>685</v>
      </c>
    </row>
    <row r="148" spans="1:9" x14ac:dyDescent="0.25">
      <c r="A148" s="201" t="s">
        <v>689</v>
      </c>
      <c r="B148" s="195" t="s">
        <v>683</v>
      </c>
      <c r="C148" s="242">
        <v>44267</v>
      </c>
      <c r="D148" s="243">
        <v>46824</v>
      </c>
      <c r="E148" s="232">
        <v>4.2500000000000003E-2</v>
      </c>
      <c r="F148" s="244"/>
      <c r="G148" s="245"/>
      <c r="H148" s="235">
        <v>3450000000</v>
      </c>
      <c r="I148" s="200" t="s">
        <v>674</v>
      </c>
    </row>
    <row r="149" spans="1:9" x14ac:dyDescent="0.25">
      <c r="A149" s="246" t="s">
        <v>689</v>
      </c>
      <c r="B149" s="195" t="s">
        <v>686</v>
      </c>
      <c r="C149" s="242">
        <v>44363</v>
      </c>
      <c r="D149" s="243">
        <v>46824</v>
      </c>
      <c r="E149" s="232">
        <v>4.2500000000000003E-2</v>
      </c>
      <c r="F149" s="244"/>
      <c r="G149" s="245"/>
      <c r="H149" s="235">
        <v>4881100000</v>
      </c>
      <c r="I149" s="200" t="s">
        <v>674</v>
      </c>
    </row>
    <row r="150" spans="1:9" x14ac:dyDescent="0.25">
      <c r="A150" s="201" t="s">
        <v>690</v>
      </c>
      <c r="B150" s="195" t="s">
        <v>683</v>
      </c>
      <c r="C150" s="242">
        <v>44454</v>
      </c>
      <c r="D150" s="243">
        <v>47011</v>
      </c>
      <c r="E150" s="232">
        <v>4.0099999999999997E-2</v>
      </c>
      <c r="F150" s="244"/>
      <c r="G150" s="245"/>
      <c r="H150" s="235">
        <v>5750000000</v>
      </c>
      <c r="I150" s="200" t="s">
        <v>685</v>
      </c>
    </row>
    <row r="151" spans="1:9" x14ac:dyDescent="0.25">
      <c r="A151" s="246" t="s">
        <v>690</v>
      </c>
      <c r="B151" s="195" t="s">
        <v>686</v>
      </c>
      <c r="C151" s="242">
        <v>44539</v>
      </c>
      <c r="D151" s="243">
        <v>47011</v>
      </c>
      <c r="E151" s="232">
        <v>4.0099999999999997E-2</v>
      </c>
      <c r="F151" s="244"/>
      <c r="G151" s="245"/>
      <c r="H151" s="235">
        <v>3999900000</v>
      </c>
      <c r="I151" s="200" t="s">
        <v>685</v>
      </c>
    </row>
    <row r="152" spans="1:9" x14ac:dyDescent="0.25">
      <c r="A152" s="201" t="s">
        <v>691</v>
      </c>
      <c r="B152" s="195" t="s">
        <v>683</v>
      </c>
      <c r="C152" s="242">
        <v>44638</v>
      </c>
      <c r="D152" s="243">
        <v>47195</v>
      </c>
      <c r="E152" s="232">
        <v>4.2299999999999997E-2</v>
      </c>
      <c r="F152" s="244"/>
      <c r="G152" s="245"/>
      <c r="H152" s="235">
        <v>3464300000</v>
      </c>
      <c r="I152" s="200" t="s">
        <v>674</v>
      </c>
    </row>
    <row r="153" spans="1:9" x14ac:dyDescent="0.25">
      <c r="A153" s="246" t="s">
        <v>691</v>
      </c>
      <c r="B153" s="195" t="s">
        <v>686</v>
      </c>
      <c r="C153" s="242">
        <v>44727</v>
      </c>
      <c r="D153" s="243">
        <v>47195</v>
      </c>
      <c r="E153" s="232">
        <v>4.2299999999999997E-2</v>
      </c>
      <c r="F153" s="244"/>
      <c r="G153" s="245"/>
      <c r="H153" s="235">
        <v>3496100000</v>
      </c>
      <c r="I153" s="200" t="s">
        <v>674</v>
      </c>
    </row>
    <row r="154" spans="1:9" x14ac:dyDescent="0.25">
      <c r="A154" s="201" t="s">
        <v>692</v>
      </c>
      <c r="B154" s="195" t="s">
        <v>683</v>
      </c>
      <c r="C154" s="242">
        <v>44820</v>
      </c>
      <c r="D154" s="243">
        <v>47377</v>
      </c>
      <c r="E154" s="232">
        <v>6.88E-2</v>
      </c>
      <c r="F154" s="244"/>
      <c r="G154" s="247"/>
      <c r="H154" s="235">
        <v>2625700000</v>
      </c>
      <c r="I154" s="200" t="s">
        <v>685</v>
      </c>
    </row>
    <row r="155" spans="1:9" x14ac:dyDescent="0.25">
      <c r="A155" s="246" t="s">
        <v>692</v>
      </c>
      <c r="B155" s="195" t="s">
        <v>686</v>
      </c>
      <c r="C155" s="242">
        <v>44911</v>
      </c>
      <c r="D155" s="243">
        <v>47377</v>
      </c>
      <c r="E155" s="232">
        <v>6.88E-2</v>
      </c>
      <c r="F155" s="244"/>
      <c r="G155" s="247"/>
      <c r="H155" s="235">
        <v>3000000000</v>
      </c>
      <c r="I155" s="200" t="s">
        <v>685</v>
      </c>
    </row>
    <row r="156" spans="1:9" x14ac:dyDescent="0.25">
      <c r="A156" s="201" t="s">
        <v>693</v>
      </c>
      <c r="B156" s="195" t="s">
        <v>683</v>
      </c>
      <c r="C156" s="242">
        <v>44965</v>
      </c>
      <c r="D156" s="243">
        <v>47522</v>
      </c>
      <c r="E156" s="232">
        <v>0.06</v>
      </c>
      <c r="F156" s="244"/>
      <c r="G156" s="245"/>
      <c r="H156" s="235">
        <v>1724900000</v>
      </c>
      <c r="I156" s="200" t="s">
        <v>665</v>
      </c>
    </row>
    <row r="157" spans="1:9" x14ac:dyDescent="0.25">
      <c r="A157" s="246" t="s">
        <v>693</v>
      </c>
      <c r="B157" s="195" t="s">
        <v>686</v>
      </c>
      <c r="C157" s="242">
        <v>45002</v>
      </c>
      <c r="D157" s="243">
        <v>47522</v>
      </c>
      <c r="E157" s="232">
        <v>0.06</v>
      </c>
      <c r="F157" s="244"/>
      <c r="G157" s="245"/>
      <c r="H157" s="235">
        <v>1725000000</v>
      </c>
      <c r="I157" s="200" t="s">
        <v>665</v>
      </c>
    </row>
    <row r="158" spans="1:9" x14ac:dyDescent="0.25">
      <c r="A158" s="201" t="s">
        <v>694</v>
      </c>
      <c r="B158" s="195" t="s">
        <v>683</v>
      </c>
      <c r="C158" s="242">
        <v>45058</v>
      </c>
      <c r="D158" s="243">
        <v>47615</v>
      </c>
      <c r="E158" s="232">
        <v>0.06</v>
      </c>
      <c r="F158" s="244"/>
      <c r="G158" s="245"/>
      <c r="H158" s="235">
        <v>3450000000</v>
      </c>
      <c r="I158" s="200" t="s">
        <v>665</v>
      </c>
    </row>
    <row r="159" spans="1:9" ht="14.25" customHeight="1" x14ac:dyDescent="0.25">
      <c r="A159" s="246" t="s">
        <v>694</v>
      </c>
      <c r="B159" s="195" t="s">
        <v>686</v>
      </c>
      <c r="C159" s="242">
        <v>45093</v>
      </c>
      <c r="D159" s="243">
        <v>47615</v>
      </c>
      <c r="E159" s="232">
        <v>0.06</v>
      </c>
      <c r="F159" s="244"/>
      <c r="G159" s="245"/>
      <c r="H159" s="235">
        <v>2500000000</v>
      </c>
      <c r="I159" s="200" t="s">
        <v>665</v>
      </c>
    </row>
    <row r="160" spans="1:9" ht="14.25" customHeight="1" x14ac:dyDescent="0.25">
      <c r="A160" s="201" t="s">
        <v>695</v>
      </c>
      <c r="B160" s="195" t="s">
        <v>683</v>
      </c>
      <c r="C160" s="242">
        <v>45152</v>
      </c>
      <c r="D160" s="243">
        <v>47709</v>
      </c>
      <c r="E160" s="232">
        <v>5.0599999999999999E-2</v>
      </c>
      <c r="F160" s="244"/>
      <c r="G160" s="245"/>
      <c r="H160" s="235">
        <v>3000000000</v>
      </c>
      <c r="I160" s="200" t="s">
        <v>665</v>
      </c>
    </row>
    <row r="161" spans="1:9" ht="14.25" customHeight="1" x14ac:dyDescent="0.25">
      <c r="A161" s="246" t="s">
        <v>695</v>
      </c>
      <c r="B161" s="195" t="s">
        <v>686</v>
      </c>
      <c r="C161" s="242">
        <v>45184</v>
      </c>
      <c r="D161" s="243">
        <v>47709</v>
      </c>
      <c r="E161" s="232">
        <v>5.0599999999999999E-2</v>
      </c>
      <c r="F161" s="244"/>
      <c r="G161" s="245"/>
      <c r="H161" s="235">
        <v>1685800000</v>
      </c>
      <c r="I161" s="200" t="s">
        <v>665</v>
      </c>
    </row>
    <row r="162" spans="1:9" ht="14.25" customHeight="1" x14ac:dyDescent="0.25">
      <c r="A162" s="201" t="s">
        <v>696</v>
      </c>
      <c r="B162" s="195" t="s">
        <v>683</v>
      </c>
      <c r="C162" s="242">
        <v>45238</v>
      </c>
      <c r="D162" s="243">
        <v>47805</v>
      </c>
      <c r="E162" s="232">
        <v>5.6300000000000003E-2</v>
      </c>
      <c r="F162" s="244"/>
      <c r="G162" s="245"/>
      <c r="H162" s="235">
        <v>2840100000</v>
      </c>
      <c r="I162" s="200" t="s">
        <v>697</v>
      </c>
    </row>
    <row r="163" spans="1:9" ht="14.25" customHeight="1" x14ac:dyDescent="0.25">
      <c r="A163" s="246" t="s">
        <v>696</v>
      </c>
      <c r="B163" s="195" t="s">
        <v>686</v>
      </c>
      <c r="C163" s="202">
        <v>45275</v>
      </c>
      <c r="D163" s="243">
        <v>47805</v>
      </c>
      <c r="E163" s="232">
        <v>5.6300000000000003E-2</v>
      </c>
      <c r="F163" s="244"/>
      <c r="G163" s="245"/>
      <c r="H163" s="235">
        <v>1725000000</v>
      </c>
      <c r="I163" s="200" t="s">
        <v>697</v>
      </c>
    </row>
    <row r="164" spans="1:9" ht="14.25" customHeight="1" x14ac:dyDescent="0.25">
      <c r="A164" s="201" t="s">
        <v>698</v>
      </c>
      <c r="B164" s="195" t="s">
        <v>683</v>
      </c>
      <c r="C164" s="242">
        <v>45329</v>
      </c>
      <c r="D164" s="243">
        <v>47886</v>
      </c>
      <c r="E164" s="232">
        <v>6.0299999999999999E-2</v>
      </c>
      <c r="F164" s="244"/>
      <c r="G164" s="245"/>
      <c r="H164" s="235">
        <v>4296400000</v>
      </c>
      <c r="I164" s="200" t="s">
        <v>665</v>
      </c>
    </row>
    <row r="165" spans="1:9" ht="14.25" customHeight="1" x14ac:dyDescent="0.25">
      <c r="A165" s="246" t="s">
        <v>698</v>
      </c>
      <c r="B165" s="195" t="s">
        <v>686</v>
      </c>
      <c r="C165" s="202">
        <v>45355</v>
      </c>
      <c r="D165" s="243">
        <v>47886</v>
      </c>
      <c r="E165" s="232">
        <v>6.0299999999999999E-2</v>
      </c>
      <c r="F165" s="244"/>
      <c r="G165" s="245"/>
      <c r="H165" s="235">
        <v>3450000000</v>
      </c>
      <c r="I165" s="200" t="s">
        <v>665</v>
      </c>
    </row>
    <row r="166" spans="1:9" ht="14.25" customHeight="1" x14ac:dyDescent="0.25">
      <c r="A166" s="201" t="s">
        <v>699</v>
      </c>
      <c r="B166" s="195" t="s">
        <v>683</v>
      </c>
      <c r="C166" s="242">
        <v>45422</v>
      </c>
      <c r="D166" s="243">
        <v>47978</v>
      </c>
      <c r="E166" s="232">
        <v>5.7799999999999997E-2</v>
      </c>
      <c r="F166" s="244"/>
      <c r="G166" s="245"/>
      <c r="H166" s="235">
        <v>4438800000</v>
      </c>
      <c r="I166" s="200" t="s">
        <v>665</v>
      </c>
    </row>
    <row r="167" spans="1:9" ht="14.25" customHeight="1" x14ac:dyDescent="0.25">
      <c r="A167" s="246" t="s">
        <v>699</v>
      </c>
      <c r="B167" s="195" t="s">
        <v>686</v>
      </c>
      <c r="C167" s="202">
        <v>45446</v>
      </c>
      <c r="D167" s="243">
        <v>47978</v>
      </c>
      <c r="E167" s="232">
        <v>5.7799999999999997E-2</v>
      </c>
      <c r="F167" s="244"/>
      <c r="G167" s="245"/>
      <c r="H167" s="235">
        <v>3000000000</v>
      </c>
      <c r="I167" s="200" t="s">
        <v>665</v>
      </c>
    </row>
    <row r="168" spans="1:9" ht="14.25" customHeight="1" x14ac:dyDescent="0.25">
      <c r="A168" s="201" t="s">
        <v>700</v>
      </c>
      <c r="B168" s="195" t="s">
        <v>683</v>
      </c>
      <c r="C168" s="202">
        <v>45497</v>
      </c>
      <c r="D168" s="243">
        <v>48053</v>
      </c>
      <c r="E168" s="232">
        <v>5.3600000000000002E-2</v>
      </c>
      <c r="F168" s="244"/>
      <c r="G168" s="245"/>
      <c r="H168" s="235">
        <v>2561000000</v>
      </c>
      <c r="I168" s="200" t="s">
        <v>650</v>
      </c>
    </row>
    <row r="169" spans="1:9" ht="14.25" customHeight="1" x14ac:dyDescent="0.25">
      <c r="A169" s="246" t="s">
        <v>700</v>
      </c>
      <c r="B169" s="195" t="s">
        <v>686</v>
      </c>
      <c r="C169" s="202">
        <v>45554</v>
      </c>
      <c r="D169" s="243">
        <v>48053</v>
      </c>
      <c r="E169" s="232">
        <v>5.3600000000000002E-2</v>
      </c>
      <c r="F169" s="244"/>
      <c r="G169" s="245"/>
      <c r="H169" s="235">
        <v>2959300000</v>
      </c>
      <c r="I169" s="200" t="s">
        <v>650</v>
      </c>
    </row>
    <row r="170" spans="1:9" ht="14.25" customHeight="1" x14ac:dyDescent="0.25">
      <c r="A170" s="201" t="s">
        <v>701</v>
      </c>
      <c r="B170" s="195" t="s">
        <v>683</v>
      </c>
      <c r="C170" s="202">
        <v>45568</v>
      </c>
      <c r="D170" s="243">
        <v>48124</v>
      </c>
      <c r="E170" s="232">
        <v>5.3600000000000002E-2</v>
      </c>
      <c r="F170" s="244"/>
      <c r="G170" s="245"/>
      <c r="H170" s="235">
        <v>3128600000</v>
      </c>
      <c r="I170" s="200" t="s">
        <v>650</v>
      </c>
    </row>
    <row r="171" spans="1:9" ht="14.25" customHeight="1" x14ac:dyDescent="0.25">
      <c r="A171" s="246" t="s">
        <v>701</v>
      </c>
      <c r="B171" s="195" t="s">
        <v>686</v>
      </c>
      <c r="C171" s="202">
        <v>45621</v>
      </c>
      <c r="D171" s="243">
        <v>48124</v>
      </c>
      <c r="E171" s="232">
        <v>5.3600000000000002E-2</v>
      </c>
      <c r="F171" s="244"/>
      <c r="G171" s="245"/>
      <c r="H171" s="235">
        <v>3450000000</v>
      </c>
      <c r="I171" s="200" t="s">
        <v>650</v>
      </c>
    </row>
    <row r="172" spans="1:9" ht="14.25" customHeight="1" x14ac:dyDescent="0.25">
      <c r="A172" s="201" t="s">
        <v>702</v>
      </c>
      <c r="B172" s="195" t="s">
        <v>683</v>
      </c>
      <c r="C172" s="203">
        <v>45695</v>
      </c>
      <c r="D172" s="243">
        <v>48251</v>
      </c>
      <c r="E172" s="232">
        <v>4.0500000000000001E-2</v>
      </c>
      <c r="F172" s="244"/>
      <c r="G172" s="245"/>
      <c r="H172" s="235">
        <v>4599900000</v>
      </c>
      <c r="I172" s="200" t="s">
        <v>665</v>
      </c>
    </row>
    <row r="173" spans="1:9" ht="14.25" customHeight="1" x14ac:dyDescent="0.25">
      <c r="A173" s="246" t="s">
        <v>702</v>
      </c>
      <c r="B173" s="195" t="s">
        <v>686</v>
      </c>
      <c r="C173" s="203">
        <v>45719</v>
      </c>
      <c r="D173" s="243">
        <v>48251</v>
      </c>
      <c r="E173" s="232">
        <v>4.0500000000000001E-2</v>
      </c>
      <c r="F173" s="244"/>
      <c r="G173" s="245"/>
      <c r="H173" s="235">
        <v>3450000000</v>
      </c>
      <c r="I173" s="200" t="s">
        <v>665</v>
      </c>
    </row>
    <row r="174" spans="1:9" ht="14.25" customHeight="1" x14ac:dyDescent="0.25">
      <c r="A174" s="201" t="s">
        <v>703</v>
      </c>
      <c r="B174" s="195" t="s">
        <v>683</v>
      </c>
      <c r="C174" s="203">
        <v>45791</v>
      </c>
      <c r="D174" s="243">
        <v>48348</v>
      </c>
      <c r="E174" s="232">
        <v>3.9300000000000002E-2</v>
      </c>
      <c r="F174" s="244"/>
      <c r="G174" s="245"/>
      <c r="H174" s="235">
        <v>3290700000</v>
      </c>
      <c r="I174" s="200" t="s">
        <v>704</v>
      </c>
    </row>
    <row r="175" spans="1:9" ht="14.25" customHeight="1" x14ac:dyDescent="0.25">
      <c r="A175" s="246" t="s">
        <v>703</v>
      </c>
      <c r="B175" s="195" t="s">
        <v>686</v>
      </c>
      <c r="C175" s="203">
        <v>45819</v>
      </c>
      <c r="D175" s="243">
        <v>48348</v>
      </c>
      <c r="E175" s="232">
        <v>3.9300000000000002E-2</v>
      </c>
      <c r="F175" s="244"/>
      <c r="G175" s="245"/>
      <c r="H175" s="235">
        <v>2721100000</v>
      </c>
      <c r="I175" s="200" t="s">
        <v>704</v>
      </c>
    </row>
    <row r="176" spans="1:9" ht="14.25" customHeight="1" x14ac:dyDescent="0.25">
      <c r="A176" s="201"/>
      <c r="B176" s="195"/>
      <c r="C176" s="203"/>
      <c r="D176" s="243"/>
      <c r="E176" s="232"/>
      <c r="F176" s="244"/>
      <c r="G176" s="245"/>
      <c r="H176" s="235"/>
      <c r="I176" s="200"/>
    </row>
    <row r="177" spans="1:9" x14ac:dyDescent="0.25">
      <c r="A177" s="248"/>
      <c r="B177" s="158" t="s">
        <v>705</v>
      </c>
      <c r="C177" s="159"/>
      <c r="D177" s="211"/>
      <c r="E177" s="212"/>
      <c r="F177" s="228"/>
      <c r="G177" s="229"/>
      <c r="H177" s="215">
        <f>SUM(H140:H176)</f>
        <v>119067300000</v>
      </c>
      <c r="I177" s="216"/>
    </row>
    <row r="178" spans="1:9" x14ac:dyDescent="0.25">
      <c r="A178" s="249"/>
      <c r="B178" s="250" t="s">
        <v>671</v>
      </c>
      <c r="C178" s="231"/>
      <c r="D178" s="184"/>
      <c r="E178" s="232"/>
      <c r="F178" s="233"/>
      <c r="G178" s="234"/>
      <c r="H178" s="235"/>
      <c r="I178" s="200"/>
    </row>
    <row r="179" spans="1:9" x14ac:dyDescent="0.25">
      <c r="A179" s="246" t="s">
        <v>706</v>
      </c>
      <c r="B179" s="195" t="s">
        <v>707</v>
      </c>
      <c r="C179" s="231">
        <v>42209</v>
      </c>
      <c r="D179" s="184">
        <v>45862</v>
      </c>
      <c r="E179" s="232">
        <v>8.8999999999999996E-2</v>
      </c>
      <c r="F179" s="233"/>
      <c r="G179" s="234"/>
      <c r="H179" s="235">
        <v>1962500000</v>
      </c>
      <c r="I179" s="200" t="s">
        <v>708</v>
      </c>
    </row>
    <row r="180" spans="1:9" x14ac:dyDescent="0.25">
      <c r="A180" s="201" t="s">
        <v>709</v>
      </c>
      <c r="B180" s="195" t="s">
        <v>707</v>
      </c>
      <c r="C180" s="231">
        <v>42300</v>
      </c>
      <c r="D180" s="184">
        <v>45953</v>
      </c>
      <c r="E180" s="232">
        <v>8.7999999999999995E-2</v>
      </c>
      <c r="F180" s="233"/>
      <c r="G180" s="234"/>
      <c r="H180" s="235">
        <v>3400000000</v>
      </c>
      <c r="I180" s="200" t="s">
        <v>653</v>
      </c>
    </row>
    <row r="181" spans="1:9" x14ac:dyDescent="0.25">
      <c r="A181" s="246" t="s">
        <v>710</v>
      </c>
      <c r="B181" s="195" t="s">
        <v>707</v>
      </c>
      <c r="C181" s="231">
        <v>42387</v>
      </c>
      <c r="D181" s="184">
        <v>46040</v>
      </c>
      <c r="E181" s="232">
        <v>7.9000000000000001E-2</v>
      </c>
      <c r="F181" s="233"/>
      <c r="G181" s="234"/>
      <c r="H181" s="235">
        <v>3000000000</v>
      </c>
      <c r="I181" s="200" t="s">
        <v>655</v>
      </c>
    </row>
    <row r="182" spans="1:9" x14ac:dyDescent="0.25">
      <c r="A182" s="201" t="s">
        <v>711</v>
      </c>
      <c r="B182" s="195" t="s">
        <v>712</v>
      </c>
      <c r="C182" s="231">
        <v>42474</v>
      </c>
      <c r="D182" s="184">
        <v>46040</v>
      </c>
      <c r="E182" s="232">
        <v>7.9000000000000001E-2</v>
      </c>
      <c r="F182" s="233"/>
      <c r="G182" s="234"/>
      <c r="H182" s="235">
        <v>2359500000</v>
      </c>
      <c r="I182" s="200" t="s">
        <v>655</v>
      </c>
    </row>
    <row r="183" spans="1:9" x14ac:dyDescent="0.25">
      <c r="A183" s="246" t="s">
        <v>713</v>
      </c>
      <c r="B183" s="195" t="s">
        <v>707</v>
      </c>
      <c r="C183" s="231">
        <v>42566</v>
      </c>
      <c r="D183" s="184">
        <v>46218</v>
      </c>
      <c r="E183" s="232">
        <v>5.8000000000000003E-2</v>
      </c>
      <c r="F183" s="233"/>
      <c r="G183" s="234"/>
      <c r="H183" s="235">
        <v>3150000000</v>
      </c>
      <c r="I183" s="200" t="s">
        <v>708</v>
      </c>
    </row>
    <row r="184" spans="1:9" x14ac:dyDescent="0.25">
      <c r="A184" s="201" t="s">
        <v>714</v>
      </c>
      <c r="B184" s="195" t="s">
        <v>707</v>
      </c>
      <c r="C184" s="231">
        <v>42650</v>
      </c>
      <c r="D184" s="184">
        <v>46302</v>
      </c>
      <c r="E184" s="232">
        <v>6.7000000000000004E-2</v>
      </c>
      <c r="F184" s="233"/>
      <c r="G184" s="234"/>
      <c r="H184" s="235">
        <v>2500000000</v>
      </c>
      <c r="I184" s="200" t="s">
        <v>653</v>
      </c>
    </row>
    <row r="185" spans="1:9" x14ac:dyDescent="0.25">
      <c r="A185" s="246" t="s">
        <v>715</v>
      </c>
      <c r="B185" s="195" t="s">
        <v>707</v>
      </c>
      <c r="C185" s="231">
        <v>42744</v>
      </c>
      <c r="D185" s="184">
        <v>46396</v>
      </c>
      <c r="E185" s="232">
        <v>7.1999999999999995E-2</v>
      </c>
      <c r="F185" s="233"/>
      <c r="G185" s="234"/>
      <c r="H185" s="235">
        <v>2563300000</v>
      </c>
      <c r="I185" s="200" t="s">
        <v>655</v>
      </c>
    </row>
    <row r="186" spans="1:9" x14ac:dyDescent="0.25">
      <c r="A186" s="201" t="s">
        <v>715</v>
      </c>
      <c r="B186" s="195" t="s">
        <v>707</v>
      </c>
      <c r="C186" s="231">
        <v>42744</v>
      </c>
      <c r="D186" s="184">
        <v>46396</v>
      </c>
      <c r="E186" s="232">
        <v>7.1999999999999995E-2</v>
      </c>
      <c r="F186" s="233"/>
      <c r="G186" s="234"/>
      <c r="H186" s="235">
        <v>1874000000</v>
      </c>
      <c r="I186" s="200" t="s">
        <v>655</v>
      </c>
    </row>
    <row r="187" spans="1:9" x14ac:dyDescent="0.25">
      <c r="A187" s="246" t="s">
        <v>716</v>
      </c>
      <c r="B187" s="195" t="s">
        <v>707</v>
      </c>
      <c r="C187" s="231">
        <v>42828</v>
      </c>
      <c r="D187" s="184">
        <v>46480</v>
      </c>
      <c r="E187" s="232">
        <v>6.4500000000000002E-2</v>
      </c>
      <c r="F187" s="233"/>
      <c r="G187" s="234"/>
      <c r="H187" s="235">
        <v>4000000000</v>
      </c>
      <c r="I187" s="200" t="s">
        <v>657</v>
      </c>
    </row>
    <row r="188" spans="1:9" x14ac:dyDescent="0.25">
      <c r="A188" s="201" t="s">
        <v>716</v>
      </c>
      <c r="B188" s="195" t="s">
        <v>712</v>
      </c>
      <c r="C188" s="231">
        <v>43017</v>
      </c>
      <c r="D188" s="184">
        <v>46480</v>
      </c>
      <c r="E188" s="232">
        <v>6.4500000000000002E-2</v>
      </c>
      <c r="F188" s="233"/>
      <c r="G188" s="234"/>
      <c r="H188" s="235">
        <v>1345800000</v>
      </c>
      <c r="I188" s="200" t="s">
        <v>657</v>
      </c>
    </row>
    <row r="189" spans="1:9" x14ac:dyDescent="0.25">
      <c r="A189" s="246" t="s">
        <v>717</v>
      </c>
      <c r="B189" s="195" t="s">
        <v>707</v>
      </c>
      <c r="C189" s="231">
        <v>43111</v>
      </c>
      <c r="D189" s="184">
        <v>46763</v>
      </c>
      <c r="E189" s="232">
        <v>7.0000000000000007E-2</v>
      </c>
      <c r="F189" s="233"/>
      <c r="G189" s="234"/>
      <c r="H189" s="235">
        <v>3500000000</v>
      </c>
      <c r="I189" s="200" t="s">
        <v>655</v>
      </c>
    </row>
    <row r="190" spans="1:9" x14ac:dyDescent="0.25">
      <c r="A190" s="201" t="s">
        <v>718</v>
      </c>
      <c r="B190" s="195" t="s">
        <v>707</v>
      </c>
      <c r="C190" s="231">
        <v>43193</v>
      </c>
      <c r="D190" s="184">
        <v>46846</v>
      </c>
      <c r="E190" s="232">
        <v>6.9500000000000006E-2</v>
      </c>
      <c r="F190" s="233"/>
      <c r="G190" s="234"/>
      <c r="H190" s="235">
        <v>3108800000</v>
      </c>
      <c r="I190" s="200" t="s">
        <v>657</v>
      </c>
    </row>
    <row r="191" spans="1:9" x14ac:dyDescent="0.25">
      <c r="A191" s="246" t="s">
        <v>719</v>
      </c>
      <c r="B191" s="195" t="s">
        <v>707</v>
      </c>
      <c r="C191" s="231">
        <v>43287</v>
      </c>
      <c r="D191" s="184">
        <v>46940</v>
      </c>
      <c r="E191" s="232">
        <v>6.8000000000000005E-2</v>
      </c>
      <c r="F191" s="233"/>
      <c r="G191" s="234"/>
      <c r="H191" s="235">
        <v>2500000000</v>
      </c>
      <c r="I191" s="200" t="s">
        <v>708</v>
      </c>
    </row>
    <row r="192" spans="1:9" x14ac:dyDescent="0.25">
      <c r="A192" s="201" t="s">
        <v>719</v>
      </c>
      <c r="B192" s="195" t="s">
        <v>712</v>
      </c>
      <c r="C192" s="231">
        <v>43378</v>
      </c>
      <c r="D192" s="184">
        <v>46940</v>
      </c>
      <c r="E192" s="232">
        <v>6.8000000000000005E-2</v>
      </c>
      <c r="F192" s="233"/>
      <c r="G192" s="234"/>
      <c r="H192" s="235">
        <v>2000000000</v>
      </c>
      <c r="I192" s="200" t="s">
        <v>708</v>
      </c>
    </row>
    <row r="193" spans="1:9" x14ac:dyDescent="0.25">
      <c r="A193" s="246" t="s">
        <v>720</v>
      </c>
      <c r="B193" s="195" t="s">
        <v>707</v>
      </c>
      <c r="C193" s="231">
        <v>43481</v>
      </c>
      <c r="D193" s="184">
        <v>47134</v>
      </c>
      <c r="E193" s="232">
        <v>5.8500000000000003E-2</v>
      </c>
      <c r="F193" s="233"/>
      <c r="G193" s="234"/>
      <c r="H193" s="235">
        <v>4000000000</v>
      </c>
      <c r="I193" s="200" t="s">
        <v>655</v>
      </c>
    </row>
    <row r="194" spans="1:9" x14ac:dyDescent="0.25">
      <c r="A194" s="201" t="s">
        <v>720</v>
      </c>
      <c r="B194" s="195" t="s">
        <v>712</v>
      </c>
      <c r="C194" s="231">
        <v>43563</v>
      </c>
      <c r="D194" s="184">
        <v>47134</v>
      </c>
      <c r="E194" s="232">
        <v>5.8500000000000003E-2</v>
      </c>
      <c r="F194" s="233"/>
      <c r="G194" s="234"/>
      <c r="H194" s="235">
        <v>2465100000</v>
      </c>
      <c r="I194" s="200" t="s">
        <v>655</v>
      </c>
    </row>
    <row r="195" spans="1:9" x14ac:dyDescent="0.25">
      <c r="A195" s="246" t="s">
        <v>721</v>
      </c>
      <c r="B195" s="195" t="s">
        <v>707</v>
      </c>
      <c r="C195" s="231">
        <v>43654</v>
      </c>
      <c r="D195" s="184">
        <v>47307</v>
      </c>
      <c r="E195" s="232">
        <v>5.5300000000000002E-2</v>
      </c>
      <c r="F195" s="233"/>
      <c r="G195" s="234"/>
      <c r="H195" s="235">
        <v>3000000000</v>
      </c>
      <c r="I195" s="200" t="s">
        <v>708</v>
      </c>
    </row>
    <row r="196" spans="1:9" x14ac:dyDescent="0.25">
      <c r="A196" s="201" t="s">
        <v>721</v>
      </c>
      <c r="B196" s="195" t="s">
        <v>712</v>
      </c>
      <c r="C196" s="231">
        <v>43747</v>
      </c>
      <c r="D196" s="184">
        <v>47307</v>
      </c>
      <c r="E196" s="232">
        <v>5.5300000000000002E-2</v>
      </c>
      <c r="F196" s="233"/>
      <c r="G196" s="234"/>
      <c r="H196" s="235">
        <v>2000000000</v>
      </c>
      <c r="I196" s="200" t="s">
        <v>708</v>
      </c>
    </row>
    <row r="197" spans="1:9" x14ac:dyDescent="0.25">
      <c r="A197" s="246" t="s">
        <v>722</v>
      </c>
      <c r="B197" s="195" t="s">
        <v>707</v>
      </c>
      <c r="C197" s="231">
        <v>43838</v>
      </c>
      <c r="D197" s="184">
        <v>47491</v>
      </c>
      <c r="E197" s="232">
        <v>5.2900000000000003E-2</v>
      </c>
      <c r="F197" s="233"/>
      <c r="G197" s="234"/>
      <c r="H197" s="235">
        <v>3999900000</v>
      </c>
      <c r="I197" s="200" t="s">
        <v>655</v>
      </c>
    </row>
    <row r="198" spans="1:9" x14ac:dyDescent="0.25">
      <c r="A198" s="201" t="s">
        <v>722</v>
      </c>
      <c r="B198" s="195" t="s">
        <v>712</v>
      </c>
      <c r="C198" s="231">
        <v>43935</v>
      </c>
      <c r="D198" s="184">
        <v>47491</v>
      </c>
      <c r="E198" s="232">
        <v>5.2900000000000003E-2</v>
      </c>
      <c r="F198" s="233"/>
      <c r="G198" s="234"/>
      <c r="H198" s="235">
        <v>3000000000</v>
      </c>
      <c r="I198" s="200" t="s">
        <v>655</v>
      </c>
    </row>
    <row r="199" spans="1:9" x14ac:dyDescent="0.25">
      <c r="A199" s="246" t="s">
        <v>723</v>
      </c>
      <c r="B199" s="195" t="s">
        <v>707</v>
      </c>
      <c r="C199" s="231">
        <v>44040</v>
      </c>
      <c r="D199" s="184">
        <v>47692</v>
      </c>
      <c r="E199" s="232">
        <v>5.2200000000000003E-2</v>
      </c>
      <c r="F199" s="233"/>
      <c r="G199" s="234"/>
      <c r="H199" s="235">
        <v>3500000000</v>
      </c>
      <c r="I199" s="200" t="s">
        <v>708</v>
      </c>
    </row>
    <row r="200" spans="1:9" x14ac:dyDescent="0.25">
      <c r="A200" s="201" t="s">
        <v>723</v>
      </c>
      <c r="B200" s="195" t="s">
        <v>712</v>
      </c>
      <c r="C200" s="231">
        <v>44118</v>
      </c>
      <c r="D200" s="184">
        <v>47692</v>
      </c>
      <c r="E200" s="232">
        <v>5.2200000000000003E-2</v>
      </c>
      <c r="F200" s="233"/>
      <c r="G200" s="234"/>
      <c r="H200" s="235">
        <v>3000000000</v>
      </c>
      <c r="I200" s="200" t="s">
        <v>708</v>
      </c>
    </row>
    <row r="201" spans="1:9" x14ac:dyDescent="0.25">
      <c r="A201" s="246" t="s">
        <v>724</v>
      </c>
      <c r="B201" s="195" t="s">
        <v>707</v>
      </c>
      <c r="C201" s="231">
        <v>44211</v>
      </c>
      <c r="D201" s="184">
        <v>47863</v>
      </c>
      <c r="E201" s="232">
        <v>5.3800000000000001E-2</v>
      </c>
      <c r="F201" s="233"/>
      <c r="G201" s="234"/>
      <c r="H201" s="235">
        <v>3500000000</v>
      </c>
      <c r="I201" s="200" t="s">
        <v>655</v>
      </c>
    </row>
    <row r="202" spans="1:9" x14ac:dyDescent="0.25">
      <c r="A202" s="201" t="s">
        <v>724</v>
      </c>
      <c r="B202" s="195" t="s">
        <v>712</v>
      </c>
      <c r="C202" s="231">
        <v>44307</v>
      </c>
      <c r="D202" s="184">
        <v>47863</v>
      </c>
      <c r="E202" s="232">
        <v>5.3800000000000001E-2</v>
      </c>
      <c r="F202" s="233"/>
      <c r="G202" s="234"/>
      <c r="H202" s="235">
        <v>4600000000</v>
      </c>
      <c r="I202" s="200" t="s">
        <v>655</v>
      </c>
    </row>
    <row r="203" spans="1:9" x14ac:dyDescent="0.25">
      <c r="A203" s="246" t="s">
        <v>725</v>
      </c>
      <c r="B203" s="195" t="s">
        <v>707</v>
      </c>
      <c r="C203" s="231">
        <v>44384</v>
      </c>
      <c r="D203" s="184">
        <v>48036</v>
      </c>
      <c r="E203" s="232">
        <v>0.05</v>
      </c>
      <c r="F203" s="233"/>
      <c r="G203" s="234"/>
      <c r="H203" s="235">
        <v>5750000000</v>
      </c>
      <c r="I203" s="200" t="s">
        <v>708</v>
      </c>
    </row>
    <row r="204" spans="1:9" ht="15.75" customHeight="1" x14ac:dyDescent="0.25">
      <c r="A204" s="201" t="s">
        <v>725</v>
      </c>
      <c r="B204" s="195" t="s">
        <v>712</v>
      </c>
      <c r="C204" s="231">
        <v>44482</v>
      </c>
      <c r="D204" s="184">
        <v>48036</v>
      </c>
      <c r="E204" s="232">
        <v>0.05</v>
      </c>
      <c r="F204" s="233"/>
      <c r="G204" s="234"/>
      <c r="H204" s="235">
        <v>4467100000</v>
      </c>
      <c r="I204" s="200" t="s">
        <v>708</v>
      </c>
    </row>
    <row r="205" spans="1:9" ht="15.75" customHeight="1" x14ac:dyDescent="0.25">
      <c r="A205" s="246" t="s">
        <v>726</v>
      </c>
      <c r="B205" s="195" t="s">
        <v>707</v>
      </c>
      <c r="C205" s="231">
        <v>44582</v>
      </c>
      <c r="D205" s="184">
        <v>48234</v>
      </c>
      <c r="E205" s="232">
        <v>5.0999999999999997E-2</v>
      </c>
      <c r="F205" s="233"/>
      <c r="G205" s="234"/>
      <c r="H205" s="235">
        <v>5489600000</v>
      </c>
      <c r="I205" s="200" t="s">
        <v>655</v>
      </c>
    </row>
    <row r="206" spans="1:9" ht="15.75" customHeight="1" x14ac:dyDescent="0.25">
      <c r="A206" s="201" t="s">
        <v>726</v>
      </c>
      <c r="B206" s="195" t="s">
        <v>712</v>
      </c>
      <c r="C206" s="231">
        <v>44658</v>
      </c>
      <c r="D206" s="184">
        <v>48234</v>
      </c>
      <c r="E206" s="232">
        <v>5.0999999999999997E-2</v>
      </c>
      <c r="F206" s="233"/>
      <c r="G206" s="234"/>
      <c r="H206" s="235">
        <v>1790600000</v>
      </c>
      <c r="I206" s="200" t="s">
        <v>655</v>
      </c>
    </row>
    <row r="207" spans="1:9" ht="15.75" customHeight="1" x14ac:dyDescent="0.25">
      <c r="A207" s="246" t="s">
        <v>727</v>
      </c>
      <c r="B207" s="195" t="s">
        <v>707</v>
      </c>
      <c r="C207" s="231">
        <v>44762</v>
      </c>
      <c r="D207" s="184">
        <v>48415</v>
      </c>
      <c r="E207" s="232">
        <v>6.25E-2</v>
      </c>
      <c r="F207" s="233"/>
      <c r="G207" s="234"/>
      <c r="H207" s="235">
        <v>2000000000</v>
      </c>
      <c r="I207" s="200" t="s">
        <v>708</v>
      </c>
    </row>
    <row r="208" spans="1:9" ht="15.75" customHeight="1" x14ac:dyDescent="0.25">
      <c r="A208" s="201" t="s">
        <v>727</v>
      </c>
      <c r="B208" s="195" t="s">
        <v>712</v>
      </c>
      <c r="C208" s="231">
        <v>44847</v>
      </c>
      <c r="D208" s="184">
        <v>48415</v>
      </c>
      <c r="E208" s="232">
        <v>6.25E-2</v>
      </c>
      <c r="F208" s="233"/>
      <c r="G208" s="234"/>
      <c r="H208" s="235">
        <v>764800000</v>
      </c>
      <c r="I208" s="200" t="s">
        <v>708</v>
      </c>
    </row>
    <row r="209" spans="1:24" ht="15.75" customHeight="1" x14ac:dyDescent="0.25">
      <c r="A209" s="246" t="s">
        <v>728</v>
      </c>
      <c r="B209" s="195" t="s">
        <v>707</v>
      </c>
      <c r="C209" s="231">
        <v>44944</v>
      </c>
      <c r="D209" s="184">
        <v>48597</v>
      </c>
      <c r="E209" s="232">
        <v>7.5999999999999998E-2</v>
      </c>
      <c r="F209" s="233"/>
      <c r="G209" s="234"/>
      <c r="H209" s="235">
        <v>2875000000</v>
      </c>
      <c r="I209" s="200" t="s">
        <v>655</v>
      </c>
    </row>
    <row r="210" spans="1:24" ht="15.75" customHeight="1" x14ac:dyDescent="0.25">
      <c r="A210" s="201" t="s">
        <v>728</v>
      </c>
      <c r="B210" s="195" t="s">
        <v>712</v>
      </c>
      <c r="C210" s="231">
        <v>45029</v>
      </c>
      <c r="D210" s="184">
        <v>48597</v>
      </c>
      <c r="E210" s="232">
        <v>7.5999999999999998E-2</v>
      </c>
      <c r="F210" s="233"/>
      <c r="G210" s="234"/>
      <c r="H210" s="235">
        <v>3450000000</v>
      </c>
      <c r="I210" s="200" t="s">
        <v>655</v>
      </c>
    </row>
    <row r="211" spans="1:24" ht="15.75" customHeight="1" x14ac:dyDescent="0.25">
      <c r="A211" s="246" t="s">
        <v>729</v>
      </c>
      <c r="B211" s="195" t="s">
        <v>707</v>
      </c>
      <c r="C211" s="231">
        <v>45120</v>
      </c>
      <c r="D211" s="184">
        <v>48773</v>
      </c>
      <c r="E211" s="232">
        <v>0.06</v>
      </c>
      <c r="F211" s="233"/>
      <c r="G211" s="234"/>
      <c r="H211" s="235">
        <v>3392900000</v>
      </c>
      <c r="I211" s="200" t="s">
        <v>708</v>
      </c>
    </row>
    <row r="212" spans="1:24" ht="15.75" customHeight="1" x14ac:dyDescent="0.25">
      <c r="A212" s="201" t="s">
        <v>729</v>
      </c>
      <c r="B212" s="195" t="s">
        <v>712</v>
      </c>
      <c r="C212" s="231">
        <v>45229</v>
      </c>
      <c r="D212" s="184">
        <v>48773</v>
      </c>
      <c r="E212" s="232">
        <v>0.06</v>
      </c>
      <c r="F212" s="233"/>
      <c r="G212" s="234"/>
      <c r="H212" s="235">
        <v>2408800000</v>
      </c>
      <c r="I212" s="200" t="s">
        <v>708</v>
      </c>
    </row>
    <row r="213" spans="1:24" ht="15.75" customHeight="1" x14ac:dyDescent="0.25">
      <c r="A213" s="246" t="s">
        <v>730</v>
      </c>
      <c r="B213" s="195" t="s">
        <v>707</v>
      </c>
      <c r="C213" s="231">
        <v>45315</v>
      </c>
      <c r="D213" s="184">
        <v>48968</v>
      </c>
      <c r="E213" s="232">
        <v>6.7799999999999999E-2</v>
      </c>
      <c r="F213" s="233"/>
      <c r="G213" s="234"/>
      <c r="H213" s="235">
        <v>4153600000</v>
      </c>
      <c r="I213" s="200" t="s">
        <v>655</v>
      </c>
    </row>
    <row r="214" spans="1:24" ht="15.75" customHeight="1" x14ac:dyDescent="0.25">
      <c r="A214" s="201" t="s">
        <v>730</v>
      </c>
      <c r="B214" s="195" t="s">
        <v>712</v>
      </c>
      <c r="C214" s="231">
        <v>45407</v>
      </c>
      <c r="D214" s="184">
        <v>48968</v>
      </c>
      <c r="E214" s="232">
        <v>6.7799999999999999E-2</v>
      </c>
      <c r="F214" s="233"/>
      <c r="G214" s="234"/>
      <c r="H214" s="235">
        <v>3450000000</v>
      </c>
      <c r="I214" s="200" t="s">
        <v>655</v>
      </c>
    </row>
    <row r="215" spans="1:24" ht="15.75" customHeight="1" x14ac:dyDescent="0.25">
      <c r="A215" s="246" t="s">
        <v>731</v>
      </c>
      <c r="B215" s="195" t="s">
        <v>707</v>
      </c>
      <c r="C215" s="231">
        <v>45498</v>
      </c>
      <c r="D215" s="184">
        <v>49150</v>
      </c>
      <c r="E215" s="232">
        <v>6.13E-2</v>
      </c>
      <c r="F215" s="233"/>
      <c r="G215" s="234"/>
      <c r="H215" s="235">
        <v>4292600000</v>
      </c>
      <c r="I215" s="200" t="s">
        <v>708</v>
      </c>
    </row>
    <row r="216" spans="1:24" ht="15.75" customHeight="1" x14ac:dyDescent="0.25">
      <c r="A216" s="201" t="s">
        <v>731</v>
      </c>
      <c r="B216" s="195" t="s">
        <v>712</v>
      </c>
      <c r="C216" s="231">
        <v>45590</v>
      </c>
      <c r="D216" s="184">
        <v>49150</v>
      </c>
      <c r="E216" s="232">
        <v>6.13E-2</v>
      </c>
      <c r="F216" s="233"/>
      <c r="G216" s="234"/>
      <c r="H216" s="235">
        <v>3450000000</v>
      </c>
      <c r="I216" s="200" t="s">
        <v>708</v>
      </c>
    </row>
    <row r="217" spans="1:24" ht="15.75" customHeight="1" x14ac:dyDescent="0.25">
      <c r="A217" s="246" t="s">
        <v>732</v>
      </c>
      <c r="B217" s="195" t="s">
        <v>707</v>
      </c>
      <c r="C217" s="203">
        <v>45680</v>
      </c>
      <c r="D217" s="184">
        <v>49332</v>
      </c>
      <c r="E217" s="232">
        <v>5.2499999999999998E-2</v>
      </c>
      <c r="F217" s="233"/>
      <c r="G217" s="234"/>
      <c r="H217" s="235">
        <v>4599900000</v>
      </c>
      <c r="I217" s="200" t="s">
        <v>655</v>
      </c>
      <c r="K217" s="251"/>
      <c r="L217" s="251"/>
      <c r="M217" s="251"/>
      <c r="N217" s="252"/>
      <c r="O217" s="252"/>
      <c r="P217" s="252"/>
    </row>
    <row r="218" spans="1:24" ht="15.75" customHeight="1" x14ac:dyDescent="0.25">
      <c r="A218" s="201" t="s">
        <v>732</v>
      </c>
      <c r="B218" s="195" t="s">
        <v>712</v>
      </c>
      <c r="C218" s="231">
        <v>45764</v>
      </c>
      <c r="D218" s="184">
        <v>49332</v>
      </c>
      <c r="E218" s="232">
        <v>5.2499999999999998E-2</v>
      </c>
      <c r="F218" s="233"/>
      <c r="G218" s="234"/>
      <c r="H218" s="235">
        <v>3701000000</v>
      </c>
      <c r="I218" s="200" t="s">
        <v>655</v>
      </c>
      <c r="K218" s="251"/>
      <c r="L218" s="251"/>
      <c r="M218" s="253"/>
      <c r="N218" s="252"/>
      <c r="O218" s="252"/>
      <c r="P218" s="254"/>
      <c r="R218" s="255"/>
      <c r="S218" s="256"/>
    </row>
    <row r="219" spans="1:24" x14ac:dyDescent="0.25">
      <c r="A219" s="257"/>
      <c r="B219" s="238" t="s">
        <v>733</v>
      </c>
      <c r="C219" s="231"/>
      <c r="D219" s="184"/>
      <c r="E219" s="232"/>
      <c r="F219" s="233"/>
      <c r="G219" s="234"/>
      <c r="H219" s="235"/>
      <c r="I219" s="200"/>
      <c r="J219" s="251"/>
      <c r="K219" s="251"/>
      <c r="L219" s="251"/>
      <c r="M219" s="251"/>
      <c r="N219" s="251"/>
      <c r="O219" s="251"/>
      <c r="P219" s="251"/>
      <c r="V219" s="251"/>
      <c r="W219" s="251"/>
      <c r="X219" s="251"/>
    </row>
    <row r="220" spans="1:24" s="267" customFormat="1" x14ac:dyDescent="0.25">
      <c r="A220" s="258" t="s">
        <v>734</v>
      </c>
      <c r="B220" s="259" t="s">
        <v>707</v>
      </c>
      <c r="C220" s="260">
        <v>42209</v>
      </c>
      <c r="D220" s="261">
        <v>45862</v>
      </c>
      <c r="E220" s="262">
        <v>6.4133333333333334E-2</v>
      </c>
      <c r="F220" s="263">
        <v>3.15E-2</v>
      </c>
      <c r="G220" s="264"/>
      <c r="H220" s="265">
        <v>1000000000</v>
      </c>
      <c r="I220" s="266" t="s">
        <v>708</v>
      </c>
      <c r="J220" s="251"/>
      <c r="K220" s="251"/>
      <c r="L220" s="251"/>
      <c r="M220" s="251"/>
      <c r="N220" s="251"/>
      <c r="O220" s="251"/>
      <c r="P220" s="251"/>
      <c r="Q220" s="140"/>
      <c r="R220" s="140"/>
      <c r="S220" s="140"/>
      <c r="T220" s="140"/>
      <c r="U220" s="140"/>
      <c r="V220" s="251"/>
      <c r="W220" s="251"/>
      <c r="X220" s="251"/>
    </row>
    <row r="221" spans="1:24" s="267" customFormat="1" x14ac:dyDescent="0.25">
      <c r="A221" s="268" t="s">
        <v>735</v>
      </c>
      <c r="B221" s="259" t="s">
        <v>707</v>
      </c>
      <c r="C221" s="260">
        <v>42300</v>
      </c>
      <c r="D221" s="261">
        <v>45953</v>
      </c>
      <c r="E221" s="262">
        <v>5.9923333333333335E-2</v>
      </c>
      <c r="F221" s="263">
        <v>2.9000000000000001E-2</v>
      </c>
      <c r="G221" s="264"/>
      <c r="H221" s="265">
        <v>100000000</v>
      </c>
      <c r="I221" s="266" t="s">
        <v>653</v>
      </c>
      <c r="J221" s="251"/>
      <c r="K221" s="251"/>
      <c r="L221" s="251"/>
      <c r="M221" s="251"/>
      <c r="N221" s="251"/>
      <c r="O221" s="251"/>
      <c r="P221" s="251"/>
      <c r="Q221" s="140"/>
      <c r="R221" s="140"/>
      <c r="S221" s="140"/>
      <c r="T221" s="140"/>
      <c r="U221" s="140"/>
      <c r="V221" s="251"/>
      <c r="W221" s="251"/>
      <c r="X221" s="251"/>
    </row>
    <row r="222" spans="1:24" s="267" customFormat="1" x14ac:dyDescent="0.25">
      <c r="A222" s="258" t="s">
        <v>736</v>
      </c>
      <c r="B222" s="259" t="s">
        <v>707</v>
      </c>
      <c r="C222" s="260">
        <v>42474</v>
      </c>
      <c r="D222" s="261">
        <v>46126</v>
      </c>
      <c r="E222" s="262">
        <v>5.2796666666666665E-2</v>
      </c>
      <c r="F222" s="263">
        <v>2.5499999999999998E-2</v>
      </c>
      <c r="G222" s="264"/>
      <c r="H222" s="265">
        <v>1640500000</v>
      </c>
      <c r="I222" s="266" t="s">
        <v>657</v>
      </c>
      <c r="J222" s="251"/>
      <c r="K222" s="251"/>
      <c r="L222" s="251"/>
      <c r="M222" s="251"/>
      <c r="N222" s="251"/>
      <c r="O222" s="251"/>
      <c r="P222" s="251"/>
      <c r="Q222" s="140"/>
      <c r="R222" s="140"/>
      <c r="S222" s="140"/>
      <c r="T222" s="140"/>
      <c r="U222" s="140"/>
      <c r="V222" s="251"/>
      <c r="W222" s="251"/>
      <c r="X222" s="251"/>
    </row>
    <row r="223" spans="1:24" s="267" customFormat="1" x14ac:dyDescent="0.25">
      <c r="A223" s="268" t="s">
        <v>737</v>
      </c>
      <c r="B223" s="259" t="s">
        <v>707</v>
      </c>
      <c r="C223" s="260">
        <v>42566</v>
      </c>
      <c r="D223" s="261">
        <v>46218</v>
      </c>
      <c r="E223" s="262">
        <v>5.7353333333333339E-2</v>
      </c>
      <c r="F223" s="263">
        <v>2.4E-2</v>
      </c>
      <c r="G223" s="264"/>
      <c r="H223" s="265">
        <v>850000000</v>
      </c>
      <c r="I223" s="266" t="s">
        <v>708</v>
      </c>
      <c r="J223" s="251"/>
      <c r="K223" s="251"/>
      <c r="L223" s="251"/>
      <c r="M223" s="251"/>
      <c r="N223" s="251"/>
      <c r="O223" s="251"/>
      <c r="P223" s="251"/>
      <c r="Q223" s="251"/>
      <c r="R223" s="251"/>
      <c r="S223" s="251"/>
      <c r="T223" s="251"/>
      <c r="U223" s="251"/>
      <c r="V223" s="251"/>
      <c r="W223" s="251"/>
      <c r="X223" s="251"/>
    </row>
    <row r="224" spans="1:24" s="267" customFormat="1" x14ac:dyDescent="0.25">
      <c r="A224" s="258"/>
      <c r="B224" s="259"/>
      <c r="C224" s="260"/>
      <c r="D224" s="261"/>
      <c r="E224" s="262"/>
      <c r="F224" s="263"/>
      <c r="G224" s="264"/>
      <c r="H224" s="265"/>
      <c r="I224" s="266"/>
      <c r="J224" s="251"/>
      <c r="K224" s="251"/>
      <c r="L224" s="251"/>
      <c r="M224" s="251"/>
      <c r="N224" s="251"/>
      <c r="O224" s="251"/>
      <c r="P224" s="251"/>
      <c r="Q224" s="251"/>
      <c r="R224" s="251"/>
      <c r="S224" s="251"/>
      <c r="T224" s="251"/>
      <c r="U224" s="251"/>
      <c r="V224" s="251"/>
      <c r="W224" s="251"/>
      <c r="X224" s="251"/>
    </row>
    <row r="225" spans="1:24" x14ac:dyDescent="0.25">
      <c r="A225" s="269"/>
      <c r="B225" s="269" t="s">
        <v>738</v>
      </c>
      <c r="C225" s="159"/>
      <c r="D225" s="270"/>
      <c r="E225" s="271"/>
      <c r="F225" s="272"/>
      <c r="G225" s="273"/>
      <c r="H225" s="274">
        <f>SUM(H179:H224)</f>
        <v>129955300000</v>
      </c>
      <c r="I225" s="275"/>
      <c r="J225" s="251"/>
      <c r="K225" s="251"/>
      <c r="L225" s="251"/>
      <c r="M225" s="251"/>
      <c r="N225" s="251"/>
      <c r="O225" s="251"/>
      <c r="P225" s="251"/>
      <c r="Q225" s="251"/>
      <c r="R225" s="251"/>
      <c r="S225" s="251"/>
      <c r="T225" s="251"/>
      <c r="U225" s="251"/>
      <c r="V225" s="251"/>
      <c r="W225" s="251"/>
      <c r="X225" s="251"/>
    </row>
    <row r="226" spans="1:24" x14ac:dyDescent="0.25">
      <c r="A226" s="246"/>
      <c r="B226" s="276" t="s">
        <v>671</v>
      </c>
      <c r="C226" s="276"/>
      <c r="D226" s="276"/>
      <c r="E226" s="276"/>
      <c r="F226" s="276"/>
      <c r="G226" s="277"/>
      <c r="H226" s="276"/>
      <c r="I226" s="278"/>
      <c r="J226" s="251"/>
      <c r="K226" s="251"/>
      <c r="L226" s="251"/>
      <c r="M226" s="251"/>
      <c r="N226" s="251"/>
      <c r="O226" s="251"/>
      <c r="P226" s="251"/>
      <c r="Q226" s="251"/>
      <c r="R226" s="251"/>
      <c r="S226" s="251"/>
      <c r="T226" s="251"/>
      <c r="U226" s="251"/>
      <c r="V226" s="251"/>
      <c r="W226" s="251"/>
      <c r="X226" s="251"/>
    </row>
    <row r="227" spans="1:24" x14ac:dyDescent="0.25">
      <c r="A227" s="279" t="s">
        <v>739</v>
      </c>
      <c r="B227" s="195" t="s">
        <v>740</v>
      </c>
      <c r="C227" s="231">
        <v>44510</v>
      </c>
      <c r="D227" s="231">
        <v>49989</v>
      </c>
      <c r="E227" s="232">
        <v>5.8799999999999998E-2</v>
      </c>
      <c r="F227" s="233"/>
      <c r="G227" s="234"/>
      <c r="H227" s="235">
        <v>1150000000</v>
      </c>
      <c r="I227" s="200" t="s">
        <v>653</v>
      </c>
      <c r="J227" s="251"/>
      <c r="K227" s="251"/>
      <c r="L227" s="251"/>
      <c r="M227" s="251"/>
      <c r="N227" s="251"/>
      <c r="O227" s="251"/>
      <c r="P227" s="251"/>
      <c r="Q227" s="251"/>
      <c r="R227" s="251"/>
      <c r="S227" s="251"/>
      <c r="T227" s="251"/>
      <c r="U227" s="251"/>
      <c r="V227" s="251"/>
      <c r="W227" s="251"/>
      <c r="X227" s="251"/>
    </row>
    <row r="228" spans="1:24" x14ac:dyDescent="0.25">
      <c r="A228" s="246" t="s">
        <v>739</v>
      </c>
      <c r="B228" s="246" t="s">
        <v>741</v>
      </c>
      <c r="C228" s="280">
        <v>44610</v>
      </c>
      <c r="D228" s="281">
        <v>49989</v>
      </c>
      <c r="E228" s="282">
        <v>5.8799999999999998E-2</v>
      </c>
      <c r="F228" s="283"/>
      <c r="G228" s="284"/>
      <c r="H228" s="285">
        <v>2300000000</v>
      </c>
      <c r="I228" s="286" t="s">
        <v>653</v>
      </c>
      <c r="J228" s="251"/>
      <c r="K228" s="251"/>
      <c r="L228" s="251"/>
      <c r="M228" s="251"/>
      <c r="N228" s="251"/>
      <c r="O228" s="251"/>
      <c r="P228" s="251"/>
      <c r="Q228" s="251"/>
      <c r="R228" s="251"/>
      <c r="S228" s="251"/>
      <c r="T228" s="251"/>
      <c r="U228" s="251"/>
      <c r="V228" s="251"/>
      <c r="W228" s="251"/>
      <c r="X228" s="251"/>
    </row>
    <row r="229" spans="1:24" x14ac:dyDescent="0.25">
      <c r="A229" s="279" t="s">
        <v>739</v>
      </c>
      <c r="B229" s="195" t="s">
        <v>741</v>
      </c>
      <c r="C229" s="231">
        <v>44690</v>
      </c>
      <c r="D229" s="231">
        <v>49989</v>
      </c>
      <c r="E229" s="232">
        <v>5.8799999999999998E-2</v>
      </c>
      <c r="F229" s="233"/>
      <c r="G229" s="234"/>
      <c r="H229" s="235">
        <v>785400000</v>
      </c>
      <c r="I229" s="200" t="s">
        <v>653</v>
      </c>
      <c r="J229" s="251"/>
      <c r="K229" s="251"/>
      <c r="L229" s="251"/>
      <c r="M229" s="251"/>
      <c r="N229" s="251"/>
      <c r="O229" s="251"/>
      <c r="P229" s="251"/>
      <c r="Q229" s="251"/>
      <c r="R229" s="251"/>
      <c r="S229" s="251"/>
      <c r="T229" s="251"/>
      <c r="U229" s="251"/>
      <c r="V229" s="251"/>
      <c r="W229" s="251"/>
      <c r="X229" s="251"/>
    </row>
    <row r="230" spans="1:24" x14ac:dyDescent="0.25">
      <c r="A230" s="246" t="s">
        <v>742</v>
      </c>
      <c r="B230" s="246" t="s">
        <v>740</v>
      </c>
      <c r="C230" s="280">
        <v>44833</v>
      </c>
      <c r="D230" s="281">
        <v>50312</v>
      </c>
      <c r="E230" s="282">
        <v>8.3900000000000002E-2</v>
      </c>
      <c r="F230" s="283"/>
      <c r="G230" s="284"/>
      <c r="H230" s="285">
        <v>1150000000</v>
      </c>
      <c r="I230" s="286" t="s">
        <v>685</v>
      </c>
      <c r="J230" s="251"/>
      <c r="K230" s="251"/>
      <c r="L230" s="251"/>
      <c r="M230" s="251"/>
      <c r="N230" s="251"/>
      <c r="O230" s="251"/>
      <c r="P230" s="251"/>
      <c r="Q230" s="251"/>
      <c r="R230" s="251"/>
      <c r="S230" s="251"/>
      <c r="T230" s="251"/>
      <c r="U230" s="251"/>
      <c r="V230" s="251"/>
      <c r="W230" s="251"/>
      <c r="X230" s="251"/>
    </row>
    <row r="231" spans="1:24" x14ac:dyDescent="0.25">
      <c r="A231" s="279" t="s">
        <v>742</v>
      </c>
      <c r="B231" s="195" t="s">
        <v>741</v>
      </c>
      <c r="C231" s="231">
        <v>44889</v>
      </c>
      <c r="D231" s="231">
        <v>50312</v>
      </c>
      <c r="E231" s="232">
        <v>8.3900000000000002E-2</v>
      </c>
      <c r="F231" s="233"/>
      <c r="G231" s="234"/>
      <c r="H231" s="235">
        <v>1000000000</v>
      </c>
      <c r="I231" s="200" t="s">
        <v>685</v>
      </c>
      <c r="J231" s="251"/>
      <c r="K231" s="251"/>
      <c r="L231" s="251"/>
      <c r="M231" s="251"/>
      <c r="N231" s="251"/>
      <c r="O231" s="251"/>
      <c r="P231" s="251"/>
      <c r="Q231" s="251"/>
      <c r="R231" s="251"/>
      <c r="S231" s="251"/>
      <c r="T231" s="251"/>
      <c r="U231" s="251"/>
      <c r="V231" s="251"/>
      <c r="W231" s="251"/>
      <c r="X231" s="251"/>
    </row>
    <row r="232" spans="1:24" x14ac:dyDescent="0.25">
      <c r="A232" s="246" t="s">
        <v>743</v>
      </c>
      <c r="B232" s="246" t="s">
        <v>740</v>
      </c>
      <c r="C232" s="280">
        <v>44979</v>
      </c>
      <c r="D232" s="281">
        <v>50458</v>
      </c>
      <c r="E232" s="282">
        <v>6.8000000000000005E-2</v>
      </c>
      <c r="F232" s="283"/>
      <c r="G232" s="284"/>
      <c r="H232" s="285">
        <v>2300000000</v>
      </c>
      <c r="I232" s="286" t="s">
        <v>665</v>
      </c>
      <c r="J232" s="251"/>
      <c r="K232" s="251"/>
      <c r="L232" s="251"/>
      <c r="M232" s="251"/>
      <c r="N232" s="251"/>
      <c r="O232" s="251"/>
      <c r="P232" s="251"/>
      <c r="Q232" s="251"/>
      <c r="R232" s="251"/>
      <c r="S232" s="251"/>
      <c r="T232" s="251"/>
      <c r="U232" s="251"/>
      <c r="V232" s="251"/>
      <c r="W232" s="251"/>
      <c r="X232" s="251"/>
    </row>
    <row r="233" spans="1:24" x14ac:dyDescent="0.25">
      <c r="A233" s="279" t="s">
        <v>743</v>
      </c>
      <c r="B233" s="195" t="s">
        <v>741</v>
      </c>
      <c r="C233" s="231">
        <v>45050</v>
      </c>
      <c r="D233" s="231">
        <v>50458</v>
      </c>
      <c r="E233" s="232">
        <v>6.8000000000000005E-2</v>
      </c>
      <c r="F233" s="233"/>
      <c r="G233" s="234"/>
      <c r="H233" s="235">
        <v>1543000000</v>
      </c>
      <c r="I233" s="200" t="s">
        <v>665</v>
      </c>
      <c r="J233" s="251"/>
      <c r="K233" s="251"/>
      <c r="L233" s="251"/>
      <c r="M233" s="251"/>
      <c r="N233" s="251"/>
      <c r="O233" s="251"/>
      <c r="P233" s="251"/>
      <c r="Q233" s="251"/>
      <c r="R233" s="251"/>
      <c r="S233" s="251"/>
      <c r="T233" s="251"/>
      <c r="U233" s="251"/>
      <c r="V233" s="251"/>
      <c r="W233" s="251"/>
      <c r="X233" s="251"/>
    </row>
    <row r="234" spans="1:24" x14ac:dyDescent="0.25">
      <c r="A234" s="246" t="s">
        <v>743</v>
      </c>
      <c r="B234" s="246" t="s">
        <v>741</v>
      </c>
      <c r="C234" s="280">
        <v>45184</v>
      </c>
      <c r="D234" s="281">
        <v>50458</v>
      </c>
      <c r="E234" s="282">
        <v>6.8000000000000005E-2</v>
      </c>
      <c r="F234" s="283"/>
      <c r="G234" s="284"/>
      <c r="H234" s="285">
        <v>581300000</v>
      </c>
      <c r="I234" s="286" t="s">
        <v>665</v>
      </c>
      <c r="J234" s="251"/>
      <c r="K234" s="251"/>
      <c r="L234" s="251"/>
      <c r="M234" s="251"/>
      <c r="N234" s="251"/>
      <c r="O234" s="251"/>
      <c r="P234" s="251"/>
      <c r="Q234" s="251"/>
      <c r="R234" s="251"/>
      <c r="S234" s="251"/>
      <c r="T234" s="251"/>
      <c r="U234" s="251"/>
      <c r="V234" s="251"/>
      <c r="W234" s="251"/>
      <c r="X234" s="251"/>
    </row>
    <row r="235" spans="1:24" x14ac:dyDescent="0.25">
      <c r="A235" s="279" t="s">
        <v>743</v>
      </c>
      <c r="B235" s="195" t="s">
        <v>741</v>
      </c>
      <c r="C235" s="231">
        <v>45204</v>
      </c>
      <c r="D235" s="231">
        <v>50458</v>
      </c>
      <c r="E235" s="232">
        <v>6.8000000000000005E-2</v>
      </c>
      <c r="F235" s="233"/>
      <c r="G235" s="233"/>
      <c r="H235" s="235">
        <v>1119900000</v>
      </c>
      <c r="I235" s="200" t="s">
        <v>665</v>
      </c>
      <c r="J235" s="251"/>
      <c r="K235" s="251"/>
      <c r="L235" s="251"/>
      <c r="M235" s="251"/>
      <c r="N235" s="251"/>
      <c r="O235" s="251"/>
      <c r="P235" s="251"/>
      <c r="Q235" s="251"/>
      <c r="R235" s="251"/>
      <c r="S235" s="251"/>
      <c r="T235" s="251"/>
      <c r="U235" s="251"/>
      <c r="V235" s="251"/>
      <c r="W235" s="251"/>
      <c r="X235" s="251"/>
    </row>
    <row r="236" spans="1:24" x14ac:dyDescent="0.25">
      <c r="A236" s="246" t="s">
        <v>744</v>
      </c>
      <c r="B236" s="246" t="s">
        <v>740</v>
      </c>
      <c r="C236" s="280">
        <v>45350</v>
      </c>
      <c r="D236" s="281">
        <v>50829</v>
      </c>
      <c r="E236" s="282">
        <v>7.9399999999999998E-2</v>
      </c>
      <c r="F236" s="283"/>
      <c r="G236" s="284"/>
      <c r="H236" s="285">
        <v>1835000000</v>
      </c>
      <c r="I236" s="286" t="s">
        <v>665</v>
      </c>
      <c r="J236" s="251"/>
      <c r="K236" s="251"/>
      <c r="L236" s="251"/>
      <c r="M236" s="251"/>
      <c r="N236" s="251"/>
      <c r="O236" s="251"/>
      <c r="P236" s="251"/>
      <c r="Q236" s="251"/>
      <c r="R236" s="251"/>
      <c r="S236" s="251"/>
      <c r="T236" s="251"/>
      <c r="U236" s="251"/>
      <c r="V236" s="251"/>
      <c r="W236" s="251"/>
      <c r="X236" s="251"/>
    </row>
    <row r="237" spans="1:24" x14ac:dyDescent="0.25">
      <c r="A237" s="279" t="s">
        <v>744</v>
      </c>
      <c r="B237" s="195" t="s">
        <v>741</v>
      </c>
      <c r="C237" s="231">
        <v>45428</v>
      </c>
      <c r="D237" s="184">
        <v>50829</v>
      </c>
      <c r="E237" s="232">
        <v>7.9399999999999998E-2</v>
      </c>
      <c r="F237" s="233"/>
      <c r="G237" s="233"/>
      <c r="H237" s="235">
        <v>1725000000</v>
      </c>
      <c r="I237" s="200" t="s">
        <v>665</v>
      </c>
      <c r="J237" s="251"/>
      <c r="K237" s="251"/>
      <c r="L237" s="251"/>
      <c r="M237" s="251"/>
      <c r="N237" s="251"/>
      <c r="O237" s="251"/>
      <c r="P237" s="251"/>
      <c r="Q237" s="251"/>
      <c r="R237" s="251"/>
      <c r="S237" s="251"/>
      <c r="T237" s="251"/>
      <c r="U237" s="251"/>
      <c r="V237" s="251"/>
      <c r="W237" s="251"/>
      <c r="X237" s="251"/>
    </row>
    <row r="238" spans="1:24" x14ac:dyDescent="0.25">
      <c r="A238" s="246" t="s">
        <v>745</v>
      </c>
      <c r="B238" s="246" t="s">
        <v>740</v>
      </c>
      <c r="C238" s="280">
        <v>45531</v>
      </c>
      <c r="D238" s="281">
        <v>51009</v>
      </c>
      <c r="E238" s="282">
        <v>6.9800000000000001E-2</v>
      </c>
      <c r="F238" s="283"/>
      <c r="G238" s="284"/>
      <c r="H238" s="285">
        <v>2181100000</v>
      </c>
      <c r="I238" s="286" t="s">
        <v>746</v>
      </c>
      <c r="J238" s="251"/>
      <c r="K238" s="251"/>
      <c r="L238" s="251"/>
      <c r="M238" s="251"/>
      <c r="N238" s="251"/>
      <c r="O238" s="251"/>
      <c r="P238" s="251"/>
      <c r="Q238" s="251"/>
      <c r="R238" s="251"/>
      <c r="S238" s="251"/>
      <c r="T238" s="251"/>
      <c r="U238" s="251"/>
      <c r="V238" s="251"/>
      <c r="W238" s="251"/>
      <c r="X238" s="251"/>
    </row>
    <row r="239" spans="1:24" x14ac:dyDescent="0.25">
      <c r="A239" s="279" t="s">
        <v>745</v>
      </c>
      <c r="B239" s="195" t="s">
        <v>741</v>
      </c>
      <c r="C239" s="231">
        <v>45623</v>
      </c>
      <c r="D239" s="184">
        <v>51009</v>
      </c>
      <c r="E239" s="232">
        <v>6.9800000000000001E-2</v>
      </c>
      <c r="F239" s="233"/>
      <c r="G239" s="233"/>
      <c r="H239" s="235">
        <v>1654200000</v>
      </c>
      <c r="I239" s="200" t="s">
        <v>746</v>
      </c>
      <c r="J239" s="251"/>
      <c r="K239" s="251"/>
      <c r="L239" s="251"/>
      <c r="M239" s="251"/>
      <c r="N239" s="251"/>
      <c r="O239" s="251"/>
      <c r="P239" s="251"/>
      <c r="Q239" s="251"/>
      <c r="R239" s="251"/>
      <c r="S239" s="251"/>
      <c r="T239" s="251"/>
      <c r="U239" s="251"/>
      <c r="V239" s="251"/>
      <c r="W239" s="251"/>
      <c r="X239" s="251"/>
    </row>
    <row r="240" spans="1:24" x14ac:dyDescent="0.25">
      <c r="A240" s="246" t="s">
        <v>747</v>
      </c>
      <c r="B240" s="246" t="s">
        <v>740</v>
      </c>
      <c r="C240" s="287">
        <v>45707</v>
      </c>
      <c r="D240" s="287">
        <v>51185</v>
      </c>
      <c r="E240" s="282">
        <v>5.5899999999999998E-2</v>
      </c>
      <c r="F240" s="283"/>
      <c r="G240" s="284"/>
      <c r="H240" s="285">
        <v>2299800000</v>
      </c>
      <c r="I240" s="286" t="s">
        <v>665</v>
      </c>
    </row>
    <row r="241" spans="1:27" x14ac:dyDescent="0.25">
      <c r="A241" s="279" t="s">
        <v>747</v>
      </c>
      <c r="B241" s="195" t="s">
        <v>741</v>
      </c>
      <c r="C241" s="231">
        <v>45806</v>
      </c>
      <c r="D241" s="184">
        <v>51185</v>
      </c>
      <c r="E241" s="232">
        <v>5.5899999999999998E-2</v>
      </c>
      <c r="F241" s="233"/>
      <c r="G241" s="233"/>
      <c r="H241" s="235">
        <v>1725000000</v>
      </c>
      <c r="I241" s="200" t="s">
        <v>665</v>
      </c>
      <c r="J241" s="251"/>
      <c r="K241" s="251"/>
      <c r="L241" s="251"/>
      <c r="M241" s="251"/>
      <c r="N241" s="251"/>
      <c r="O241" s="251"/>
      <c r="P241" s="251"/>
      <c r="Q241" s="251"/>
      <c r="R241" s="251"/>
      <c r="S241" s="251"/>
      <c r="T241" s="251"/>
      <c r="U241" s="251"/>
      <c r="V241" s="251"/>
      <c r="W241" s="251"/>
      <c r="X241" s="251"/>
      <c r="Y241" s="251"/>
      <c r="Z241" s="251"/>
    </row>
    <row r="242" spans="1:27" x14ac:dyDescent="0.25">
      <c r="A242" s="269"/>
      <c r="B242" s="269" t="s">
        <v>748</v>
      </c>
      <c r="C242" s="159"/>
      <c r="D242" s="211"/>
      <c r="E242" s="212"/>
      <c r="F242" s="228"/>
      <c r="G242" s="229"/>
      <c r="H242" s="215">
        <f>SUM(H227:H241)</f>
        <v>23349700000</v>
      </c>
      <c r="I242" s="288"/>
      <c r="J242" s="251"/>
      <c r="K242" s="251"/>
      <c r="L242" s="251"/>
      <c r="M242" s="251"/>
      <c r="N242" s="251"/>
      <c r="O242" s="251"/>
      <c r="P242" s="251"/>
      <c r="Q242" s="251"/>
      <c r="R242" s="251"/>
      <c r="S242" s="251"/>
      <c r="T242" s="251"/>
      <c r="U242" s="251"/>
      <c r="V242" s="251"/>
      <c r="W242" s="251"/>
      <c r="X242" s="251"/>
      <c r="Y242" s="251"/>
      <c r="Z242" s="251"/>
      <c r="AA242" s="251"/>
    </row>
    <row r="243" spans="1:27" x14ac:dyDescent="0.25">
      <c r="A243" s="289"/>
      <c r="B243" s="290" t="s">
        <v>671</v>
      </c>
      <c r="C243" s="231"/>
      <c r="D243" s="184"/>
      <c r="E243" s="232"/>
      <c r="F243" s="233"/>
      <c r="G243" s="233"/>
      <c r="H243" s="235"/>
      <c r="I243" s="200"/>
      <c r="J243" s="251"/>
      <c r="K243" s="251"/>
      <c r="L243" s="251"/>
      <c r="M243" s="251"/>
      <c r="N243" s="251"/>
      <c r="O243" s="251"/>
      <c r="P243" s="251"/>
      <c r="Q243" s="251"/>
      <c r="R243" s="251"/>
      <c r="S243" s="251"/>
      <c r="T243" s="251"/>
      <c r="U243" s="251"/>
      <c r="V243" s="251"/>
      <c r="W243" s="251"/>
      <c r="X243" s="251"/>
      <c r="Y243" s="251"/>
      <c r="Z243" s="251"/>
      <c r="AA243" s="251"/>
    </row>
    <row r="244" spans="1:27" x14ac:dyDescent="0.25">
      <c r="A244" s="246" t="s">
        <v>749</v>
      </c>
      <c r="B244" s="246" t="s">
        <v>750</v>
      </c>
      <c r="C244" s="291">
        <v>45687</v>
      </c>
      <c r="D244" s="291">
        <v>52992</v>
      </c>
      <c r="E244" s="282">
        <v>6.7799999999999999E-2</v>
      </c>
      <c r="F244" s="283"/>
      <c r="G244" s="284"/>
      <c r="H244" s="285">
        <v>1721200000</v>
      </c>
      <c r="I244" s="286" t="s">
        <v>655</v>
      </c>
      <c r="J244" s="251"/>
      <c r="K244" s="251"/>
      <c r="L244" s="251"/>
      <c r="M244" s="251"/>
      <c r="N244" s="251"/>
      <c r="O244" s="251"/>
      <c r="P244" s="251"/>
      <c r="Q244" s="251"/>
      <c r="R244" s="251"/>
      <c r="S244" s="251"/>
      <c r="T244" s="251"/>
      <c r="U244" s="251"/>
      <c r="V244" s="251"/>
      <c r="W244" s="251"/>
      <c r="X244" s="251"/>
      <c r="Y244" s="251"/>
      <c r="Z244" s="251"/>
      <c r="AA244" s="251"/>
    </row>
    <row r="245" spans="1:27" x14ac:dyDescent="0.25">
      <c r="A245" s="279" t="s">
        <v>749</v>
      </c>
      <c r="B245" s="195" t="s">
        <v>751</v>
      </c>
      <c r="C245" s="231">
        <v>45737</v>
      </c>
      <c r="D245" s="184">
        <v>52992</v>
      </c>
      <c r="E245" s="232">
        <v>6.7799999999999999E-2</v>
      </c>
      <c r="F245" s="233"/>
      <c r="G245" s="233"/>
      <c r="H245" s="235">
        <v>1150000000</v>
      </c>
      <c r="I245" s="200" t="s">
        <v>655</v>
      </c>
      <c r="J245" s="251"/>
      <c r="K245" s="251"/>
      <c r="L245" s="251"/>
      <c r="M245" s="251"/>
      <c r="N245" s="251"/>
      <c r="O245" s="251"/>
      <c r="P245" s="251"/>
      <c r="Q245" s="251"/>
      <c r="R245" s="251"/>
      <c r="S245" s="251"/>
      <c r="T245" s="251"/>
      <c r="U245" s="251"/>
      <c r="V245" s="251"/>
      <c r="W245" s="251"/>
      <c r="X245" s="251"/>
      <c r="Y245" s="251"/>
      <c r="Z245" s="251"/>
      <c r="AA245" s="251"/>
    </row>
    <row r="246" spans="1:27" x14ac:dyDescent="0.25">
      <c r="A246" s="246" t="s">
        <v>752</v>
      </c>
      <c r="B246" s="246" t="s">
        <v>750</v>
      </c>
      <c r="C246" s="291">
        <v>45820</v>
      </c>
      <c r="D246" s="291">
        <v>53125</v>
      </c>
      <c r="E246" s="282">
        <v>6.5000000000000002E-2</v>
      </c>
      <c r="F246" s="283"/>
      <c r="G246" s="284"/>
      <c r="H246" s="285">
        <v>1934900000</v>
      </c>
      <c r="I246" s="286" t="s">
        <v>655</v>
      </c>
      <c r="J246" s="251"/>
      <c r="K246" s="251"/>
      <c r="L246" s="251"/>
      <c r="M246" s="251"/>
      <c r="N246" s="251"/>
      <c r="O246" s="251"/>
      <c r="P246" s="251"/>
      <c r="Q246" s="251"/>
      <c r="R246" s="251"/>
      <c r="S246" s="251"/>
      <c r="T246" s="251"/>
      <c r="U246" s="251"/>
      <c r="V246" s="251"/>
      <c r="W246" s="251"/>
      <c r="X246" s="251"/>
      <c r="Y246" s="251"/>
      <c r="Z246" s="251"/>
      <c r="AA246" s="251"/>
    </row>
    <row r="247" spans="1:27" ht="12.75" customHeight="1" x14ac:dyDescent="0.25">
      <c r="A247" s="269"/>
      <c r="B247" s="269" t="s">
        <v>753</v>
      </c>
      <c r="C247" s="159"/>
      <c r="D247" s="211"/>
      <c r="E247" s="212"/>
      <c r="F247" s="228"/>
      <c r="G247" s="229"/>
      <c r="H247" s="215">
        <f>SUM(H243:H246)</f>
        <v>4806100000</v>
      </c>
      <c r="I247" s="288"/>
      <c r="J247" s="251"/>
      <c r="K247" s="251"/>
      <c r="L247" s="251"/>
      <c r="M247" s="251"/>
      <c r="N247" s="251"/>
      <c r="O247" s="251"/>
      <c r="P247" s="251"/>
      <c r="Q247" s="251"/>
      <c r="R247" s="251"/>
      <c r="S247" s="251"/>
      <c r="T247" s="251"/>
      <c r="U247" s="251"/>
      <c r="V247" s="251"/>
      <c r="W247" s="251"/>
      <c r="X247" s="251"/>
      <c r="Y247" s="251"/>
      <c r="Z247" s="251"/>
      <c r="AA247" s="251"/>
    </row>
    <row r="248" spans="1:27" ht="3" customHeight="1" x14ac:dyDescent="0.25">
      <c r="A248" s="292"/>
      <c r="B248" s="292"/>
      <c r="C248" s="293"/>
      <c r="D248" s="293"/>
      <c r="E248" s="294"/>
      <c r="F248" s="295"/>
      <c r="G248" s="296"/>
      <c r="H248" s="297"/>
      <c r="I248" s="298"/>
      <c r="J248" s="251"/>
      <c r="K248" s="251"/>
      <c r="L248" s="251"/>
      <c r="M248" s="251"/>
      <c r="N248" s="251"/>
      <c r="O248" s="251"/>
      <c r="P248" s="251"/>
      <c r="Q248" s="251"/>
      <c r="R248" s="251"/>
      <c r="S248" s="251"/>
      <c r="T248" s="251"/>
      <c r="U248" s="251"/>
      <c r="V248" s="251"/>
      <c r="W248" s="251"/>
      <c r="X248" s="251"/>
      <c r="Y248" s="251"/>
      <c r="Z248" s="251"/>
      <c r="AA248" s="251"/>
    </row>
    <row r="249" spans="1:27" x14ac:dyDescent="0.25">
      <c r="A249" s="299"/>
      <c r="B249" s="299" t="s">
        <v>754</v>
      </c>
      <c r="C249" s="300"/>
      <c r="D249" s="301"/>
      <c r="E249" s="302"/>
      <c r="F249" s="303"/>
      <c r="G249" s="304"/>
      <c r="H249" s="305">
        <f>H65+H94+H138+H177+H225+H242+H247</f>
        <v>597911400000</v>
      </c>
      <c r="I249" s="306"/>
      <c r="J249" s="251"/>
      <c r="K249" s="251"/>
      <c r="L249" s="251"/>
      <c r="M249" s="251"/>
      <c r="N249" s="251"/>
      <c r="O249" s="251"/>
      <c r="P249" s="251"/>
      <c r="Q249" s="251"/>
      <c r="R249" s="251"/>
      <c r="S249" s="251"/>
      <c r="T249" s="251"/>
      <c r="U249" s="251"/>
      <c r="V249" s="251"/>
      <c r="W249" s="251"/>
      <c r="X249" s="251"/>
      <c r="Y249" s="251"/>
      <c r="Z249" s="251"/>
      <c r="AA249" s="251"/>
    </row>
    <row r="250" spans="1:27" ht="15.75" thickBot="1" x14ac:dyDescent="0.3">
      <c r="A250" s="307"/>
      <c r="B250" s="307" t="s">
        <v>755</v>
      </c>
      <c r="C250" s="308"/>
      <c r="D250" s="308"/>
      <c r="E250" s="309"/>
      <c r="F250" s="310"/>
      <c r="G250" s="311"/>
      <c r="H250" s="312">
        <f>H249+G34</f>
        <v>785122167326.91992</v>
      </c>
      <c r="I250" s="313"/>
      <c r="J250" s="251"/>
      <c r="K250" s="251"/>
      <c r="L250" s="251"/>
      <c r="M250" s="251"/>
      <c r="N250" s="251"/>
      <c r="O250" s="251"/>
      <c r="P250" s="251"/>
      <c r="Q250" s="251"/>
      <c r="R250" s="251"/>
      <c r="S250" s="251"/>
      <c r="T250" s="251"/>
      <c r="U250" s="251"/>
      <c r="V250" s="251"/>
      <c r="W250" s="251"/>
      <c r="X250" s="251"/>
      <c r="Y250" s="251"/>
      <c r="Z250" s="251"/>
      <c r="AA250" s="251"/>
    </row>
    <row r="251" spans="1:27" ht="15.75" thickTop="1" x14ac:dyDescent="0.25">
      <c r="A251" s="314" t="s">
        <v>756</v>
      </c>
      <c r="B251" s="315"/>
      <c r="H251" s="317"/>
      <c r="I251" s="318"/>
      <c r="K251" s="251"/>
      <c r="L251" s="251"/>
      <c r="M251" s="251"/>
      <c r="N251" s="251"/>
      <c r="O251" s="251"/>
      <c r="P251" s="251"/>
      <c r="Q251" s="251"/>
      <c r="R251" s="251"/>
      <c r="S251" s="251"/>
      <c r="T251" s="251"/>
      <c r="U251" s="251"/>
      <c r="V251" s="251"/>
      <c r="W251" s="251"/>
      <c r="X251" s="251"/>
      <c r="Y251" s="251"/>
      <c r="Z251" s="251"/>
      <c r="AA251" s="251"/>
    </row>
    <row r="252" spans="1:27" x14ac:dyDescent="0.25">
      <c r="A252" s="314"/>
      <c r="B252" s="315"/>
      <c r="H252" s="317"/>
      <c r="I252" s="318"/>
      <c r="K252" s="251"/>
      <c r="L252" s="251"/>
      <c r="M252" s="251"/>
      <c r="N252" s="251"/>
      <c r="O252" s="251"/>
      <c r="P252" s="251"/>
      <c r="Q252" s="251"/>
      <c r="R252" s="251"/>
      <c r="S252" s="251"/>
      <c r="T252" s="251"/>
      <c r="U252" s="251"/>
      <c r="V252" s="251"/>
      <c r="W252" s="251"/>
      <c r="X252" s="251"/>
      <c r="Y252" s="251"/>
      <c r="Z252" s="251"/>
      <c r="AA252" s="251"/>
    </row>
    <row r="253" spans="1:27" x14ac:dyDescent="0.25">
      <c r="A253" s="140"/>
      <c r="B253" s="140"/>
      <c r="C253" s="319"/>
      <c r="D253" s="140"/>
      <c r="E253" s="319"/>
      <c r="F253" s="319"/>
      <c r="G253" s="319"/>
      <c r="H253" s="320"/>
      <c r="I253" s="321"/>
    </row>
    <row r="254" spans="1:27" s="328" customFormat="1" x14ac:dyDescent="0.25">
      <c r="A254" s="322"/>
      <c r="B254" s="322"/>
      <c r="C254" s="322"/>
      <c r="D254" s="323" t="s">
        <v>757</v>
      </c>
      <c r="E254" s="322"/>
      <c r="F254" s="324"/>
      <c r="G254" s="325"/>
      <c r="H254" s="326"/>
      <c r="I254" s="327"/>
      <c r="J254" s="140"/>
      <c r="K254" s="140"/>
      <c r="L254" s="140"/>
      <c r="M254" s="140"/>
      <c r="N254" s="140"/>
      <c r="O254" s="140"/>
      <c r="P254" s="140"/>
      <c r="Q254" s="140"/>
      <c r="R254" s="140"/>
      <c r="S254" s="140"/>
      <c r="T254" s="140"/>
      <c r="U254" s="140"/>
      <c r="V254" s="140"/>
      <c r="W254" s="140"/>
    </row>
    <row r="255" spans="1:27" x14ac:dyDescent="0.25">
      <c r="B255" s="143">
        <v>45838</v>
      </c>
    </row>
    <row r="256" spans="1:27" x14ac:dyDescent="0.25">
      <c r="A256" s="329" t="s">
        <v>758</v>
      </c>
      <c r="B256" s="330"/>
      <c r="C256" s="329"/>
      <c r="D256" s="329"/>
      <c r="E256" s="331" t="s">
        <v>6</v>
      </c>
      <c r="F256" s="332"/>
      <c r="G256" s="330" t="s">
        <v>759</v>
      </c>
      <c r="H256" s="329" t="s">
        <v>760</v>
      </c>
      <c r="I256" s="329" t="s">
        <v>760</v>
      </c>
    </row>
    <row r="257" spans="1:9" x14ac:dyDescent="0.25">
      <c r="A257" s="333" t="s">
        <v>761</v>
      </c>
      <c r="B257" s="334" t="s">
        <v>762</v>
      </c>
      <c r="C257" s="333" t="s">
        <v>763</v>
      </c>
      <c r="D257" s="333" t="s">
        <v>764</v>
      </c>
      <c r="E257" s="335" t="s">
        <v>765</v>
      </c>
      <c r="F257" s="336" t="s">
        <v>766</v>
      </c>
      <c r="G257" s="334" t="s">
        <v>767</v>
      </c>
      <c r="H257" s="333" t="s">
        <v>768</v>
      </c>
      <c r="I257" s="333" t="s">
        <v>769</v>
      </c>
    </row>
    <row r="258" spans="1:9" x14ac:dyDescent="0.25">
      <c r="A258" s="337" t="s">
        <v>770</v>
      </c>
      <c r="B258" s="337" t="s">
        <v>771</v>
      </c>
      <c r="C258" s="337" t="s">
        <v>772</v>
      </c>
      <c r="D258" s="337" t="s">
        <v>773</v>
      </c>
      <c r="E258" s="338"/>
      <c r="F258" s="338">
        <v>500</v>
      </c>
      <c r="G258" s="337">
        <v>98.08</v>
      </c>
      <c r="H258" s="337" t="s">
        <v>774</v>
      </c>
      <c r="I258" s="339" t="s">
        <v>775</v>
      </c>
    </row>
    <row r="259" spans="1:9" x14ac:dyDescent="0.25">
      <c r="A259" s="340" t="s">
        <v>770</v>
      </c>
      <c r="B259" s="340" t="s">
        <v>771</v>
      </c>
      <c r="C259" s="340" t="s">
        <v>772</v>
      </c>
      <c r="D259" s="340" t="s">
        <v>773</v>
      </c>
      <c r="E259" s="341">
        <v>19.612504000000001</v>
      </c>
      <c r="F259" s="341">
        <f>E259*G258</f>
        <v>1923.59439232</v>
      </c>
      <c r="G259" s="340"/>
      <c r="H259" s="340" t="s">
        <v>776</v>
      </c>
      <c r="I259" s="342" t="s">
        <v>775</v>
      </c>
    </row>
    <row r="260" spans="1:9" x14ac:dyDescent="0.25">
      <c r="A260" s="337" t="s">
        <v>777</v>
      </c>
      <c r="B260" s="337" t="s">
        <v>771</v>
      </c>
      <c r="C260" s="337" t="s">
        <v>778</v>
      </c>
      <c r="D260" s="337" t="s">
        <v>773</v>
      </c>
      <c r="E260" s="338">
        <v>6.0839444299999998</v>
      </c>
      <c r="F260" s="338">
        <f>E260*G258</f>
        <v>596.71326969439997</v>
      </c>
      <c r="G260" s="337"/>
      <c r="H260" s="337" t="s">
        <v>779</v>
      </c>
      <c r="I260" s="339" t="s">
        <v>780</v>
      </c>
    </row>
    <row r="261" spans="1:9" x14ac:dyDescent="0.25">
      <c r="A261" s="340" t="s">
        <v>770</v>
      </c>
      <c r="B261" s="340" t="s">
        <v>781</v>
      </c>
      <c r="C261" s="340" t="s">
        <v>782</v>
      </c>
      <c r="D261" s="340" t="s">
        <v>773</v>
      </c>
      <c r="E261" s="341">
        <v>19.90042618</v>
      </c>
      <c r="F261" s="341">
        <f>E261*G258</f>
        <v>1951.8337997343999</v>
      </c>
      <c r="G261" s="340"/>
      <c r="H261" s="340" t="s">
        <v>783</v>
      </c>
      <c r="I261" s="342" t="s">
        <v>767</v>
      </c>
    </row>
    <row r="262" spans="1:9" x14ac:dyDescent="0.25">
      <c r="A262" s="337" t="s">
        <v>770</v>
      </c>
      <c r="B262" s="337" t="s">
        <v>781</v>
      </c>
      <c r="C262" s="337" t="s">
        <v>784</v>
      </c>
      <c r="D262" s="337" t="s">
        <v>773</v>
      </c>
      <c r="E262" s="338">
        <v>19.992858809999998</v>
      </c>
      <c r="F262" s="338">
        <f>E262*G258</f>
        <v>1960.8995920847997</v>
      </c>
      <c r="G262" s="337"/>
      <c r="H262" s="337" t="s">
        <v>785</v>
      </c>
      <c r="I262" s="339" t="s">
        <v>786</v>
      </c>
    </row>
    <row r="263" spans="1:9" x14ac:dyDescent="0.25">
      <c r="A263" s="340" t="s">
        <v>770</v>
      </c>
      <c r="B263" s="340" t="s">
        <v>787</v>
      </c>
      <c r="C263" s="340" t="s">
        <v>788</v>
      </c>
      <c r="D263" s="340" t="s">
        <v>773</v>
      </c>
      <c r="E263" s="341">
        <v>14.944962090000001</v>
      </c>
      <c r="F263" s="341">
        <f>E263*G258</f>
        <v>1465.8018817872</v>
      </c>
      <c r="G263" s="340"/>
      <c r="H263" s="340" t="s">
        <v>789</v>
      </c>
      <c r="I263" s="343" t="s">
        <v>790</v>
      </c>
    </row>
    <row r="264" spans="1:9" x14ac:dyDescent="0.25">
      <c r="A264" s="337" t="s">
        <v>770</v>
      </c>
      <c r="B264" s="337" t="s">
        <v>791</v>
      </c>
      <c r="C264" s="337" t="s">
        <v>788</v>
      </c>
      <c r="D264" s="337" t="s">
        <v>773</v>
      </c>
      <c r="E264" s="338">
        <v>16.441595979999999</v>
      </c>
      <c r="F264" s="338">
        <f>E264*G258</f>
        <v>1612.5917337183998</v>
      </c>
      <c r="G264" s="337"/>
      <c r="H264" s="337" t="s">
        <v>789</v>
      </c>
      <c r="I264" s="344" t="s">
        <v>790</v>
      </c>
    </row>
    <row r="265" spans="1:9" x14ac:dyDescent="0.25">
      <c r="A265" s="340" t="s">
        <v>770</v>
      </c>
      <c r="B265" s="340" t="s">
        <v>787</v>
      </c>
      <c r="C265" s="340" t="s">
        <v>792</v>
      </c>
      <c r="D265" s="340" t="s">
        <v>773</v>
      </c>
      <c r="E265" s="341">
        <v>9.9961936599999994</v>
      </c>
      <c r="F265" s="341">
        <f>E265*G258</f>
        <v>980.42667417279995</v>
      </c>
      <c r="G265" s="340"/>
      <c r="H265" s="340" t="s">
        <v>783</v>
      </c>
      <c r="I265" s="342" t="s">
        <v>793</v>
      </c>
    </row>
    <row r="266" spans="1:9" ht="16.5" x14ac:dyDescent="0.25">
      <c r="A266" s="337" t="s">
        <v>794</v>
      </c>
      <c r="B266" s="337" t="s">
        <v>795</v>
      </c>
      <c r="C266" s="337" t="s">
        <v>796</v>
      </c>
      <c r="D266" s="337" t="s">
        <v>773</v>
      </c>
      <c r="E266" s="338"/>
      <c r="F266" s="338">
        <v>17.793024130000003</v>
      </c>
      <c r="G266" s="337"/>
      <c r="H266" s="337" t="s">
        <v>797</v>
      </c>
      <c r="I266" s="339" t="s">
        <v>798</v>
      </c>
    </row>
    <row r="267" spans="1:9" ht="16.5" x14ac:dyDescent="0.25">
      <c r="A267" s="340" t="s">
        <v>799</v>
      </c>
      <c r="B267" s="340" t="s">
        <v>795</v>
      </c>
      <c r="C267" s="340" t="s">
        <v>796</v>
      </c>
      <c r="D267" s="340" t="s">
        <v>773</v>
      </c>
      <c r="E267" s="341"/>
      <c r="F267" s="341">
        <v>2406.9264337440004</v>
      </c>
      <c r="G267" s="340"/>
      <c r="H267" s="340" t="s">
        <v>800</v>
      </c>
      <c r="I267" s="342" t="s">
        <v>801</v>
      </c>
    </row>
    <row r="268" spans="1:9" ht="16.5" x14ac:dyDescent="0.25">
      <c r="A268" s="337" t="s">
        <v>802</v>
      </c>
      <c r="B268" s="337" t="s">
        <v>795</v>
      </c>
      <c r="C268" s="337" t="s">
        <v>796</v>
      </c>
      <c r="D268" s="337" t="s">
        <v>773</v>
      </c>
      <c r="E268" s="338"/>
      <c r="F268" s="338">
        <v>92.95366100999999</v>
      </c>
      <c r="G268" s="337"/>
      <c r="H268" s="337" t="s">
        <v>803</v>
      </c>
      <c r="I268" s="339" t="s">
        <v>801</v>
      </c>
    </row>
    <row r="269" spans="1:9" x14ac:dyDescent="0.25">
      <c r="A269" s="340" t="s">
        <v>804</v>
      </c>
      <c r="B269" s="340" t="s">
        <v>795</v>
      </c>
      <c r="C269" s="340" t="s">
        <v>796</v>
      </c>
      <c r="D269" s="340" t="s">
        <v>773</v>
      </c>
      <c r="E269" s="341"/>
      <c r="F269" s="341">
        <v>42.509623099999992</v>
      </c>
      <c r="G269" s="340"/>
      <c r="H269" s="340" t="s">
        <v>805</v>
      </c>
      <c r="I269" s="342" t="s">
        <v>806</v>
      </c>
    </row>
    <row r="270" spans="1:9" x14ac:dyDescent="0.25">
      <c r="A270" s="331"/>
      <c r="B270" s="332"/>
      <c r="C270" s="331"/>
      <c r="D270" s="332"/>
      <c r="E270" s="345"/>
      <c r="F270" s="346">
        <f>SUM(F258:F269)</f>
        <v>13552.044085496002</v>
      </c>
      <c r="G270" s="331"/>
      <c r="H270" s="332"/>
      <c r="I270" s="347"/>
    </row>
    <row r="271" spans="1:9" x14ac:dyDescent="0.25">
      <c r="F271" s="183"/>
    </row>
    <row r="272" spans="1:9" x14ac:dyDescent="0.25">
      <c r="A272" s="183" t="s">
        <v>807</v>
      </c>
      <c r="F272" s="348"/>
    </row>
    <row r="273" spans="1:15" x14ac:dyDescent="0.25">
      <c r="A273" s="183" t="s">
        <v>808</v>
      </c>
    </row>
    <row r="274" spans="1:15" x14ac:dyDescent="0.25">
      <c r="A274" s="183" t="s">
        <v>809</v>
      </c>
    </row>
    <row r="275" spans="1:15" x14ac:dyDescent="0.25">
      <c r="A275" s="183" t="s">
        <v>810</v>
      </c>
      <c r="J275" s="3"/>
      <c r="K275" s="3"/>
    </row>
    <row r="276" spans="1:15" ht="1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F307" s="183"/>
      <c r="H307" s="183"/>
      <c r="I307" s="183"/>
    </row>
    <row r="308" spans="1:15" x14ac:dyDescent="0.25">
      <c r="F308" s="183"/>
      <c r="H308" s="183"/>
      <c r="I308" s="183"/>
    </row>
    <row r="309" spans="1:15" x14ac:dyDescent="0.25">
      <c r="F309" s="183"/>
      <c r="H309" s="183"/>
      <c r="I309" s="183"/>
    </row>
  </sheetData>
  <mergeCells count="7">
    <mergeCell ref="A1:G1"/>
    <mergeCell ref="A2:G2"/>
    <mergeCell ref="A38:I38"/>
    <mergeCell ref="E256:F256"/>
    <mergeCell ref="A270:B270"/>
    <mergeCell ref="C270:D270"/>
    <mergeCell ref="G270:H270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DF8F-89C0-493E-9527-0A27E9586695}">
  <dimension ref="A1:M303"/>
  <sheetViews>
    <sheetView workbookViewId="0">
      <selection activeCell="K259" sqref="K259"/>
    </sheetView>
  </sheetViews>
  <sheetFormatPr defaultRowHeight="15" x14ac:dyDescent="0.25"/>
  <cols>
    <col min="1" max="1" width="22.5703125" style="10" customWidth="1"/>
    <col min="2" max="2" width="25" style="121" customWidth="1"/>
    <col min="3" max="3" width="23.5703125" style="10" bestFit="1" customWidth="1"/>
    <col min="4" max="4" width="62.28515625" style="10" customWidth="1"/>
    <col min="5" max="5" width="14.28515625" style="109" customWidth="1"/>
    <col min="6" max="6" width="17.7109375" style="7" bestFit="1" customWidth="1"/>
    <col min="7" max="7" width="16.7109375" style="7" customWidth="1"/>
    <col min="8" max="8" width="18" style="96" bestFit="1" customWidth="1"/>
    <col min="9" max="9" width="19.5703125" style="97" customWidth="1"/>
    <col min="10" max="10" width="18.7109375" style="97" customWidth="1"/>
    <col min="11" max="11" width="74.2851562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24" customHeight="1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3"/>
      <c r="B2" s="2"/>
      <c r="C2" s="3"/>
      <c r="D2" s="3"/>
      <c r="E2" s="4"/>
      <c r="F2" s="5"/>
      <c r="G2" s="11"/>
      <c r="H2" s="12"/>
      <c r="I2" s="13"/>
      <c r="J2" s="14"/>
      <c r="K2" s="3"/>
    </row>
    <row r="3" spans="1:11" s="18" customFormat="1" ht="15" customHeight="1" x14ac:dyDescent="0.2">
      <c r="A3" s="130" t="s">
        <v>1</v>
      </c>
      <c r="B3" s="130" t="s">
        <v>2</v>
      </c>
      <c r="C3" s="130" t="s">
        <v>3</v>
      </c>
      <c r="D3" s="130" t="s">
        <v>4</v>
      </c>
      <c r="E3" s="136" t="s">
        <v>5</v>
      </c>
      <c r="F3" s="131" t="s">
        <v>6</v>
      </c>
      <c r="G3" s="130" t="s">
        <v>7</v>
      </c>
      <c r="H3" s="131" t="s">
        <v>8</v>
      </c>
      <c r="I3" s="132" t="s">
        <v>9</v>
      </c>
      <c r="J3" s="132"/>
      <c r="K3" s="133" t="s">
        <v>10</v>
      </c>
    </row>
    <row r="4" spans="1:11" s="18" customFormat="1" ht="15" customHeight="1" x14ac:dyDescent="0.2">
      <c r="A4" s="130"/>
      <c r="B4" s="130"/>
      <c r="C4" s="130"/>
      <c r="D4" s="130"/>
      <c r="E4" s="136"/>
      <c r="F4" s="131"/>
      <c r="G4" s="130"/>
      <c r="H4" s="131"/>
      <c r="I4" s="19" t="s">
        <v>11</v>
      </c>
      <c r="J4" s="19" t="s">
        <v>12</v>
      </c>
      <c r="K4" s="133"/>
    </row>
    <row r="5" spans="1:11" s="18" customFormat="1" ht="15" customHeight="1" x14ac:dyDescent="0.25">
      <c r="A5" s="20">
        <v>8</v>
      </c>
      <c r="B5" s="21" t="s">
        <v>13</v>
      </c>
      <c r="C5" s="22" t="s">
        <v>14</v>
      </c>
      <c r="D5" s="22" t="s">
        <v>15</v>
      </c>
      <c r="E5" s="23">
        <v>32758</v>
      </c>
      <c r="F5" s="24">
        <v>1533875.64</v>
      </c>
      <c r="G5" s="25" t="s">
        <v>16</v>
      </c>
      <c r="H5" s="26">
        <v>204516.96</v>
      </c>
      <c r="I5" s="23">
        <v>36525</v>
      </c>
      <c r="J5" s="27">
        <v>47299</v>
      </c>
      <c r="K5" s="22" t="s">
        <v>17</v>
      </c>
    </row>
    <row r="6" spans="1:11" s="18" customFormat="1" ht="15" customHeight="1" x14ac:dyDescent="0.25">
      <c r="A6" s="28">
        <v>12</v>
      </c>
      <c r="B6" s="29" t="s">
        <v>13</v>
      </c>
      <c r="C6" s="28" t="s">
        <v>14</v>
      </c>
      <c r="D6" s="29" t="s">
        <v>18</v>
      </c>
      <c r="E6" s="30">
        <v>33735</v>
      </c>
      <c r="F6" s="31">
        <v>2556459.41</v>
      </c>
      <c r="G6" s="32" t="s">
        <v>16</v>
      </c>
      <c r="H6" s="33">
        <v>601279.09</v>
      </c>
      <c r="I6" s="30">
        <v>37621</v>
      </c>
      <c r="J6" s="30">
        <v>48395</v>
      </c>
      <c r="K6" s="34" t="s">
        <v>19</v>
      </c>
    </row>
    <row r="7" spans="1:11" s="18" customFormat="1" ht="15" customHeight="1" x14ac:dyDescent="0.25">
      <c r="A7" s="35">
        <v>17</v>
      </c>
      <c r="B7" s="36" t="s">
        <v>20</v>
      </c>
      <c r="C7" s="37" t="s">
        <v>21</v>
      </c>
      <c r="D7" s="37" t="s">
        <v>22</v>
      </c>
      <c r="E7" s="38">
        <v>33780</v>
      </c>
      <c r="F7" s="39">
        <v>29999757.859999999</v>
      </c>
      <c r="G7" s="40" t="s">
        <v>23</v>
      </c>
      <c r="H7" s="41">
        <v>8399947.8599999994</v>
      </c>
      <c r="I7" s="38">
        <v>37483</v>
      </c>
      <c r="J7" s="42">
        <v>48259</v>
      </c>
      <c r="K7" s="37" t="s">
        <v>17</v>
      </c>
    </row>
    <row r="8" spans="1:11" s="18" customFormat="1" ht="15" customHeight="1" x14ac:dyDescent="0.25">
      <c r="A8" s="28">
        <v>18</v>
      </c>
      <c r="B8" s="29" t="s">
        <v>20</v>
      </c>
      <c r="C8" s="28" t="s">
        <v>21</v>
      </c>
      <c r="D8" s="29" t="s">
        <v>24</v>
      </c>
      <c r="E8" s="30">
        <v>34030</v>
      </c>
      <c r="F8" s="31">
        <v>1800000</v>
      </c>
      <c r="G8" s="32" t="s">
        <v>23</v>
      </c>
      <c r="H8" s="33">
        <v>540000</v>
      </c>
      <c r="I8" s="30">
        <v>37787</v>
      </c>
      <c r="J8" s="30">
        <v>48563</v>
      </c>
      <c r="K8" s="34" t="s">
        <v>25</v>
      </c>
    </row>
    <row r="9" spans="1:11" s="18" customFormat="1" ht="15" customHeight="1" x14ac:dyDescent="0.25">
      <c r="A9" s="35">
        <v>19</v>
      </c>
      <c r="B9" s="36" t="s">
        <v>20</v>
      </c>
      <c r="C9" s="37" t="s">
        <v>21</v>
      </c>
      <c r="D9" s="37" t="s">
        <v>26</v>
      </c>
      <c r="E9" s="38">
        <v>34242</v>
      </c>
      <c r="F9" s="39">
        <v>3606062.89</v>
      </c>
      <c r="G9" s="40" t="s">
        <v>23</v>
      </c>
      <c r="H9" s="41">
        <v>1226079.8899999999</v>
      </c>
      <c r="I9" s="38">
        <v>38032</v>
      </c>
      <c r="J9" s="42">
        <v>48806</v>
      </c>
      <c r="K9" s="37" t="s">
        <v>27</v>
      </c>
    </row>
    <row r="10" spans="1:11" s="18" customFormat="1" ht="15" customHeight="1" x14ac:dyDescent="0.25">
      <c r="A10" s="28">
        <v>20</v>
      </c>
      <c r="B10" s="29" t="s">
        <v>20</v>
      </c>
      <c r="C10" s="28" t="s">
        <v>21</v>
      </c>
      <c r="D10" s="29" t="s">
        <v>28</v>
      </c>
      <c r="E10" s="30">
        <v>34242</v>
      </c>
      <c r="F10" s="31">
        <v>3829701.79</v>
      </c>
      <c r="G10" s="32" t="s">
        <v>23</v>
      </c>
      <c r="H10" s="33">
        <v>1302099.79</v>
      </c>
      <c r="I10" s="30">
        <v>38032</v>
      </c>
      <c r="J10" s="30">
        <v>48806</v>
      </c>
      <c r="K10" s="34" t="s">
        <v>27</v>
      </c>
    </row>
    <row r="11" spans="1:11" s="18" customFormat="1" ht="15" customHeight="1" x14ac:dyDescent="0.25">
      <c r="A11" s="35">
        <v>21</v>
      </c>
      <c r="B11" s="36" t="s">
        <v>20</v>
      </c>
      <c r="C11" s="37" t="s">
        <v>21</v>
      </c>
      <c r="D11" s="37" t="s">
        <v>29</v>
      </c>
      <c r="E11" s="38">
        <v>34157</v>
      </c>
      <c r="F11" s="39">
        <v>13144418.82</v>
      </c>
      <c r="G11" s="40" t="s">
        <v>23</v>
      </c>
      <c r="H11" s="41">
        <v>4206226.82</v>
      </c>
      <c r="I11" s="38">
        <v>37817</v>
      </c>
      <c r="J11" s="42">
        <v>48594</v>
      </c>
      <c r="K11" s="37" t="s">
        <v>30</v>
      </c>
    </row>
    <row r="12" spans="1:11" s="18" customFormat="1" ht="15" customHeight="1" x14ac:dyDescent="0.25">
      <c r="A12" s="28">
        <v>22</v>
      </c>
      <c r="B12" s="29" t="s">
        <v>20</v>
      </c>
      <c r="C12" s="28" t="s">
        <v>21</v>
      </c>
      <c r="D12" s="29" t="s">
        <v>31</v>
      </c>
      <c r="E12" s="30">
        <v>34127</v>
      </c>
      <c r="F12" s="31">
        <v>2885019.21</v>
      </c>
      <c r="G12" s="32" t="s">
        <v>23</v>
      </c>
      <c r="H12" s="33">
        <v>923219.21</v>
      </c>
      <c r="I12" s="30">
        <v>37848</v>
      </c>
      <c r="J12" s="30">
        <v>48625</v>
      </c>
      <c r="K12" s="34" t="s">
        <v>17</v>
      </c>
    </row>
    <row r="13" spans="1:11" s="18" customFormat="1" ht="15" customHeight="1" x14ac:dyDescent="0.25">
      <c r="A13" s="35">
        <v>23</v>
      </c>
      <c r="B13" s="36" t="s">
        <v>20</v>
      </c>
      <c r="C13" s="37" t="s">
        <v>21</v>
      </c>
      <c r="D13" s="37" t="s">
        <v>32</v>
      </c>
      <c r="E13" s="38">
        <v>34166</v>
      </c>
      <c r="F13" s="39">
        <v>10322589.640000001</v>
      </c>
      <c r="G13" s="40" t="s">
        <v>23</v>
      </c>
      <c r="H13" s="41">
        <v>3303265.64</v>
      </c>
      <c r="I13" s="38">
        <v>37848</v>
      </c>
      <c r="J13" s="42">
        <v>48625</v>
      </c>
      <c r="K13" s="37" t="s">
        <v>33</v>
      </c>
    </row>
    <row r="14" spans="1:11" s="18" customFormat="1" ht="15" customHeight="1" x14ac:dyDescent="0.25">
      <c r="A14" s="28">
        <v>24</v>
      </c>
      <c r="B14" s="29" t="s">
        <v>20</v>
      </c>
      <c r="C14" s="28" t="s">
        <v>21</v>
      </c>
      <c r="D14" s="29" t="s">
        <v>34</v>
      </c>
      <c r="E14" s="30">
        <v>34157</v>
      </c>
      <c r="F14" s="31">
        <v>12995348.25</v>
      </c>
      <c r="G14" s="32" t="s">
        <v>23</v>
      </c>
      <c r="H14" s="33">
        <v>4158544.25</v>
      </c>
      <c r="I14" s="30">
        <v>37848</v>
      </c>
      <c r="J14" s="30">
        <v>48625</v>
      </c>
      <c r="K14" s="34" t="s">
        <v>33</v>
      </c>
    </row>
    <row r="15" spans="1:11" s="18" customFormat="1" ht="15" customHeight="1" x14ac:dyDescent="0.25">
      <c r="A15" s="35">
        <v>29</v>
      </c>
      <c r="B15" s="36" t="s">
        <v>20</v>
      </c>
      <c r="C15" s="37" t="s">
        <v>21</v>
      </c>
      <c r="D15" s="37" t="s">
        <v>35</v>
      </c>
      <c r="E15" s="38">
        <v>34521</v>
      </c>
      <c r="F15" s="39">
        <v>6622130.3799999999</v>
      </c>
      <c r="G15" s="40" t="s">
        <v>23</v>
      </c>
      <c r="H15" s="41">
        <v>2383986.38</v>
      </c>
      <c r="I15" s="38">
        <v>38275</v>
      </c>
      <c r="J15" s="42">
        <v>49049</v>
      </c>
      <c r="K15" s="37" t="s">
        <v>36</v>
      </c>
    </row>
    <row r="16" spans="1:11" s="18" customFormat="1" ht="15" customHeight="1" x14ac:dyDescent="0.25">
      <c r="A16" s="28">
        <v>30</v>
      </c>
      <c r="B16" s="29" t="s">
        <v>37</v>
      </c>
      <c r="C16" s="28" t="s">
        <v>38</v>
      </c>
      <c r="D16" s="29" t="s">
        <v>39</v>
      </c>
      <c r="E16" s="30">
        <v>34381</v>
      </c>
      <c r="F16" s="31">
        <v>8027333.21</v>
      </c>
      <c r="G16" s="32" t="s">
        <v>23</v>
      </c>
      <c r="H16" s="33">
        <v>3712627.21</v>
      </c>
      <c r="I16" s="30">
        <v>38001</v>
      </c>
      <c r="J16" s="30">
        <v>52427</v>
      </c>
      <c r="K16" s="34" t="s">
        <v>40</v>
      </c>
    </row>
    <row r="17" spans="1:11" s="18" customFormat="1" ht="15" customHeight="1" x14ac:dyDescent="0.25">
      <c r="A17" s="35">
        <v>31</v>
      </c>
      <c r="B17" s="36" t="s">
        <v>20</v>
      </c>
      <c r="C17" s="37" t="s">
        <v>21</v>
      </c>
      <c r="D17" s="37" t="s">
        <v>41</v>
      </c>
      <c r="E17" s="38">
        <v>34586</v>
      </c>
      <c r="F17" s="39">
        <v>7100000</v>
      </c>
      <c r="G17" s="40" t="s">
        <v>23</v>
      </c>
      <c r="H17" s="41">
        <v>2698000</v>
      </c>
      <c r="I17" s="38">
        <v>38398</v>
      </c>
      <c r="J17" s="42">
        <v>49171</v>
      </c>
      <c r="K17" s="37" t="s">
        <v>30</v>
      </c>
    </row>
    <row r="18" spans="1:11" s="18" customFormat="1" ht="15" customHeight="1" x14ac:dyDescent="0.25">
      <c r="A18" s="28">
        <v>32</v>
      </c>
      <c r="B18" s="29" t="s">
        <v>20</v>
      </c>
      <c r="C18" s="28" t="s">
        <v>21</v>
      </c>
      <c r="D18" s="29" t="s">
        <v>42</v>
      </c>
      <c r="E18" s="30">
        <v>34499</v>
      </c>
      <c r="F18" s="31">
        <v>8224915.25</v>
      </c>
      <c r="G18" s="32" t="s">
        <v>23</v>
      </c>
      <c r="H18" s="33">
        <v>2960979.25</v>
      </c>
      <c r="I18" s="30">
        <v>38200</v>
      </c>
      <c r="J18" s="30">
        <v>48976</v>
      </c>
      <c r="K18" s="34" t="s">
        <v>43</v>
      </c>
    </row>
    <row r="19" spans="1:11" s="18" customFormat="1" ht="15" customHeight="1" x14ac:dyDescent="0.25">
      <c r="A19" s="35">
        <v>33</v>
      </c>
      <c r="B19" s="36" t="s">
        <v>20</v>
      </c>
      <c r="C19" s="37" t="s">
        <v>21</v>
      </c>
      <c r="D19" s="37" t="s">
        <v>44</v>
      </c>
      <c r="E19" s="38">
        <v>34568</v>
      </c>
      <c r="F19" s="39">
        <v>2335721</v>
      </c>
      <c r="G19" s="40" t="s">
        <v>23</v>
      </c>
      <c r="H19" s="41">
        <v>887627.98499999999</v>
      </c>
      <c r="I19" s="38">
        <v>38353</v>
      </c>
      <c r="J19" s="42">
        <v>49126</v>
      </c>
      <c r="K19" s="37" t="s">
        <v>17</v>
      </c>
    </row>
    <row r="20" spans="1:11" s="18" customFormat="1" ht="15" customHeight="1" x14ac:dyDescent="0.25">
      <c r="A20" s="28">
        <v>34</v>
      </c>
      <c r="B20" s="29" t="s">
        <v>20</v>
      </c>
      <c r="C20" s="28" t="s">
        <v>21</v>
      </c>
      <c r="D20" s="29" t="s">
        <v>45</v>
      </c>
      <c r="E20" s="30">
        <v>34568</v>
      </c>
      <c r="F20" s="31">
        <v>10600000</v>
      </c>
      <c r="G20" s="32" t="s">
        <v>23</v>
      </c>
      <c r="H20" s="33">
        <v>4028000</v>
      </c>
      <c r="I20" s="30">
        <v>38353</v>
      </c>
      <c r="J20" s="30">
        <v>49126</v>
      </c>
      <c r="K20" s="34" t="s">
        <v>17</v>
      </c>
    </row>
    <row r="21" spans="1:11" s="18" customFormat="1" ht="15" customHeight="1" x14ac:dyDescent="0.25">
      <c r="A21" s="35">
        <v>36</v>
      </c>
      <c r="B21" s="36" t="s">
        <v>20</v>
      </c>
      <c r="C21" s="37" t="s">
        <v>21</v>
      </c>
      <c r="D21" s="37" t="s">
        <v>46</v>
      </c>
      <c r="E21" s="38">
        <v>34654</v>
      </c>
      <c r="F21" s="39">
        <v>8600000</v>
      </c>
      <c r="G21" s="40" t="s">
        <v>23</v>
      </c>
      <c r="H21" s="41">
        <v>3268000</v>
      </c>
      <c r="I21" s="38">
        <v>38367</v>
      </c>
      <c r="J21" s="42">
        <v>49140</v>
      </c>
      <c r="K21" s="37" t="s">
        <v>47</v>
      </c>
    </row>
    <row r="22" spans="1:11" s="18" customFormat="1" ht="15" customHeight="1" x14ac:dyDescent="0.25">
      <c r="A22" s="28">
        <v>38</v>
      </c>
      <c r="B22" s="29" t="s">
        <v>20</v>
      </c>
      <c r="C22" s="28" t="s">
        <v>21</v>
      </c>
      <c r="D22" s="29" t="s">
        <v>48</v>
      </c>
      <c r="E22" s="30">
        <v>34751</v>
      </c>
      <c r="F22" s="31">
        <v>3951344.12</v>
      </c>
      <c r="G22" s="32" t="s">
        <v>23</v>
      </c>
      <c r="H22" s="33">
        <v>1501537.6429999999</v>
      </c>
      <c r="I22" s="30">
        <v>38504</v>
      </c>
      <c r="J22" s="30">
        <v>49279</v>
      </c>
      <c r="K22" s="34" t="s">
        <v>49</v>
      </c>
    </row>
    <row r="23" spans="1:11" s="18" customFormat="1" ht="15" customHeight="1" x14ac:dyDescent="0.25">
      <c r="A23" s="35">
        <v>40</v>
      </c>
      <c r="B23" s="36" t="s">
        <v>20</v>
      </c>
      <c r="C23" s="37" t="s">
        <v>21</v>
      </c>
      <c r="D23" s="37" t="s">
        <v>50</v>
      </c>
      <c r="E23" s="38">
        <v>34760</v>
      </c>
      <c r="F23" s="39">
        <v>3378641.03</v>
      </c>
      <c r="G23" s="40" t="s">
        <v>23</v>
      </c>
      <c r="H23" s="41">
        <v>1283909.03</v>
      </c>
      <c r="I23" s="38">
        <v>38504</v>
      </c>
      <c r="J23" s="42">
        <v>49279</v>
      </c>
      <c r="K23" s="37" t="s">
        <v>51</v>
      </c>
    </row>
    <row r="24" spans="1:11" s="18" customFormat="1" ht="15" customHeight="1" x14ac:dyDescent="0.25">
      <c r="A24" s="28">
        <v>41</v>
      </c>
      <c r="B24" s="29" t="s">
        <v>37</v>
      </c>
      <c r="C24" s="28" t="s">
        <v>38</v>
      </c>
      <c r="D24" s="29" t="s">
        <v>52</v>
      </c>
      <c r="E24" s="30">
        <v>34794</v>
      </c>
      <c r="F24" s="31">
        <v>6100000</v>
      </c>
      <c r="G24" s="32" t="s">
        <v>23</v>
      </c>
      <c r="H24" s="33">
        <v>1931694</v>
      </c>
      <c r="I24" s="30">
        <v>38457</v>
      </c>
      <c r="J24" s="30">
        <v>49232</v>
      </c>
      <c r="K24" s="34" t="s">
        <v>53</v>
      </c>
    </row>
    <row r="25" spans="1:11" s="18" customFormat="1" ht="15" customHeight="1" x14ac:dyDescent="0.25">
      <c r="A25" s="35">
        <v>45</v>
      </c>
      <c r="B25" s="36" t="s">
        <v>54</v>
      </c>
      <c r="C25" s="37" t="s">
        <v>55</v>
      </c>
      <c r="D25" s="37" t="s">
        <v>56</v>
      </c>
      <c r="E25" s="38">
        <v>34497</v>
      </c>
      <c r="F25" s="39">
        <v>2000000</v>
      </c>
      <c r="G25" s="40" t="s">
        <v>57</v>
      </c>
      <c r="H25" s="41">
        <v>1858225</v>
      </c>
      <c r="I25" s="38">
        <v>36707</v>
      </c>
      <c r="J25" s="42">
        <v>38533</v>
      </c>
      <c r="K25" s="37" t="s">
        <v>58</v>
      </c>
    </row>
    <row r="26" spans="1:11" s="18" customFormat="1" ht="15" customHeight="1" x14ac:dyDescent="0.25">
      <c r="A26" s="28">
        <v>55</v>
      </c>
      <c r="B26" s="29" t="s">
        <v>20</v>
      </c>
      <c r="C26" s="28" t="s">
        <v>21</v>
      </c>
      <c r="D26" s="29" t="s">
        <v>59</v>
      </c>
      <c r="E26" s="30">
        <v>34922</v>
      </c>
      <c r="F26" s="31">
        <v>2521082.75</v>
      </c>
      <c r="G26" s="32" t="s">
        <v>23</v>
      </c>
      <c r="H26" s="33">
        <v>1008462.75</v>
      </c>
      <c r="I26" s="30">
        <v>38701</v>
      </c>
      <c r="J26" s="30">
        <v>49475</v>
      </c>
      <c r="K26" s="34" t="s">
        <v>49</v>
      </c>
    </row>
    <row r="27" spans="1:11" s="18" customFormat="1" ht="15" customHeight="1" x14ac:dyDescent="0.25">
      <c r="A27" s="35">
        <v>57</v>
      </c>
      <c r="B27" s="36" t="s">
        <v>20</v>
      </c>
      <c r="C27" s="37" t="s">
        <v>21</v>
      </c>
      <c r="D27" s="37" t="s">
        <v>60</v>
      </c>
      <c r="E27" s="38">
        <v>34893</v>
      </c>
      <c r="F27" s="39">
        <v>9904164.4600000009</v>
      </c>
      <c r="G27" s="40" t="s">
        <v>23</v>
      </c>
      <c r="H27" s="41">
        <v>3763601.46</v>
      </c>
      <c r="I27" s="38">
        <v>38518</v>
      </c>
      <c r="J27" s="42">
        <v>49293</v>
      </c>
      <c r="K27" s="37" t="s">
        <v>33</v>
      </c>
    </row>
    <row r="28" spans="1:11" s="18" customFormat="1" ht="15" customHeight="1" x14ac:dyDescent="0.25">
      <c r="A28" s="28">
        <v>62</v>
      </c>
      <c r="B28" s="29" t="s">
        <v>13</v>
      </c>
      <c r="C28" s="28" t="s">
        <v>14</v>
      </c>
      <c r="D28" s="29" t="s">
        <v>61</v>
      </c>
      <c r="E28" s="30">
        <v>34996</v>
      </c>
      <c r="F28" s="31">
        <v>3579043.16</v>
      </c>
      <c r="G28" s="32" t="s">
        <v>16</v>
      </c>
      <c r="H28" s="33">
        <v>1234770.1400000001</v>
      </c>
      <c r="I28" s="30">
        <v>38716</v>
      </c>
      <c r="J28" s="30">
        <v>49673</v>
      </c>
      <c r="K28" s="34" t="s">
        <v>17</v>
      </c>
    </row>
    <row r="29" spans="1:11" s="18" customFormat="1" ht="15" customHeight="1" x14ac:dyDescent="0.25">
      <c r="A29" s="35">
        <v>63</v>
      </c>
      <c r="B29" s="36" t="s">
        <v>20</v>
      </c>
      <c r="C29" s="37" t="s">
        <v>21</v>
      </c>
      <c r="D29" s="37" t="s">
        <v>62</v>
      </c>
      <c r="E29" s="38">
        <v>35043</v>
      </c>
      <c r="F29" s="39">
        <v>3486514.76</v>
      </c>
      <c r="G29" s="40" t="s">
        <v>23</v>
      </c>
      <c r="H29" s="41">
        <v>1464344.76</v>
      </c>
      <c r="I29" s="38">
        <v>38777</v>
      </c>
      <c r="J29" s="42">
        <v>49553</v>
      </c>
      <c r="K29" s="37" t="s">
        <v>63</v>
      </c>
    </row>
    <row r="30" spans="1:11" s="18" customFormat="1" ht="15" customHeight="1" x14ac:dyDescent="0.25">
      <c r="A30" s="28">
        <v>64</v>
      </c>
      <c r="B30" s="29" t="s">
        <v>20</v>
      </c>
      <c r="C30" s="28" t="s">
        <v>21</v>
      </c>
      <c r="D30" s="29" t="s">
        <v>64</v>
      </c>
      <c r="E30" s="30">
        <v>35188</v>
      </c>
      <c r="F30" s="31">
        <v>5500000</v>
      </c>
      <c r="G30" s="32" t="s">
        <v>23</v>
      </c>
      <c r="H30" s="33">
        <v>2310000</v>
      </c>
      <c r="I30" s="30">
        <v>38883</v>
      </c>
      <c r="J30" s="30">
        <v>49658</v>
      </c>
      <c r="K30" s="34" t="s">
        <v>65</v>
      </c>
    </row>
    <row r="31" spans="1:11" s="18" customFormat="1" ht="15" customHeight="1" x14ac:dyDescent="0.25">
      <c r="A31" s="35">
        <v>65</v>
      </c>
      <c r="B31" s="36" t="s">
        <v>20</v>
      </c>
      <c r="C31" s="37" t="s">
        <v>21</v>
      </c>
      <c r="D31" s="37" t="s">
        <v>66</v>
      </c>
      <c r="E31" s="38">
        <v>35233</v>
      </c>
      <c r="F31" s="39">
        <v>17318355.760000002</v>
      </c>
      <c r="G31" s="40" t="s">
        <v>23</v>
      </c>
      <c r="H31" s="41">
        <v>7620089.7599999998</v>
      </c>
      <c r="I31" s="38">
        <v>39036</v>
      </c>
      <c r="J31" s="42">
        <v>49810</v>
      </c>
      <c r="K31" s="37" t="s">
        <v>33</v>
      </c>
    </row>
    <row r="32" spans="1:11" s="18" customFormat="1" ht="15" customHeight="1" x14ac:dyDescent="0.25">
      <c r="A32" s="28">
        <v>66</v>
      </c>
      <c r="B32" s="29" t="s">
        <v>20</v>
      </c>
      <c r="C32" s="28" t="s">
        <v>21</v>
      </c>
      <c r="D32" s="29" t="s">
        <v>67</v>
      </c>
      <c r="E32" s="30">
        <v>35149</v>
      </c>
      <c r="F32" s="31">
        <v>13359692.970000001</v>
      </c>
      <c r="G32" s="32" t="s">
        <v>23</v>
      </c>
      <c r="H32" s="33">
        <v>5878298.9699999997</v>
      </c>
      <c r="I32" s="30">
        <v>38961</v>
      </c>
      <c r="J32" s="30">
        <v>49735</v>
      </c>
      <c r="K32" s="34" t="s">
        <v>51</v>
      </c>
    </row>
    <row r="33" spans="1:11" s="18" customFormat="1" ht="15" customHeight="1" x14ac:dyDescent="0.25">
      <c r="A33" s="35">
        <v>67</v>
      </c>
      <c r="B33" s="36" t="s">
        <v>13</v>
      </c>
      <c r="C33" s="37" t="s">
        <v>14</v>
      </c>
      <c r="D33" s="37" t="s">
        <v>68</v>
      </c>
      <c r="E33" s="38">
        <v>35196</v>
      </c>
      <c r="F33" s="39">
        <v>23638118.030000001</v>
      </c>
      <c r="G33" s="40" t="s">
        <v>16</v>
      </c>
      <c r="H33" s="41">
        <v>10846118.02</v>
      </c>
      <c r="I33" s="38">
        <v>41273</v>
      </c>
      <c r="J33" s="42">
        <v>49856</v>
      </c>
      <c r="K33" s="37" t="s">
        <v>69</v>
      </c>
    </row>
    <row r="34" spans="1:11" s="18" customFormat="1" ht="15" customHeight="1" x14ac:dyDescent="0.25">
      <c r="A34" s="28">
        <v>69</v>
      </c>
      <c r="B34" s="29" t="s">
        <v>70</v>
      </c>
      <c r="C34" s="28" t="s">
        <v>71</v>
      </c>
      <c r="D34" s="29" t="s">
        <v>72</v>
      </c>
      <c r="E34" s="30">
        <v>35114</v>
      </c>
      <c r="F34" s="31">
        <v>4441529.33</v>
      </c>
      <c r="G34" s="32" t="s">
        <v>16</v>
      </c>
      <c r="H34" s="33">
        <v>246751.79</v>
      </c>
      <c r="I34" s="30">
        <v>39712</v>
      </c>
      <c r="J34" s="30">
        <v>46102</v>
      </c>
      <c r="K34" s="34" t="s">
        <v>51</v>
      </c>
    </row>
    <row r="35" spans="1:11" s="18" customFormat="1" ht="15" customHeight="1" x14ac:dyDescent="0.25">
      <c r="A35" s="35">
        <v>76</v>
      </c>
      <c r="B35" s="36" t="s">
        <v>20</v>
      </c>
      <c r="C35" s="37" t="s">
        <v>21</v>
      </c>
      <c r="D35" s="37" t="s">
        <v>73</v>
      </c>
      <c r="E35" s="38">
        <v>35783</v>
      </c>
      <c r="F35" s="39">
        <v>18300000</v>
      </c>
      <c r="G35" s="40" t="s">
        <v>23</v>
      </c>
      <c r="H35" s="41">
        <v>9150000</v>
      </c>
      <c r="I35" s="38">
        <v>39479</v>
      </c>
      <c r="J35" s="42">
        <v>50253</v>
      </c>
      <c r="K35" s="37" t="s">
        <v>17</v>
      </c>
    </row>
    <row r="36" spans="1:11" s="18" customFormat="1" ht="15" customHeight="1" x14ac:dyDescent="0.25">
      <c r="A36" s="28">
        <v>77</v>
      </c>
      <c r="B36" s="29" t="s">
        <v>20</v>
      </c>
      <c r="C36" s="28" t="s">
        <v>21</v>
      </c>
      <c r="D36" s="29" t="s">
        <v>74</v>
      </c>
      <c r="E36" s="30">
        <v>35783</v>
      </c>
      <c r="F36" s="31">
        <v>3694909.25</v>
      </c>
      <c r="G36" s="32" t="s">
        <v>23</v>
      </c>
      <c r="H36" s="33">
        <v>1847459.25</v>
      </c>
      <c r="I36" s="30">
        <v>39569</v>
      </c>
      <c r="J36" s="30">
        <v>50345</v>
      </c>
      <c r="K36" s="34" t="s">
        <v>17</v>
      </c>
    </row>
    <row r="37" spans="1:11" s="18" customFormat="1" ht="15" customHeight="1" x14ac:dyDescent="0.25">
      <c r="A37" s="35">
        <v>78</v>
      </c>
      <c r="B37" s="36" t="s">
        <v>13</v>
      </c>
      <c r="C37" s="37" t="s">
        <v>14</v>
      </c>
      <c r="D37" s="37" t="s">
        <v>75</v>
      </c>
      <c r="E37" s="38">
        <v>35566</v>
      </c>
      <c r="F37" s="39">
        <v>9970191.6899999995</v>
      </c>
      <c r="G37" s="40" t="s">
        <v>16</v>
      </c>
      <c r="H37" s="41">
        <v>5151728.01</v>
      </c>
      <c r="I37" s="38">
        <v>39446</v>
      </c>
      <c r="J37" s="42">
        <v>52230</v>
      </c>
      <c r="K37" s="37" t="s">
        <v>76</v>
      </c>
    </row>
    <row r="38" spans="1:11" s="18" customFormat="1" ht="15" customHeight="1" x14ac:dyDescent="0.25">
      <c r="A38" s="28">
        <v>79</v>
      </c>
      <c r="B38" s="29" t="s">
        <v>20</v>
      </c>
      <c r="C38" s="28" t="s">
        <v>21</v>
      </c>
      <c r="D38" s="29" t="s">
        <v>77</v>
      </c>
      <c r="E38" s="30">
        <v>35851</v>
      </c>
      <c r="F38" s="31">
        <v>3330842.11</v>
      </c>
      <c r="G38" s="32" t="s">
        <v>23</v>
      </c>
      <c r="H38" s="33">
        <v>1665442.11</v>
      </c>
      <c r="I38" s="30">
        <v>39522</v>
      </c>
      <c r="J38" s="30">
        <v>50298</v>
      </c>
      <c r="K38" s="34" t="s">
        <v>78</v>
      </c>
    </row>
    <row r="39" spans="1:11" s="18" customFormat="1" ht="15" customHeight="1" x14ac:dyDescent="0.25">
      <c r="A39" s="35">
        <v>83</v>
      </c>
      <c r="B39" s="36" t="s">
        <v>20</v>
      </c>
      <c r="C39" s="37" t="s">
        <v>21</v>
      </c>
      <c r="D39" s="37" t="s">
        <v>79</v>
      </c>
      <c r="E39" s="38">
        <v>35955</v>
      </c>
      <c r="F39" s="39">
        <v>7500000</v>
      </c>
      <c r="G39" s="40" t="s">
        <v>23</v>
      </c>
      <c r="H39" s="41">
        <v>3750000</v>
      </c>
      <c r="I39" s="38">
        <v>39614</v>
      </c>
      <c r="J39" s="42">
        <v>50389</v>
      </c>
      <c r="K39" s="37" t="s">
        <v>33</v>
      </c>
    </row>
    <row r="40" spans="1:11" s="18" customFormat="1" ht="15" customHeight="1" x14ac:dyDescent="0.25">
      <c r="A40" s="28">
        <v>84</v>
      </c>
      <c r="B40" s="29" t="s">
        <v>20</v>
      </c>
      <c r="C40" s="28" t="s">
        <v>21</v>
      </c>
      <c r="D40" s="29" t="s">
        <v>80</v>
      </c>
      <c r="E40" s="30">
        <v>35955</v>
      </c>
      <c r="F40" s="31">
        <v>8602035.4600000009</v>
      </c>
      <c r="G40" s="32" t="s">
        <v>23</v>
      </c>
      <c r="H40" s="33">
        <v>4473109.46</v>
      </c>
      <c r="I40" s="30">
        <v>39675</v>
      </c>
      <c r="J40" s="30">
        <v>50451</v>
      </c>
      <c r="K40" s="34" t="s">
        <v>47</v>
      </c>
    </row>
    <row r="41" spans="1:11" s="18" customFormat="1" ht="15" customHeight="1" x14ac:dyDescent="0.25">
      <c r="A41" s="35">
        <v>85</v>
      </c>
      <c r="B41" s="36" t="s">
        <v>20</v>
      </c>
      <c r="C41" s="37" t="s">
        <v>21</v>
      </c>
      <c r="D41" s="37" t="s">
        <v>81</v>
      </c>
      <c r="E41" s="38">
        <v>35955</v>
      </c>
      <c r="F41" s="39">
        <v>12553022.75</v>
      </c>
      <c r="G41" s="40" t="s">
        <v>23</v>
      </c>
      <c r="H41" s="41">
        <v>6527582.75</v>
      </c>
      <c r="I41" s="38">
        <v>39736</v>
      </c>
      <c r="J41" s="42">
        <v>50510</v>
      </c>
      <c r="K41" s="37" t="s">
        <v>82</v>
      </c>
    </row>
    <row r="42" spans="1:11" s="18" customFormat="1" ht="15" customHeight="1" x14ac:dyDescent="0.25">
      <c r="A42" s="28">
        <v>86</v>
      </c>
      <c r="B42" s="29" t="s">
        <v>13</v>
      </c>
      <c r="C42" s="28" t="s">
        <v>14</v>
      </c>
      <c r="D42" s="29" t="s">
        <v>83</v>
      </c>
      <c r="E42" s="30">
        <v>35961</v>
      </c>
      <c r="F42" s="31">
        <v>5112918.8099999996</v>
      </c>
      <c r="G42" s="32" t="s">
        <v>16</v>
      </c>
      <c r="H42" s="33">
        <v>2220029.4500000002</v>
      </c>
      <c r="I42" s="30">
        <v>39812</v>
      </c>
      <c r="J42" s="30">
        <v>50586</v>
      </c>
      <c r="K42" s="34" t="s">
        <v>84</v>
      </c>
    </row>
    <row r="43" spans="1:11" s="18" customFormat="1" ht="15" customHeight="1" x14ac:dyDescent="0.25">
      <c r="A43" s="35">
        <v>88</v>
      </c>
      <c r="B43" s="36" t="s">
        <v>70</v>
      </c>
      <c r="C43" s="37" t="s">
        <v>71</v>
      </c>
      <c r="D43" s="37" t="s">
        <v>85</v>
      </c>
      <c r="E43" s="38">
        <v>35982</v>
      </c>
      <c r="F43" s="39">
        <v>11350864.890000001</v>
      </c>
      <c r="G43" s="40" t="s">
        <v>16</v>
      </c>
      <c r="H43" s="41">
        <v>2207113.5499999998</v>
      </c>
      <c r="I43" s="38">
        <v>40551</v>
      </c>
      <c r="J43" s="42">
        <v>46942</v>
      </c>
      <c r="K43" s="37" t="s">
        <v>86</v>
      </c>
    </row>
    <row r="44" spans="1:11" s="18" customFormat="1" ht="15" customHeight="1" x14ac:dyDescent="0.25">
      <c r="A44" s="28">
        <v>90</v>
      </c>
      <c r="B44" s="29" t="s">
        <v>20</v>
      </c>
      <c r="C44" s="28" t="s">
        <v>21</v>
      </c>
      <c r="D44" s="29" t="s">
        <v>87</v>
      </c>
      <c r="E44" s="30">
        <v>36192</v>
      </c>
      <c r="F44" s="31">
        <v>6500000</v>
      </c>
      <c r="G44" s="32" t="s">
        <v>23</v>
      </c>
      <c r="H44" s="33">
        <v>3510000</v>
      </c>
      <c r="I44" s="30">
        <v>39845</v>
      </c>
      <c r="J44" s="30">
        <v>50618</v>
      </c>
      <c r="K44" s="34" t="s">
        <v>49</v>
      </c>
    </row>
    <row r="45" spans="1:11" s="18" customFormat="1" ht="15" customHeight="1" x14ac:dyDescent="0.25">
      <c r="A45" s="35">
        <v>90.1</v>
      </c>
      <c r="B45" s="36" t="s">
        <v>20</v>
      </c>
      <c r="C45" s="37" t="s">
        <v>21</v>
      </c>
      <c r="D45" s="37" t="s">
        <v>88</v>
      </c>
      <c r="E45" s="38">
        <v>36359</v>
      </c>
      <c r="F45" s="39">
        <v>3696756.52</v>
      </c>
      <c r="G45" s="40" t="s">
        <v>23</v>
      </c>
      <c r="H45" s="41">
        <v>1996261.52</v>
      </c>
      <c r="I45" s="38">
        <v>39845</v>
      </c>
      <c r="J45" s="42">
        <v>50618</v>
      </c>
      <c r="K45" s="37" t="s">
        <v>49</v>
      </c>
    </row>
    <row r="46" spans="1:11" s="18" customFormat="1" ht="15" customHeight="1" x14ac:dyDescent="0.25">
      <c r="A46" s="28">
        <v>91</v>
      </c>
      <c r="B46" s="29" t="s">
        <v>20</v>
      </c>
      <c r="C46" s="28" t="s">
        <v>21</v>
      </c>
      <c r="D46" s="29" t="s">
        <v>89</v>
      </c>
      <c r="E46" s="30">
        <v>36286</v>
      </c>
      <c r="F46" s="31">
        <v>22100000</v>
      </c>
      <c r="G46" s="32" t="s">
        <v>23</v>
      </c>
      <c r="H46" s="33">
        <v>12376000</v>
      </c>
      <c r="I46" s="30">
        <v>40009</v>
      </c>
      <c r="J46" s="30">
        <v>50785</v>
      </c>
      <c r="K46" s="34" t="s">
        <v>17</v>
      </c>
    </row>
    <row r="47" spans="1:11" s="18" customFormat="1" ht="15" customHeight="1" x14ac:dyDescent="0.25">
      <c r="A47" s="35">
        <v>93</v>
      </c>
      <c r="B47" s="36" t="s">
        <v>90</v>
      </c>
      <c r="C47" s="37" t="s">
        <v>90</v>
      </c>
      <c r="D47" s="37" t="s">
        <v>91</v>
      </c>
      <c r="E47" s="38">
        <v>36111</v>
      </c>
      <c r="F47" s="39">
        <v>1467351.43</v>
      </c>
      <c r="G47" s="40" t="s">
        <v>16</v>
      </c>
      <c r="H47" s="41">
        <v>79316.179999999993</v>
      </c>
      <c r="I47" s="38">
        <v>39582</v>
      </c>
      <c r="J47" s="42">
        <v>46156</v>
      </c>
      <c r="K47" s="37" t="s">
        <v>33</v>
      </c>
    </row>
    <row r="48" spans="1:11" s="18" customFormat="1" ht="15" customHeight="1" x14ac:dyDescent="0.25">
      <c r="A48" s="28">
        <v>94</v>
      </c>
      <c r="B48" s="29" t="s">
        <v>20</v>
      </c>
      <c r="C48" s="28" t="s">
        <v>21</v>
      </c>
      <c r="D48" s="29" t="s">
        <v>92</v>
      </c>
      <c r="E48" s="30">
        <v>36335</v>
      </c>
      <c r="F48" s="31">
        <v>33200000</v>
      </c>
      <c r="G48" s="32" t="s">
        <v>23</v>
      </c>
      <c r="H48" s="33">
        <v>18592000</v>
      </c>
      <c r="I48" s="30">
        <v>40101</v>
      </c>
      <c r="J48" s="30">
        <v>50875</v>
      </c>
      <c r="K48" s="34" t="s">
        <v>17</v>
      </c>
    </row>
    <row r="49" spans="1:11" s="18" customFormat="1" ht="15" customHeight="1" x14ac:dyDescent="0.25">
      <c r="A49" s="35">
        <v>96</v>
      </c>
      <c r="B49" s="36" t="s">
        <v>20</v>
      </c>
      <c r="C49" s="37" t="s">
        <v>21</v>
      </c>
      <c r="D49" s="37" t="s">
        <v>93</v>
      </c>
      <c r="E49" s="38">
        <v>36359</v>
      </c>
      <c r="F49" s="39">
        <v>17700000</v>
      </c>
      <c r="G49" s="40" t="s">
        <v>23</v>
      </c>
      <c r="H49" s="41">
        <v>9912000</v>
      </c>
      <c r="I49" s="38">
        <v>40009</v>
      </c>
      <c r="J49" s="42">
        <v>50785</v>
      </c>
      <c r="K49" s="37" t="s">
        <v>30</v>
      </c>
    </row>
    <row r="50" spans="1:11" s="18" customFormat="1" ht="15" customHeight="1" x14ac:dyDescent="0.25">
      <c r="A50" s="28">
        <v>97</v>
      </c>
      <c r="B50" s="29" t="s">
        <v>20</v>
      </c>
      <c r="C50" s="28" t="s">
        <v>21</v>
      </c>
      <c r="D50" s="29" t="s">
        <v>94</v>
      </c>
      <c r="E50" s="30">
        <v>36359</v>
      </c>
      <c r="F50" s="31">
        <v>8889243.5099999998</v>
      </c>
      <c r="G50" s="32" t="s">
        <v>23</v>
      </c>
      <c r="H50" s="33">
        <v>4977995.51</v>
      </c>
      <c r="I50" s="30">
        <v>40009</v>
      </c>
      <c r="J50" s="30">
        <v>50785</v>
      </c>
      <c r="K50" s="34" t="s">
        <v>95</v>
      </c>
    </row>
    <row r="51" spans="1:11" s="18" customFormat="1" ht="15" customHeight="1" x14ac:dyDescent="0.25">
      <c r="A51" s="35">
        <v>98</v>
      </c>
      <c r="B51" s="36" t="s">
        <v>13</v>
      </c>
      <c r="C51" s="37" t="s">
        <v>14</v>
      </c>
      <c r="D51" s="37" t="s">
        <v>96</v>
      </c>
      <c r="E51" s="38">
        <v>36365</v>
      </c>
      <c r="F51" s="39">
        <v>17888516.370000001</v>
      </c>
      <c r="G51" s="40" t="s">
        <v>16</v>
      </c>
      <c r="H51" s="41">
        <v>8512516.3699999992</v>
      </c>
      <c r="I51" s="38">
        <v>40177</v>
      </c>
      <c r="J51" s="42">
        <v>51134</v>
      </c>
      <c r="K51" s="37" t="s">
        <v>51</v>
      </c>
    </row>
    <row r="52" spans="1:11" s="18" customFormat="1" ht="15" customHeight="1" x14ac:dyDescent="0.25">
      <c r="A52" s="28">
        <v>98.1</v>
      </c>
      <c r="B52" s="29" t="s">
        <v>13</v>
      </c>
      <c r="C52" s="28" t="s">
        <v>14</v>
      </c>
      <c r="D52" s="29" t="s">
        <v>96</v>
      </c>
      <c r="E52" s="30">
        <v>37534</v>
      </c>
      <c r="F52" s="31">
        <v>2556245.48</v>
      </c>
      <c r="G52" s="32" t="s">
        <v>16</v>
      </c>
      <c r="H52" s="33">
        <v>1428245.48</v>
      </c>
      <c r="I52" s="30">
        <v>41090</v>
      </c>
      <c r="J52" s="30">
        <v>52047</v>
      </c>
      <c r="K52" s="34" t="s">
        <v>51</v>
      </c>
    </row>
    <row r="53" spans="1:11" s="18" customFormat="1" ht="15" customHeight="1" x14ac:dyDescent="0.25">
      <c r="A53" s="35">
        <v>100</v>
      </c>
      <c r="B53" s="36" t="s">
        <v>13</v>
      </c>
      <c r="C53" s="37" t="s">
        <v>14</v>
      </c>
      <c r="D53" s="37" t="s">
        <v>97</v>
      </c>
      <c r="E53" s="38">
        <v>36500</v>
      </c>
      <c r="F53" s="39">
        <v>5112918.0999999996</v>
      </c>
      <c r="G53" s="40" t="s">
        <v>16</v>
      </c>
      <c r="H53" s="41">
        <v>2476185.96</v>
      </c>
      <c r="I53" s="38">
        <v>40359</v>
      </c>
      <c r="J53" s="42">
        <v>51134</v>
      </c>
      <c r="K53" s="37" t="s">
        <v>51</v>
      </c>
    </row>
    <row r="54" spans="1:11" s="18" customFormat="1" ht="15" customHeight="1" x14ac:dyDescent="0.25">
      <c r="A54" s="28">
        <v>103</v>
      </c>
      <c r="B54" s="29" t="s">
        <v>20</v>
      </c>
      <c r="C54" s="28" t="s">
        <v>21</v>
      </c>
      <c r="D54" s="29" t="s">
        <v>98</v>
      </c>
      <c r="E54" s="30">
        <v>36510</v>
      </c>
      <c r="F54" s="31">
        <v>9900000</v>
      </c>
      <c r="G54" s="32" t="s">
        <v>23</v>
      </c>
      <c r="H54" s="33">
        <v>5742000</v>
      </c>
      <c r="I54" s="30">
        <v>40210</v>
      </c>
      <c r="J54" s="30">
        <v>50983</v>
      </c>
      <c r="K54" s="34" t="s">
        <v>33</v>
      </c>
    </row>
    <row r="55" spans="1:11" s="18" customFormat="1" ht="15" customHeight="1" x14ac:dyDescent="0.25">
      <c r="A55" s="35" t="s">
        <v>99</v>
      </c>
      <c r="B55" s="36" t="s">
        <v>37</v>
      </c>
      <c r="C55" s="37" t="s">
        <v>38</v>
      </c>
      <c r="D55" s="37" t="s">
        <v>100</v>
      </c>
      <c r="E55" s="38">
        <v>36553</v>
      </c>
      <c r="F55" s="39">
        <v>9592294.0399999991</v>
      </c>
      <c r="G55" s="40" t="s">
        <v>23</v>
      </c>
      <c r="H55" s="41">
        <v>4636262.04</v>
      </c>
      <c r="I55" s="38">
        <v>40330</v>
      </c>
      <c r="J55" s="42">
        <v>51105</v>
      </c>
      <c r="K55" s="37" t="s">
        <v>101</v>
      </c>
    </row>
    <row r="56" spans="1:11" s="18" customFormat="1" ht="15" customHeight="1" x14ac:dyDescent="0.25">
      <c r="A56" s="28" t="s">
        <v>102</v>
      </c>
      <c r="B56" s="29" t="s">
        <v>13</v>
      </c>
      <c r="C56" s="28" t="s">
        <v>14</v>
      </c>
      <c r="D56" s="29" t="s">
        <v>103</v>
      </c>
      <c r="E56" s="30">
        <v>36608</v>
      </c>
      <c r="F56" s="31">
        <v>4882837.47</v>
      </c>
      <c r="G56" s="32" t="s">
        <v>16</v>
      </c>
      <c r="H56" s="33">
        <v>2443975.16</v>
      </c>
      <c r="I56" s="30">
        <v>40542</v>
      </c>
      <c r="J56" s="30">
        <v>51317</v>
      </c>
      <c r="K56" s="34" t="s">
        <v>104</v>
      </c>
    </row>
    <row r="57" spans="1:11" s="18" customFormat="1" ht="15" customHeight="1" x14ac:dyDescent="0.25">
      <c r="A57" s="35" t="s">
        <v>105</v>
      </c>
      <c r="B57" s="36" t="s">
        <v>20</v>
      </c>
      <c r="C57" s="37" t="s">
        <v>21</v>
      </c>
      <c r="D57" s="37" t="s">
        <v>106</v>
      </c>
      <c r="E57" s="38">
        <v>36634</v>
      </c>
      <c r="F57" s="39">
        <v>7300000</v>
      </c>
      <c r="G57" s="40" t="s">
        <v>23</v>
      </c>
      <c r="H57" s="41">
        <v>4380000</v>
      </c>
      <c r="I57" s="38">
        <v>40391</v>
      </c>
      <c r="J57" s="42">
        <v>51167</v>
      </c>
      <c r="K57" s="37" t="s">
        <v>33</v>
      </c>
    </row>
    <row r="58" spans="1:11" s="18" customFormat="1" ht="15" customHeight="1" x14ac:dyDescent="0.25">
      <c r="A58" s="28" t="s">
        <v>107</v>
      </c>
      <c r="B58" s="29" t="s">
        <v>20</v>
      </c>
      <c r="C58" s="28" t="s">
        <v>21</v>
      </c>
      <c r="D58" s="29" t="s">
        <v>108</v>
      </c>
      <c r="E58" s="30">
        <v>36634</v>
      </c>
      <c r="F58" s="31">
        <v>5873096.4400000004</v>
      </c>
      <c r="G58" s="32" t="s">
        <v>23</v>
      </c>
      <c r="H58" s="33">
        <v>3523886.29</v>
      </c>
      <c r="I58" s="30">
        <v>40391</v>
      </c>
      <c r="J58" s="30">
        <v>51167</v>
      </c>
      <c r="K58" s="34" t="s">
        <v>109</v>
      </c>
    </row>
    <row r="59" spans="1:11" s="18" customFormat="1" ht="15" customHeight="1" x14ac:dyDescent="0.25">
      <c r="A59" s="35" t="s">
        <v>110</v>
      </c>
      <c r="B59" s="36" t="s">
        <v>20</v>
      </c>
      <c r="C59" s="37" t="s">
        <v>21</v>
      </c>
      <c r="D59" s="37" t="s">
        <v>111</v>
      </c>
      <c r="E59" s="38">
        <v>36634</v>
      </c>
      <c r="F59" s="39">
        <v>6043709.75</v>
      </c>
      <c r="G59" s="40" t="s">
        <v>23</v>
      </c>
      <c r="H59" s="41">
        <v>3626225.85</v>
      </c>
      <c r="I59" s="38">
        <v>40391</v>
      </c>
      <c r="J59" s="42">
        <v>51167</v>
      </c>
      <c r="K59" s="37" t="s">
        <v>112</v>
      </c>
    </row>
    <row r="60" spans="1:11" s="18" customFormat="1" ht="15" customHeight="1" x14ac:dyDescent="0.25">
      <c r="A60" s="28" t="s">
        <v>113</v>
      </c>
      <c r="B60" s="29" t="s">
        <v>70</v>
      </c>
      <c r="C60" s="28" t="s">
        <v>71</v>
      </c>
      <c r="D60" s="29" t="s">
        <v>114</v>
      </c>
      <c r="E60" s="30">
        <v>36657</v>
      </c>
      <c r="F60" s="31">
        <v>11358160.789999999</v>
      </c>
      <c r="G60" s="32" t="s">
        <v>16</v>
      </c>
      <c r="H60" s="33">
        <v>11358160.789999999</v>
      </c>
      <c r="I60" s="30">
        <v>46825</v>
      </c>
      <c r="J60" s="30">
        <v>51392</v>
      </c>
      <c r="K60" s="34" t="s">
        <v>51</v>
      </c>
    </row>
    <row r="61" spans="1:11" s="18" customFormat="1" ht="15" customHeight="1" x14ac:dyDescent="0.25">
      <c r="A61" s="35" t="s">
        <v>115</v>
      </c>
      <c r="B61" s="36" t="s">
        <v>20</v>
      </c>
      <c r="C61" s="37" t="s">
        <v>21</v>
      </c>
      <c r="D61" s="37" t="s">
        <v>116</v>
      </c>
      <c r="E61" s="38">
        <v>36685</v>
      </c>
      <c r="F61" s="39">
        <v>4771528.1100000003</v>
      </c>
      <c r="G61" s="40" t="s">
        <v>23</v>
      </c>
      <c r="H61" s="41">
        <v>2862928.11</v>
      </c>
      <c r="I61" s="38">
        <v>40452</v>
      </c>
      <c r="J61" s="42">
        <v>51227</v>
      </c>
      <c r="K61" s="37" t="s">
        <v>17</v>
      </c>
    </row>
    <row r="62" spans="1:11" s="18" customFormat="1" ht="15" customHeight="1" x14ac:dyDescent="0.25">
      <c r="A62" s="28" t="s">
        <v>117</v>
      </c>
      <c r="B62" s="29" t="s">
        <v>20</v>
      </c>
      <c r="C62" s="28" t="s">
        <v>21</v>
      </c>
      <c r="D62" s="29" t="s">
        <v>118</v>
      </c>
      <c r="E62" s="30">
        <v>36685</v>
      </c>
      <c r="F62" s="31">
        <v>8161570.2000000002</v>
      </c>
      <c r="G62" s="32" t="s">
        <v>23</v>
      </c>
      <c r="H62" s="33">
        <v>4896960.2</v>
      </c>
      <c r="I62" s="30">
        <v>40374</v>
      </c>
      <c r="J62" s="30">
        <v>51150</v>
      </c>
      <c r="K62" s="34" t="s">
        <v>119</v>
      </c>
    </row>
    <row r="63" spans="1:11" s="18" customFormat="1" ht="15" customHeight="1" x14ac:dyDescent="0.25">
      <c r="A63" s="35" t="s">
        <v>120</v>
      </c>
      <c r="B63" s="36" t="s">
        <v>121</v>
      </c>
      <c r="C63" s="37" t="s">
        <v>122</v>
      </c>
      <c r="D63" s="37" t="s">
        <v>123</v>
      </c>
      <c r="E63" s="38">
        <v>36838</v>
      </c>
      <c r="F63" s="39">
        <v>4888994.28</v>
      </c>
      <c r="G63" s="40" t="s">
        <v>124</v>
      </c>
      <c r="H63" s="41">
        <v>134579.84</v>
      </c>
      <c r="I63" s="38">
        <v>39629</v>
      </c>
      <c r="J63" s="42">
        <v>46022</v>
      </c>
      <c r="K63" s="37" t="s">
        <v>49</v>
      </c>
    </row>
    <row r="64" spans="1:11" s="18" customFormat="1" ht="15" customHeight="1" x14ac:dyDescent="0.25">
      <c r="A64" s="28" t="s">
        <v>125</v>
      </c>
      <c r="B64" s="29" t="s">
        <v>20</v>
      </c>
      <c r="C64" s="28" t="s">
        <v>21</v>
      </c>
      <c r="D64" s="29" t="s">
        <v>126</v>
      </c>
      <c r="E64" s="30">
        <v>36859</v>
      </c>
      <c r="F64" s="31">
        <v>6133414.6699999999</v>
      </c>
      <c r="G64" s="32" t="s">
        <v>23</v>
      </c>
      <c r="H64" s="33">
        <v>3680054.67</v>
      </c>
      <c r="I64" s="30">
        <v>40527</v>
      </c>
      <c r="J64" s="30">
        <v>51302</v>
      </c>
      <c r="K64" s="34" t="s">
        <v>17</v>
      </c>
    </row>
    <row r="65" spans="1:11" s="18" customFormat="1" ht="15" customHeight="1" x14ac:dyDescent="0.25">
      <c r="A65" s="35" t="s">
        <v>127</v>
      </c>
      <c r="B65" s="36" t="s">
        <v>70</v>
      </c>
      <c r="C65" s="37" t="s">
        <v>71</v>
      </c>
      <c r="D65" s="37" t="s">
        <v>66</v>
      </c>
      <c r="E65" s="38">
        <v>36942</v>
      </c>
      <c r="F65" s="39">
        <v>6563886.8200000003</v>
      </c>
      <c r="G65" s="40" t="s">
        <v>16</v>
      </c>
      <c r="H65" s="41">
        <v>6563886.8300000001</v>
      </c>
      <c r="I65" s="38">
        <v>47026</v>
      </c>
      <c r="J65" s="42">
        <v>51225</v>
      </c>
      <c r="K65" s="37" t="s">
        <v>33</v>
      </c>
    </row>
    <row r="66" spans="1:11" s="18" customFormat="1" ht="15" customHeight="1" x14ac:dyDescent="0.25">
      <c r="A66" s="28" t="s">
        <v>128</v>
      </c>
      <c r="B66" s="29" t="s">
        <v>13</v>
      </c>
      <c r="C66" s="28" t="s">
        <v>14</v>
      </c>
      <c r="D66" s="29" t="s">
        <v>129</v>
      </c>
      <c r="E66" s="30">
        <v>37001</v>
      </c>
      <c r="F66" s="31">
        <v>8515359.2100000009</v>
      </c>
      <c r="G66" s="32" t="s">
        <v>16</v>
      </c>
      <c r="H66" s="33">
        <v>4544359.21</v>
      </c>
      <c r="I66" s="30">
        <v>40907</v>
      </c>
      <c r="J66" s="30">
        <v>51682</v>
      </c>
      <c r="K66" s="34" t="s">
        <v>130</v>
      </c>
    </row>
    <row r="67" spans="1:11" s="18" customFormat="1" ht="15" customHeight="1" x14ac:dyDescent="0.25">
      <c r="A67" s="35" t="s">
        <v>131</v>
      </c>
      <c r="B67" s="36" t="s">
        <v>121</v>
      </c>
      <c r="C67" s="37" t="s">
        <v>122</v>
      </c>
      <c r="D67" s="37" t="s">
        <v>132</v>
      </c>
      <c r="E67" s="38">
        <v>37018</v>
      </c>
      <c r="F67" s="39">
        <v>3766021.21</v>
      </c>
      <c r="G67" s="40" t="s">
        <v>124</v>
      </c>
      <c r="H67" s="41">
        <v>209223.41</v>
      </c>
      <c r="I67" s="38">
        <v>40178</v>
      </c>
      <c r="J67" s="42">
        <v>46203</v>
      </c>
      <c r="K67" s="37" t="s">
        <v>33</v>
      </c>
    </row>
    <row r="68" spans="1:11" s="18" customFormat="1" ht="15" customHeight="1" x14ac:dyDescent="0.25">
      <c r="A68" s="28" t="s">
        <v>133</v>
      </c>
      <c r="B68" s="29" t="s">
        <v>20</v>
      </c>
      <c r="C68" s="28" t="s">
        <v>21</v>
      </c>
      <c r="D68" s="29" t="s">
        <v>134</v>
      </c>
      <c r="E68" s="30">
        <v>37075</v>
      </c>
      <c r="F68" s="31">
        <v>7603736.4800000004</v>
      </c>
      <c r="G68" s="32" t="s">
        <v>23</v>
      </c>
      <c r="H68" s="33">
        <v>4856411.92</v>
      </c>
      <c r="I68" s="30">
        <v>40739</v>
      </c>
      <c r="J68" s="30">
        <v>51516</v>
      </c>
      <c r="K68" s="34" t="s">
        <v>27</v>
      </c>
    </row>
    <row r="69" spans="1:11" s="18" customFormat="1" ht="15" customHeight="1" x14ac:dyDescent="0.25">
      <c r="A69" s="35" t="s">
        <v>135</v>
      </c>
      <c r="B69" s="36" t="s">
        <v>20</v>
      </c>
      <c r="C69" s="37" t="s">
        <v>21</v>
      </c>
      <c r="D69" s="37" t="s">
        <v>136</v>
      </c>
      <c r="E69" s="38">
        <v>37075</v>
      </c>
      <c r="F69" s="39">
        <v>6984497.04</v>
      </c>
      <c r="G69" s="40" t="s">
        <v>23</v>
      </c>
      <c r="H69" s="41">
        <v>4470078.12</v>
      </c>
      <c r="I69" s="38">
        <v>40739</v>
      </c>
      <c r="J69" s="42">
        <v>51516</v>
      </c>
      <c r="K69" s="37" t="s">
        <v>30</v>
      </c>
    </row>
    <row r="70" spans="1:11" s="18" customFormat="1" ht="15" customHeight="1" x14ac:dyDescent="0.25">
      <c r="A70" s="28" t="s">
        <v>137</v>
      </c>
      <c r="B70" s="29" t="s">
        <v>20</v>
      </c>
      <c r="C70" s="28" t="s">
        <v>21</v>
      </c>
      <c r="D70" s="29" t="s">
        <v>138</v>
      </c>
      <c r="E70" s="30">
        <v>37354</v>
      </c>
      <c r="F70" s="31">
        <v>4066156.94</v>
      </c>
      <c r="G70" s="32" t="s">
        <v>23</v>
      </c>
      <c r="H70" s="33">
        <v>2683663.56</v>
      </c>
      <c r="I70" s="30">
        <v>41014</v>
      </c>
      <c r="J70" s="30">
        <v>51789</v>
      </c>
      <c r="K70" s="34" t="s">
        <v>30</v>
      </c>
    </row>
    <row r="71" spans="1:11" s="18" customFormat="1" ht="15" customHeight="1" x14ac:dyDescent="0.25">
      <c r="A71" s="35" t="s">
        <v>139</v>
      </c>
      <c r="B71" s="36" t="s">
        <v>70</v>
      </c>
      <c r="C71" s="37" t="s">
        <v>71</v>
      </c>
      <c r="D71" s="37" t="s">
        <v>140</v>
      </c>
      <c r="E71" s="38">
        <v>37413</v>
      </c>
      <c r="F71" s="39">
        <v>8505697</v>
      </c>
      <c r="G71" s="40" t="s">
        <v>16</v>
      </c>
      <c r="H71" s="41">
        <v>6075497.7999999998</v>
      </c>
      <c r="I71" s="38">
        <v>43811</v>
      </c>
      <c r="J71" s="42">
        <v>51299</v>
      </c>
      <c r="K71" s="37" t="s">
        <v>51</v>
      </c>
    </row>
    <row r="72" spans="1:11" s="18" customFormat="1" ht="15" customHeight="1" x14ac:dyDescent="0.25">
      <c r="A72" s="28" t="s">
        <v>141</v>
      </c>
      <c r="B72" s="29" t="s">
        <v>20</v>
      </c>
      <c r="C72" s="28" t="s">
        <v>21</v>
      </c>
      <c r="D72" s="29" t="s">
        <v>142</v>
      </c>
      <c r="E72" s="30">
        <v>37433</v>
      </c>
      <c r="F72" s="31">
        <v>16000000</v>
      </c>
      <c r="G72" s="32" t="s">
        <v>23</v>
      </c>
      <c r="H72" s="33">
        <v>10880000</v>
      </c>
      <c r="I72" s="30">
        <v>41197</v>
      </c>
      <c r="J72" s="30">
        <v>51971</v>
      </c>
      <c r="K72" s="34" t="s">
        <v>17</v>
      </c>
    </row>
    <row r="73" spans="1:11" s="18" customFormat="1" ht="15" customHeight="1" x14ac:dyDescent="0.25">
      <c r="A73" s="35" t="s">
        <v>143</v>
      </c>
      <c r="B73" s="36" t="s">
        <v>20</v>
      </c>
      <c r="C73" s="37" t="s">
        <v>21</v>
      </c>
      <c r="D73" s="37" t="s">
        <v>144</v>
      </c>
      <c r="E73" s="38">
        <v>37433</v>
      </c>
      <c r="F73" s="39">
        <v>12000000</v>
      </c>
      <c r="G73" s="40" t="s">
        <v>23</v>
      </c>
      <c r="H73" s="41">
        <v>8160000</v>
      </c>
      <c r="I73" s="38">
        <v>41197</v>
      </c>
      <c r="J73" s="42">
        <v>51971</v>
      </c>
      <c r="K73" s="37" t="s">
        <v>17</v>
      </c>
    </row>
    <row r="74" spans="1:11" s="18" customFormat="1" ht="15" customHeight="1" x14ac:dyDescent="0.25">
      <c r="A74" s="28" t="s">
        <v>145</v>
      </c>
      <c r="B74" s="29" t="s">
        <v>20</v>
      </c>
      <c r="C74" s="28" t="s">
        <v>21</v>
      </c>
      <c r="D74" s="29" t="s">
        <v>146</v>
      </c>
      <c r="E74" s="30">
        <v>37433</v>
      </c>
      <c r="F74" s="31">
        <v>23284675.739999998</v>
      </c>
      <c r="G74" s="32" t="s">
        <v>23</v>
      </c>
      <c r="H74" s="33">
        <v>15833597.74</v>
      </c>
      <c r="I74" s="30">
        <v>41197</v>
      </c>
      <c r="J74" s="30">
        <v>51971</v>
      </c>
      <c r="K74" s="34" t="s">
        <v>147</v>
      </c>
    </row>
    <row r="75" spans="1:11" s="18" customFormat="1" ht="15" customHeight="1" x14ac:dyDescent="0.25">
      <c r="A75" s="35" t="s">
        <v>148</v>
      </c>
      <c r="B75" s="36" t="s">
        <v>20</v>
      </c>
      <c r="C75" s="37" t="s">
        <v>21</v>
      </c>
      <c r="D75" s="37" t="s">
        <v>149</v>
      </c>
      <c r="E75" s="38">
        <v>37452</v>
      </c>
      <c r="F75" s="39">
        <v>13467384.859999999</v>
      </c>
      <c r="G75" s="40" t="s">
        <v>23</v>
      </c>
      <c r="H75" s="41">
        <v>9157842.8599999994</v>
      </c>
      <c r="I75" s="38">
        <v>41197</v>
      </c>
      <c r="J75" s="42">
        <v>51971</v>
      </c>
      <c r="K75" s="37" t="s">
        <v>33</v>
      </c>
    </row>
    <row r="76" spans="1:11" s="18" customFormat="1" ht="15" customHeight="1" x14ac:dyDescent="0.25">
      <c r="A76" s="28" t="s">
        <v>150</v>
      </c>
      <c r="B76" s="29" t="s">
        <v>13</v>
      </c>
      <c r="C76" s="28" t="s">
        <v>14</v>
      </c>
      <c r="D76" s="29" t="s">
        <v>151</v>
      </c>
      <c r="E76" s="30">
        <v>37534</v>
      </c>
      <c r="F76" s="31">
        <v>2261579.7599999998</v>
      </c>
      <c r="G76" s="32" t="s">
        <v>16</v>
      </c>
      <c r="H76" s="33">
        <v>1317579.76</v>
      </c>
      <c r="I76" s="30">
        <v>41273</v>
      </c>
      <c r="J76" s="30">
        <v>53143</v>
      </c>
      <c r="K76" s="34" t="s">
        <v>49</v>
      </c>
    </row>
    <row r="77" spans="1:11" s="18" customFormat="1" ht="15" customHeight="1" x14ac:dyDescent="0.25">
      <c r="A77" s="35" t="s">
        <v>152</v>
      </c>
      <c r="B77" s="36" t="s">
        <v>13</v>
      </c>
      <c r="C77" s="37" t="s">
        <v>14</v>
      </c>
      <c r="D77" s="37" t="s">
        <v>153</v>
      </c>
      <c r="E77" s="38">
        <v>37636</v>
      </c>
      <c r="F77" s="39">
        <v>2045167.52</v>
      </c>
      <c r="G77" s="40" t="s">
        <v>16</v>
      </c>
      <c r="H77" s="41">
        <v>1161167.52</v>
      </c>
      <c r="I77" s="38">
        <v>41273</v>
      </c>
      <c r="J77" s="42">
        <v>52047</v>
      </c>
      <c r="K77" s="37" t="s">
        <v>154</v>
      </c>
    </row>
    <row r="78" spans="1:11" s="18" customFormat="1" ht="15" customHeight="1" x14ac:dyDescent="0.25">
      <c r="A78" s="28" t="s">
        <v>155</v>
      </c>
      <c r="B78" s="29" t="s">
        <v>13</v>
      </c>
      <c r="C78" s="28" t="s">
        <v>14</v>
      </c>
      <c r="D78" s="29" t="s">
        <v>156</v>
      </c>
      <c r="E78" s="30">
        <v>37636</v>
      </c>
      <c r="F78" s="31">
        <v>6646794.46</v>
      </c>
      <c r="G78" s="32" t="s">
        <v>16</v>
      </c>
      <c r="H78" s="33">
        <v>3769794.46</v>
      </c>
      <c r="I78" s="30">
        <v>41273</v>
      </c>
      <c r="J78" s="30">
        <v>52047</v>
      </c>
      <c r="K78" s="34" t="s">
        <v>157</v>
      </c>
    </row>
    <row r="79" spans="1:11" s="18" customFormat="1" ht="15" customHeight="1" x14ac:dyDescent="0.25">
      <c r="A79" s="35" t="s">
        <v>158</v>
      </c>
      <c r="B79" s="36" t="s">
        <v>13</v>
      </c>
      <c r="C79" s="37" t="s">
        <v>14</v>
      </c>
      <c r="D79" s="37" t="s">
        <v>159</v>
      </c>
      <c r="E79" s="38">
        <v>37636</v>
      </c>
      <c r="F79" s="39">
        <v>4601626.93</v>
      </c>
      <c r="G79" s="40" t="s">
        <v>16</v>
      </c>
      <c r="H79" s="41">
        <v>2617626.9300000002</v>
      </c>
      <c r="I79" s="38">
        <v>41273</v>
      </c>
      <c r="J79" s="42">
        <v>52047</v>
      </c>
      <c r="K79" s="37" t="s">
        <v>160</v>
      </c>
    </row>
    <row r="80" spans="1:11" s="18" customFormat="1" ht="15" customHeight="1" x14ac:dyDescent="0.25">
      <c r="A80" s="28" t="s">
        <v>161</v>
      </c>
      <c r="B80" s="29" t="s">
        <v>70</v>
      </c>
      <c r="C80" s="28" t="s">
        <v>71</v>
      </c>
      <c r="D80" s="29" t="s">
        <v>162</v>
      </c>
      <c r="E80" s="30">
        <v>37818</v>
      </c>
      <c r="F80" s="31">
        <v>41528041.030000001</v>
      </c>
      <c r="G80" s="32" t="s">
        <v>16</v>
      </c>
      <c r="H80" s="33">
        <v>22117679.550000001</v>
      </c>
      <c r="I80" s="30">
        <v>44992</v>
      </c>
      <c r="J80" s="30">
        <v>51386</v>
      </c>
      <c r="K80" s="34" t="s">
        <v>51</v>
      </c>
    </row>
    <row r="81" spans="1:11" s="18" customFormat="1" ht="15" customHeight="1" x14ac:dyDescent="0.25">
      <c r="A81" s="35" t="s">
        <v>163</v>
      </c>
      <c r="B81" s="36" t="s">
        <v>121</v>
      </c>
      <c r="C81" s="37" t="s">
        <v>122</v>
      </c>
      <c r="D81" s="37" t="s">
        <v>164</v>
      </c>
      <c r="E81" s="38">
        <v>37892</v>
      </c>
      <c r="F81" s="39">
        <v>6189587.9299999997</v>
      </c>
      <c r="G81" s="40" t="s">
        <v>124</v>
      </c>
      <c r="H81" s="41">
        <v>859386.24</v>
      </c>
      <c r="I81" s="38">
        <v>39994</v>
      </c>
      <c r="J81" s="42">
        <v>46752</v>
      </c>
      <c r="K81" s="37" t="s">
        <v>165</v>
      </c>
    </row>
    <row r="82" spans="1:11" s="18" customFormat="1" ht="15" customHeight="1" x14ac:dyDescent="0.25">
      <c r="A82" s="28" t="s">
        <v>166</v>
      </c>
      <c r="B82" s="29" t="s">
        <v>13</v>
      </c>
      <c r="C82" s="28" t="s">
        <v>14</v>
      </c>
      <c r="D82" s="29" t="s">
        <v>167</v>
      </c>
      <c r="E82" s="30">
        <v>37908</v>
      </c>
      <c r="F82" s="31">
        <v>2300813.4700000002</v>
      </c>
      <c r="G82" s="32" t="s">
        <v>16</v>
      </c>
      <c r="H82" s="33">
        <v>1426813.47</v>
      </c>
      <c r="I82" s="30">
        <v>41820</v>
      </c>
      <c r="J82" s="30">
        <v>52595</v>
      </c>
      <c r="K82" s="34" t="s">
        <v>49</v>
      </c>
    </row>
    <row r="83" spans="1:11" s="18" customFormat="1" ht="15" customHeight="1" x14ac:dyDescent="0.25">
      <c r="A83" s="35" t="s">
        <v>168</v>
      </c>
      <c r="B83" s="36" t="s">
        <v>169</v>
      </c>
      <c r="C83" s="37" t="s">
        <v>122</v>
      </c>
      <c r="D83" s="37" t="s">
        <v>170</v>
      </c>
      <c r="E83" s="38">
        <v>37977</v>
      </c>
      <c r="F83" s="39">
        <v>27000000</v>
      </c>
      <c r="G83" s="40" t="s">
        <v>16</v>
      </c>
      <c r="H83" s="41">
        <v>5710008.1500000004</v>
      </c>
      <c r="I83" s="38">
        <v>41532</v>
      </c>
      <c r="J83" s="42">
        <v>46827</v>
      </c>
      <c r="K83" s="37" t="s">
        <v>33</v>
      </c>
    </row>
    <row r="84" spans="1:11" s="18" customFormat="1" ht="15" customHeight="1" x14ac:dyDescent="0.25">
      <c r="A84" s="28" t="s">
        <v>171</v>
      </c>
      <c r="B84" s="29" t="s">
        <v>121</v>
      </c>
      <c r="C84" s="28" t="s">
        <v>122</v>
      </c>
      <c r="D84" s="29" t="s">
        <v>172</v>
      </c>
      <c r="E84" s="30">
        <v>38067</v>
      </c>
      <c r="F84" s="31">
        <v>4663299.26</v>
      </c>
      <c r="G84" s="32" t="s">
        <v>124</v>
      </c>
      <c r="H84" s="33">
        <v>904931.3</v>
      </c>
      <c r="I84" s="30">
        <v>40724</v>
      </c>
      <c r="J84" s="30">
        <v>47118</v>
      </c>
      <c r="K84" s="34" t="s">
        <v>47</v>
      </c>
    </row>
    <row r="85" spans="1:11" s="18" customFormat="1" ht="15" customHeight="1" x14ac:dyDescent="0.25">
      <c r="A85" s="35" t="s">
        <v>173</v>
      </c>
      <c r="B85" s="36" t="s">
        <v>70</v>
      </c>
      <c r="C85" s="37" t="s">
        <v>71</v>
      </c>
      <c r="D85" s="37" t="s">
        <v>174</v>
      </c>
      <c r="E85" s="38">
        <v>38289</v>
      </c>
      <c r="F85" s="39">
        <v>22319417.59</v>
      </c>
      <c r="G85" s="40" t="s">
        <v>16</v>
      </c>
      <c r="H85" s="41">
        <v>20576085.18</v>
      </c>
      <c r="I85" s="38">
        <v>45346</v>
      </c>
      <c r="J85" s="42">
        <v>52833</v>
      </c>
      <c r="K85" s="37" t="s">
        <v>165</v>
      </c>
    </row>
    <row r="86" spans="1:11" s="18" customFormat="1" ht="15" customHeight="1" x14ac:dyDescent="0.25">
      <c r="A86" s="28" t="s">
        <v>175</v>
      </c>
      <c r="B86" s="29" t="s">
        <v>176</v>
      </c>
      <c r="C86" s="28" t="s">
        <v>177</v>
      </c>
      <c r="D86" s="29" t="s">
        <v>178</v>
      </c>
      <c r="E86" s="30">
        <v>38335</v>
      </c>
      <c r="F86" s="31">
        <v>3868038.72</v>
      </c>
      <c r="G86" s="32" t="s">
        <v>179</v>
      </c>
      <c r="H86" s="33">
        <v>746060.00300000003</v>
      </c>
      <c r="I86" s="30">
        <v>40678</v>
      </c>
      <c r="J86" s="30">
        <v>47072</v>
      </c>
      <c r="K86" s="34" t="s">
        <v>30</v>
      </c>
    </row>
    <row r="87" spans="1:11" s="18" customFormat="1" ht="15" customHeight="1" x14ac:dyDescent="0.25">
      <c r="A87" s="35" t="s">
        <v>180</v>
      </c>
      <c r="B87" s="36" t="s">
        <v>121</v>
      </c>
      <c r="C87" s="37" t="s">
        <v>122</v>
      </c>
      <c r="D87" s="37" t="s">
        <v>181</v>
      </c>
      <c r="E87" s="38">
        <v>38432</v>
      </c>
      <c r="F87" s="39">
        <v>3562251.59</v>
      </c>
      <c r="G87" s="40" t="s">
        <v>124</v>
      </c>
      <c r="H87" s="41">
        <v>890400.22</v>
      </c>
      <c r="I87" s="38">
        <v>40908</v>
      </c>
      <c r="J87" s="42">
        <v>47482</v>
      </c>
      <c r="K87" s="37" t="s">
        <v>47</v>
      </c>
    </row>
    <row r="88" spans="1:11" s="18" customFormat="1" ht="15" customHeight="1" x14ac:dyDescent="0.25">
      <c r="A88" s="28" t="s">
        <v>182</v>
      </c>
      <c r="B88" s="29" t="s">
        <v>183</v>
      </c>
      <c r="C88" s="28" t="s">
        <v>122</v>
      </c>
      <c r="D88" s="29" t="s">
        <v>184</v>
      </c>
      <c r="E88" s="30">
        <v>38481</v>
      </c>
      <c r="F88" s="31">
        <v>14000000</v>
      </c>
      <c r="G88" s="32" t="s">
        <v>57</v>
      </c>
      <c r="H88" s="33">
        <v>1342459.561</v>
      </c>
      <c r="I88" s="30">
        <v>40850</v>
      </c>
      <c r="J88" s="30">
        <v>48831</v>
      </c>
      <c r="K88" s="34" t="s">
        <v>47</v>
      </c>
    </row>
    <row r="89" spans="1:11" s="18" customFormat="1" ht="15" customHeight="1" x14ac:dyDescent="0.25">
      <c r="A89" s="35" t="s">
        <v>185</v>
      </c>
      <c r="B89" s="36" t="s">
        <v>183</v>
      </c>
      <c r="C89" s="37" t="s">
        <v>122</v>
      </c>
      <c r="D89" s="37" t="s">
        <v>186</v>
      </c>
      <c r="E89" s="38">
        <v>38481</v>
      </c>
      <c r="F89" s="39">
        <v>12400000</v>
      </c>
      <c r="G89" s="40" t="s">
        <v>16</v>
      </c>
      <c r="H89" s="41">
        <v>933333.41</v>
      </c>
      <c r="I89" s="38">
        <v>40872</v>
      </c>
      <c r="J89" s="42">
        <v>46959</v>
      </c>
      <c r="K89" s="37" t="s">
        <v>187</v>
      </c>
    </row>
    <row r="90" spans="1:11" s="18" customFormat="1" ht="15" customHeight="1" x14ac:dyDescent="0.25">
      <c r="A90" s="28" t="s">
        <v>188</v>
      </c>
      <c r="B90" s="29" t="s">
        <v>169</v>
      </c>
      <c r="C90" s="28" t="s">
        <v>122</v>
      </c>
      <c r="D90" s="29" t="s">
        <v>189</v>
      </c>
      <c r="E90" s="30">
        <v>38518</v>
      </c>
      <c r="F90" s="31">
        <v>35000000</v>
      </c>
      <c r="G90" s="32" t="s">
        <v>16</v>
      </c>
      <c r="H90" s="33">
        <v>9502875</v>
      </c>
      <c r="I90" s="30">
        <v>40892</v>
      </c>
      <c r="J90" s="30">
        <v>47649</v>
      </c>
      <c r="K90" s="34" t="s">
        <v>33</v>
      </c>
    </row>
    <row r="91" spans="1:11" s="18" customFormat="1" ht="15" customHeight="1" x14ac:dyDescent="0.25">
      <c r="A91" s="35" t="s">
        <v>190</v>
      </c>
      <c r="B91" s="36" t="s">
        <v>13</v>
      </c>
      <c r="C91" s="37" t="s">
        <v>14</v>
      </c>
      <c r="D91" s="37" t="s">
        <v>96</v>
      </c>
      <c r="E91" s="38">
        <v>38363</v>
      </c>
      <c r="F91" s="39">
        <v>3287166.25</v>
      </c>
      <c r="G91" s="40" t="s">
        <v>16</v>
      </c>
      <c r="H91" s="41">
        <v>2143166.25</v>
      </c>
      <c r="I91" s="38">
        <v>42185</v>
      </c>
      <c r="J91" s="42">
        <v>52961</v>
      </c>
      <c r="K91" s="37" t="s">
        <v>51</v>
      </c>
    </row>
    <row r="92" spans="1:11" s="18" customFormat="1" ht="15" customHeight="1" x14ac:dyDescent="0.25">
      <c r="A92" s="28" t="s">
        <v>191</v>
      </c>
      <c r="B92" s="29" t="s">
        <v>169</v>
      </c>
      <c r="C92" s="28" t="s">
        <v>122</v>
      </c>
      <c r="D92" s="29" t="s">
        <v>192</v>
      </c>
      <c r="E92" s="30">
        <v>38636</v>
      </c>
      <c r="F92" s="31">
        <v>19000000</v>
      </c>
      <c r="G92" s="32" t="s">
        <v>16</v>
      </c>
      <c r="H92" s="33">
        <v>566200</v>
      </c>
      <c r="I92" s="30">
        <v>39969</v>
      </c>
      <c r="J92" s="30">
        <v>45996</v>
      </c>
      <c r="K92" s="34" t="s">
        <v>33</v>
      </c>
    </row>
    <row r="93" spans="1:11" s="18" customFormat="1" ht="15" customHeight="1" x14ac:dyDescent="0.25">
      <c r="A93" s="35" t="s">
        <v>193</v>
      </c>
      <c r="B93" s="36" t="s">
        <v>194</v>
      </c>
      <c r="C93" s="37" t="s">
        <v>195</v>
      </c>
      <c r="D93" s="37" t="s">
        <v>196</v>
      </c>
      <c r="E93" s="38">
        <v>38658</v>
      </c>
      <c r="F93" s="39">
        <v>9304464.3499999996</v>
      </c>
      <c r="G93" s="40" t="s">
        <v>57</v>
      </c>
      <c r="H93" s="41">
        <v>6674941.8700000001</v>
      </c>
      <c r="I93" s="38">
        <v>43482</v>
      </c>
      <c r="J93" s="42">
        <v>51699</v>
      </c>
      <c r="K93" s="37" t="s">
        <v>51</v>
      </c>
    </row>
    <row r="94" spans="1:11" s="18" customFormat="1" ht="15" customHeight="1" x14ac:dyDescent="0.25">
      <c r="A94" s="28" t="s">
        <v>197</v>
      </c>
      <c r="B94" s="29" t="s">
        <v>70</v>
      </c>
      <c r="C94" s="28" t="s">
        <v>71</v>
      </c>
      <c r="D94" s="29" t="s">
        <v>198</v>
      </c>
      <c r="E94" s="30">
        <v>38679</v>
      </c>
      <c r="F94" s="31">
        <v>5080000</v>
      </c>
      <c r="G94" s="32" t="s">
        <v>16</v>
      </c>
      <c r="H94" s="33">
        <v>4549125.6900000004</v>
      </c>
      <c r="I94" s="30">
        <v>46057</v>
      </c>
      <c r="J94" s="30">
        <v>53543</v>
      </c>
      <c r="K94" s="34" t="s">
        <v>47</v>
      </c>
    </row>
    <row r="95" spans="1:11" s="18" customFormat="1" ht="15" customHeight="1" x14ac:dyDescent="0.25">
      <c r="A95" s="35" t="s">
        <v>199</v>
      </c>
      <c r="B95" s="36" t="s">
        <v>200</v>
      </c>
      <c r="C95" s="37" t="s">
        <v>38</v>
      </c>
      <c r="D95" s="37" t="s">
        <v>201</v>
      </c>
      <c r="E95" s="38">
        <v>38707</v>
      </c>
      <c r="F95" s="39">
        <v>2413440.46</v>
      </c>
      <c r="G95" s="40" t="s">
        <v>57</v>
      </c>
      <c r="H95" s="41">
        <v>80300.460000000006</v>
      </c>
      <c r="I95" s="38">
        <v>40558</v>
      </c>
      <c r="J95" s="42">
        <v>45853</v>
      </c>
      <c r="K95" s="37" t="s">
        <v>47</v>
      </c>
    </row>
    <row r="96" spans="1:11" s="18" customFormat="1" ht="15" customHeight="1" x14ac:dyDescent="0.25">
      <c r="A96" s="28" t="s">
        <v>202</v>
      </c>
      <c r="B96" s="29" t="s">
        <v>70</v>
      </c>
      <c r="C96" s="28" t="s">
        <v>71</v>
      </c>
      <c r="D96" s="29" t="s">
        <v>203</v>
      </c>
      <c r="E96" s="30">
        <v>38726</v>
      </c>
      <c r="F96" s="31">
        <v>2978489.54</v>
      </c>
      <c r="G96" s="32" t="s">
        <v>16</v>
      </c>
      <c r="H96" s="33">
        <v>2836656.72</v>
      </c>
      <c r="I96" s="30">
        <v>45485</v>
      </c>
      <c r="J96" s="30">
        <v>52974</v>
      </c>
      <c r="K96" s="34" t="s">
        <v>204</v>
      </c>
    </row>
    <row r="97" spans="1:11" s="18" customFormat="1" ht="15" customHeight="1" x14ac:dyDescent="0.25">
      <c r="A97" s="35" t="s">
        <v>205</v>
      </c>
      <c r="B97" s="36" t="s">
        <v>70</v>
      </c>
      <c r="C97" s="37" t="s">
        <v>71</v>
      </c>
      <c r="D97" s="37" t="s">
        <v>206</v>
      </c>
      <c r="E97" s="38">
        <v>38726</v>
      </c>
      <c r="F97" s="39">
        <v>5980265.2199999997</v>
      </c>
      <c r="G97" s="40" t="s">
        <v>16</v>
      </c>
      <c r="H97" s="41">
        <v>5837877.96</v>
      </c>
      <c r="I97" s="38">
        <v>45796</v>
      </c>
      <c r="J97" s="42">
        <v>53285</v>
      </c>
      <c r="K97" s="37" t="s">
        <v>204</v>
      </c>
    </row>
    <row r="98" spans="1:11" s="18" customFormat="1" ht="15" customHeight="1" x14ac:dyDescent="0.25">
      <c r="A98" s="28" t="s">
        <v>207</v>
      </c>
      <c r="B98" s="29" t="s">
        <v>70</v>
      </c>
      <c r="C98" s="28" t="s">
        <v>71</v>
      </c>
      <c r="D98" s="29" t="s">
        <v>208</v>
      </c>
      <c r="E98" s="30">
        <v>38772</v>
      </c>
      <c r="F98" s="31">
        <v>27500000</v>
      </c>
      <c r="G98" s="32" t="s">
        <v>16</v>
      </c>
      <c r="H98" s="33">
        <v>25500000</v>
      </c>
      <c r="I98" s="30">
        <v>46303</v>
      </c>
      <c r="J98" s="30">
        <v>53425</v>
      </c>
      <c r="K98" s="34" t="s">
        <v>86</v>
      </c>
    </row>
    <row r="99" spans="1:11" s="18" customFormat="1" ht="15" customHeight="1" x14ac:dyDescent="0.25">
      <c r="A99" s="35" t="s">
        <v>209</v>
      </c>
      <c r="B99" s="36" t="s">
        <v>20</v>
      </c>
      <c r="C99" s="37" t="s">
        <v>21</v>
      </c>
      <c r="D99" s="37" t="s">
        <v>210</v>
      </c>
      <c r="E99" s="38">
        <v>38829</v>
      </c>
      <c r="F99" s="39">
        <v>9410012.4199999999</v>
      </c>
      <c r="G99" s="40" t="s">
        <v>23</v>
      </c>
      <c r="H99" s="41">
        <v>470500.64</v>
      </c>
      <c r="I99" s="38">
        <v>42461</v>
      </c>
      <c r="J99" s="42">
        <v>45931</v>
      </c>
      <c r="K99" s="37" t="s">
        <v>47</v>
      </c>
    </row>
    <row r="100" spans="1:11" s="18" customFormat="1" ht="15" customHeight="1" x14ac:dyDescent="0.25">
      <c r="A100" s="28" t="s">
        <v>211</v>
      </c>
      <c r="B100" s="29" t="s">
        <v>37</v>
      </c>
      <c r="C100" s="28" t="s">
        <v>38</v>
      </c>
      <c r="D100" s="29" t="s">
        <v>212</v>
      </c>
      <c r="E100" s="30">
        <v>38888</v>
      </c>
      <c r="F100" s="31">
        <v>5395416.2599999998</v>
      </c>
      <c r="G100" s="32" t="s">
        <v>23</v>
      </c>
      <c r="H100" s="33">
        <v>3685416.26</v>
      </c>
      <c r="I100" s="30">
        <v>42522</v>
      </c>
      <c r="J100" s="30">
        <v>53297</v>
      </c>
      <c r="K100" s="34" t="s">
        <v>101</v>
      </c>
    </row>
    <row r="101" spans="1:11" s="18" customFormat="1" ht="15" customHeight="1" x14ac:dyDescent="0.25">
      <c r="A101" s="35" t="s">
        <v>213</v>
      </c>
      <c r="B101" s="36" t="s">
        <v>20</v>
      </c>
      <c r="C101" s="37" t="s">
        <v>21</v>
      </c>
      <c r="D101" s="37" t="s">
        <v>214</v>
      </c>
      <c r="E101" s="38">
        <v>38904</v>
      </c>
      <c r="F101" s="39">
        <v>9485174.1600000001</v>
      </c>
      <c r="G101" s="40" t="s">
        <v>23</v>
      </c>
      <c r="H101" s="41">
        <v>948517.38</v>
      </c>
      <c r="I101" s="38">
        <v>42614</v>
      </c>
      <c r="J101" s="42">
        <v>46082</v>
      </c>
      <c r="K101" s="37" t="s">
        <v>36</v>
      </c>
    </row>
    <row r="102" spans="1:11" s="18" customFormat="1" ht="15" customHeight="1" x14ac:dyDescent="0.25">
      <c r="A102" s="28" t="s">
        <v>215</v>
      </c>
      <c r="B102" s="29" t="s">
        <v>20</v>
      </c>
      <c r="C102" s="28" t="s">
        <v>21</v>
      </c>
      <c r="D102" s="29" t="s">
        <v>216</v>
      </c>
      <c r="E102" s="30">
        <v>38909</v>
      </c>
      <c r="F102" s="31">
        <v>2519098.66</v>
      </c>
      <c r="G102" s="32" t="s">
        <v>23</v>
      </c>
      <c r="H102" s="33">
        <v>251909.92</v>
      </c>
      <c r="I102" s="30">
        <v>42675</v>
      </c>
      <c r="J102" s="30">
        <v>46143</v>
      </c>
      <c r="K102" s="34" t="s">
        <v>30</v>
      </c>
    </row>
    <row r="103" spans="1:11" s="18" customFormat="1" ht="15" customHeight="1" x14ac:dyDescent="0.25">
      <c r="A103" s="35" t="s">
        <v>217</v>
      </c>
      <c r="B103" s="36" t="s">
        <v>70</v>
      </c>
      <c r="C103" s="37" t="s">
        <v>71</v>
      </c>
      <c r="D103" s="37" t="s">
        <v>218</v>
      </c>
      <c r="E103" s="38">
        <v>38994</v>
      </c>
      <c r="F103" s="39">
        <v>15000000</v>
      </c>
      <c r="G103" s="40" t="s">
        <v>16</v>
      </c>
      <c r="H103" s="41">
        <v>11356149.279999999</v>
      </c>
      <c r="I103" s="38">
        <v>48931</v>
      </c>
      <c r="J103" s="42">
        <v>56053</v>
      </c>
      <c r="K103" s="37" t="s">
        <v>33</v>
      </c>
    </row>
    <row r="104" spans="1:11" s="18" customFormat="1" ht="15" customHeight="1" x14ac:dyDescent="0.25">
      <c r="A104" s="28" t="s">
        <v>219</v>
      </c>
      <c r="B104" s="29" t="s">
        <v>70</v>
      </c>
      <c r="C104" s="28" t="s">
        <v>71</v>
      </c>
      <c r="D104" s="29" t="s">
        <v>220</v>
      </c>
      <c r="E104" s="30">
        <v>38994</v>
      </c>
      <c r="F104" s="31">
        <v>4996500</v>
      </c>
      <c r="G104" s="32" t="s">
        <v>16</v>
      </c>
      <c r="H104" s="33">
        <v>4996500</v>
      </c>
      <c r="I104" s="30">
        <v>46383</v>
      </c>
      <c r="J104" s="30">
        <v>50218</v>
      </c>
      <c r="K104" s="34" t="s">
        <v>47</v>
      </c>
    </row>
    <row r="105" spans="1:11" s="18" customFormat="1" ht="15" customHeight="1" x14ac:dyDescent="0.25">
      <c r="A105" s="35" t="s">
        <v>221</v>
      </c>
      <c r="B105" s="36" t="s">
        <v>70</v>
      </c>
      <c r="C105" s="37" t="s">
        <v>71</v>
      </c>
      <c r="D105" s="37" t="s">
        <v>222</v>
      </c>
      <c r="E105" s="38">
        <v>38994</v>
      </c>
      <c r="F105" s="39">
        <v>51494303</v>
      </c>
      <c r="G105" s="40" t="s">
        <v>16</v>
      </c>
      <c r="H105" s="41">
        <v>50248741.840000004</v>
      </c>
      <c r="I105" s="38">
        <v>46799</v>
      </c>
      <c r="J105" s="42" t="s">
        <v>223</v>
      </c>
      <c r="K105" s="37" t="s">
        <v>147</v>
      </c>
    </row>
    <row r="106" spans="1:11" s="18" customFormat="1" ht="15" customHeight="1" x14ac:dyDescent="0.25">
      <c r="A106" s="28" t="s">
        <v>224</v>
      </c>
      <c r="B106" s="29" t="s">
        <v>70</v>
      </c>
      <c r="C106" s="28" t="s">
        <v>71</v>
      </c>
      <c r="D106" s="29" t="s">
        <v>225</v>
      </c>
      <c r="E106" s="30">
        <v>38994</v>
      </c>
      <c r="F106" s="31">
        <v>21695096.890000001</v>
      </c>
      <c r="G106" s="32" t="s">
        <v>16</v>
      </c>
      <c r="H106" s="33">
        <v>21695096.890000001</v>
      </c>
      <c r="I106" s="30">
        <v>46375</v>
      </c>
      <c r="J106" s="30" t="s">
        <v>226</v>
      </c>
      <c r="K106" s="34" t="s">
        <v>33</v>
      </c>
    </row>
    <row r="107" spans="1:11" s="18" customFormat="1" ht="15" customHeight="1" x14ac:dyDescent="0.25">
      <c r="A107" s="35" t="s">
        <v>227</v>
      </c>
      <c r="B107" s="36" t="s">
        <v>169</v>
      </c>
      <c r="C107" s="37" t="s">
        <v>122</v>
      </c>
      <c r="D107" s="37" t="s">
        <v>228</v>
      </c>
      <c r="E107" s="38">
        <v>39006</v>
      </c>
      <c r="F107" s="39">
        <v>10567086</v>
      </c>
      <c r="G107" s="40" t="s">
        <v>16</v>
      </c>
      <c r="H107" s="41">
        <v>5167502</v>
      </c>
      <c r="I107" s="38">
        <v>42087</v>
      </c>
      <c r="J107" s="42">
        <v>50020</v>
      </c>
      <c r="K107" s="37" t="s">
        <v>229</v>
      </c>
    </row>
    <row r="108" spans="1:11" s="18" customFormat="1" ht="15" customHeight="1" x14ac:dyDescent="0.25">
      <c r="A108" s="28" t="s">
        <v>230</v>
      </c>
      <c r="B108" s="29" t="s">
        <v>121</v>
      </c>
      <c r="C108" s="28" t="s">
        <v>122</v>
      </c>
      <c r="D108" s="29" t="s">
        <v>231</v>
      </c>
      <c r="E108" s="30">
        <v>39001</v>
      </c>
      <c r="F108" s="31">
        <v>5319983.8099999996</v>
      </c>
      <c r="G108" s="32" t="s">
        <v>124</v>
      </c>
      <c r="H108" s="33">
        <v>1773084.99</v>
      </c>
      <c r="I108" s="30">
        <v>41274</v>
      </c>
      <c r="J108" s="30">
        <v>48029</v>
      </c>
      <c r="K108" s="34" t="s">
        <v>232</v>
      </c>
    </row>
    <row r="109" spans="1:11" s="18" customFormat="1" ht="15" customHeight="1" x14ac:dyDescent="0.25">
      <c r="A109" s="35" t="s">
        <v>233</v>
      </c>
      <c r="B109" s="36" t="s">
        <v>20</v>
      </c>
      <c r="C109" s="37" t="s">
        <v>21</v>
      </c>
      <c r="D109" s="37" t="s">
        <v>234</v>
      </c>
      <c r="E109" s="38">
        <v>39048</v>
      </c>
      <c r="F109" s="39">
        <v>2263994.29</v>
      </c>
      <c r="G109" s="40" t="s">
        <v>23</v>
      </c>
      <c r="H109" s="41">
        <v>226399.51</v>
      </c>
      <c r="I109" s="38">
        <v>42689</v>
      </c>
      <c r="J109" s="42">
        <v>46157</v>
      </c>
      <c r="K109" s="37" t="s">
        <v>86</v>
      </c>
    </row>
    <row r="110" spans="1:11" s="18" customFormat="1" ht="15" customHeight="1" x14ac:dyDescent="0.25">
      <c r="A110" s="28" t="s">
        <v>235</v>
      </c>
      <c r="B110" s="29" t="s">
        <v>121</v>
      </c>
      <c r="C110" s="28" t="s">
        <v>122</v>
      </c>
      <c r="D110" s="29" t="s">
        <v>236</v>
      </c>
      <c r="E110" s="30">
        <v>39048</v>
      </c>
      <c r="F110" s="31">
        <v>5716351.71</v>
      </c>
      <c r="G110" s="32" t="s">
        <v>124</v>
      </c>
      <c r="H110" s="33">
        <v>1905450.75</v>
      </c>
      <c r="I110" s="30">
        <v>41639</v>
      </c>
      <c r="J110" s="30">
        <v>48029</v>
      </c>
      <c r="K110" s="34" t="s">
        <v>65</v>
      </c>
    </row>
    <row r="111" spans="1:11" s="18" customFormat="1" ht="15" customHeight="1" x14ac:dyDescent="0.25">
      <c r="A111" s="35" t="s">
        <v>237</v>
      </c>
      <c r="B111" s="36" t="s">
        <v>169</v>
      </c>
      <c r="C111" s="37" t="s">
        <v>122</v>
      </c>
      <c r="D111" s="37" t="s">
        <v>238</v>
      </c>
      <c r="E111" s="38">
        <v>39078</v>
      </c>
      <c r="F111" s="39">
        <v>12726273.210000001</v>
      </c>
      <c r="G111" s="40" t="s">
        <v>16</v>
      </c>
      <c r="H111" s="41">
        <v>3341571.36</v>
      </c>
      <c r="I111" s="38">
        <v>41472</v>
      </c>
      <c r="J111" s="42">
        <v>49975</v>
      </c>
      <c r="K111" s="37" t="s">
        <v>33</v>
      </c>
    </row>
    <row r="112" spans="1:11" s="18" customFormat="1" ht="15" customHeight="1" x14ac:dyDescent="0.25">
      <c r="A112" s="28" t="s">
        <v>239</v>
      </c>
      <c r="B112" s="29" t="s">
        <v>183</v>
      </c>
      <c r="C112" s="28" t="s">
        <v>122</v>
      </c>
      <c r="D112" s="29" t="s">
        <v>214</v>
      </c>
      <c r="E112" s="30">
        <v>39104</v>
      </c>
      <c r="F112" s="31">
        <v>11320000</v>
      </c>
      <c r="G112" s="32" t="s">
        <v>16</v>
      </c>
      <c r="H112" s="33">
        <v>2445333.37</v>
      </c>
      <c r="I112" s="30">
        <v>41827</v>
      </c>
      <c r="J112" s="30">
        <v>46941</v>
      </c>
      <c r="K112" s="34" t="s">
        <v>36</v>
      </c>
    </row>
    <row r="113" spans="1:11" s="18" customFormat="1" ht="15" customHeight="1" x14ac:dyDescent="0.25">
      <c r="A113" s="35" t="s">
        <v>240</v>
      </c>
      <c r="B113" s="36" t="s">
        <v>20</v>
      </c>
      <c r="C113" s="37" t="s">
        <v>21</v>
      </c>
      <c r="D113" s="37" t="s">
        <v>241</v>
      </c>
      <c r="E113" s="38">
        <v>39162</v>
      </c>
      <c r="F113" s="39">
        <v>3031375</v>
      </c>
      <c r="G113" s="40" t="s">
        <v>23</v>
      </c>
      <c r="H113" s="41">
        <v>454706.25</v>
      </c>
      <c r="I113" s="38">
        <v>42870</v>
      </c>
      <c r="J113" s="42">
        <v>46341</v>
      </c>
      <c r="K113" s="37" t="s">
        <v>165</v>
      </c>
    </row>
    <row r="114" spans="1:11" s="18" customFormat="1" ht="15" customHeight="1" x14ac:dyDescent="0.25">
      <c r="A114" s="28" t="s">
        <v>242</v>
      </c>
      <c r="B114" s="29" t="s">
        <v>20</v>
      </c>
      <c r="C114" s="28" t="s">
        <v>21</v>
      </c>
      <c r="D114" s="29" t="s">
        <v>243</v>
      </c>
      <c r="E114" s="30">
        <v>39162</v>
      </c>
      <c r="F114" s="31">
        <v>9924481.6699999999</v>
      </c>
      <c r="G114" s="32" t="s">
        <v>23</v>
      </c>
      <c r="H114" s="33">
        <v>1488672.31</v>
      </c>
      <c r="I114" s="30">
        <v>42870</v>
      </c>
      <c r="J114" s="30">
        <v>46341</v>
      </c>
      <c r="K114" s="34" t="s">
        <v>244</v>
      </c>
    </row>
    <row r="115" spans="1:11" s="18" customFormat="1" ht="15" customHeight="1" x14ac:dyDescent="0.25">
      <c r="A115" s="35" t="s">
        <v>245</v>
      </c>
      <c r="B115" s="36" t="s">
        <v>20</v>
      </c>
      <c r="C115" s="37" t="s">
        <v>21</v>
      </c>
      <c r="D115" s="37" t="s">
        <v>246</v>
      </c>
      <c r="E115" s="38">
        <v>39212</v>
      </c>
      <c r="F115" s="39">
        <v>6800000</v>
      </c>
      <c r="G115" s="40" t="s">
        <v>23</v>
      </c>
      <c r="H115" s="41">
        <v>1020000</v>
      </c>
      <c r="I115" s="38">
        <v>42826</v>
      </c>
      <c r="J115" s="42">
        <v>46296</v>
      </c>
      <c r="K115" s="37" t="s">
        <v>17</v>
      </c>
    </row>
    <row r="116" spans="1:11" s="18" customFormat="1" ht="15" customHeight="1" x14ac:dyDescent="0.25">
      <c r="A116" s="28" t="s">
        <v>247</v>
      </c>
      <c r="B116" s="29" t="s">
        <v>200</v>
      </c>
      <c r="C116" s="28" t="s">
        <v>38</v>
      </c>
      <c r="D116" s="29" t="s">
        <v>248</v>
      </c>
      <c r="E116" s="30">
        <v>39280</v>
      </c>
      <c r="F116" s="31">
        <v>13086114.57</v>
      </c>
      <c r="G116" s="32" t="s">
        <v>57</v>
      </c>
      <c r="H116" s="33">
        <v>1736114.57</v>
      </c>
      <c r="I116" s="30">
        <v>41136</v>
      </c>
      <c r="J116" s="30">
        <v>46433</v>
      </c>
      <c r="K116" s="34" t="s">
        <v>33</v>
      </c>
    </row>
    <row r="117" spans="1:11" s="18" customFormat="1" ht="15" customHeight="1" x14ac:dyDescent="0.25">
      <c r="A117" s="35" t="s">
        <v>249</v>
      </c>
      <c r="B117" s="36" t="s">
        <v>200</v>
      </c>
      <c r="C117" s="37" t="s">
        <v>38</v>
      </c>
      <c r="D117" s="37" t="s">
        <v>250</v>
      </c>
      <c r="E117" s="38">
        <v>39280</v>
      </c>
      <c r="F117" s="39">
        <v>4243877.5999999996</v>
      </c>
      <c r="G117" s="40" t="s">
        <v>57</v>
      </c>
      <c r="H117" s="41">
        <v>558867.6</v>
      </c>
      <c r="I117" s="38">
        <v>41136</v>
      </c>
      <c r="J117" s="42">
        <v>46433</v>
      </c>
      <c r="K117" s="37" t="s">
        <v>101</v>
      </c>
    </row>
    <row r="118" spans="1:11" s="18" customFormat="1" ht="15" customHeight="1" x14ac:dyDescent="0.25">
      <c r="A118" s="28" t="s">
        <v>251</v>
      </c>
      <c r="B118" s="29" t="s">
        <v>183</v>
      </c>
      <c r="C118" s="28" t="s">
        <v>122</v>
      </c>
      <c r="D118" s="29" t="s">
        <v>252</v>
      </c>
      <c r="E118" s="30">
        <v>39316</v>
      </c>
      <c r="F118" s="31">
        <v>14879690</v>
      </c>
      <c r="G118" s="32" t="s">
        <v>16</v>
      </c>
      <c r="H118" s="33">
        <v>1466385.8</v>
      </c>
      <c r="I118" s="30">
        <v>41992</v>
      </c>
      <c r="J118" s="30">
        <v>49513</v>
      </c>
      <c r="K118" s="34" t="s">
        <v>253</v>
      </c>
    </row>
    <row r="119" spans="1:11" s="18" customFormat="1" ht="15" customHeight="1" x14ac:dyDescent="0.25">
      <c r="A119" s="35" t="s">
        <v>254</v>
      </c>
      <c r="B119" s="36" t="s">
        <v>121</v>
      </c>
      <c r="C119" s="37" t="s">
        <v>122</v>
      </c>
      <c r="D119" s="37" t="s">
        <v>255</v>
      </c>
      <c r="E119" s="38">
        <v>39347</v>
      </c>
      <c r="F119" s="39">
        <v>6459615.3899999997</v>
      </c>
      <c r="G119" s="40" t="s">
        <v>124</v>
      </c>
      <c r="H119" s="41">
        <v>2512072.67</v>
      </c>
      <c r="I119" s="38">
        <v>42004</v>
      </c>
      <c r="J119" s="42">
        <v>48395</v>
      </c>
      <c r="K119" s="37" t="s">
        <v>165</v>
      </c>
    </row>
    <row r="120" spans="1:11" s="18" customFormat="1" ht="15" customHeight="1" x14ac:dyDescent="0.25">
      <c r="A120" s="28" t="s">
        <v>256</v>
      </c>
      <c r="B120" s="29" t="s">
        <v>13</v>
      </c>
      <c r="C120" s="28" t="s">
        <v>14</v>
      </c>
      <c r="D120" s="29" t="s">
        <v>257</v>
      </c>
      <c r="E120" s="30">
        <v>39429</v>
      </c>
      <c r="F120" s="31">
        <v>7500000</v>
      </c>
      <c r="G120" s="32" t="s">
        <v>16</v>
      </c>
      <c r="H120" s="33">
        <v>5625000</v>
      </c>
      <c r="I120" s="30">
        <v>43281</v>
      </c>
      <c r="J120" s="30">
        <v>54056</v>
      </c>
      <c r="K120" s="34" t="s">
        <v>49</v>
      </c>
    </row>
    <row r="121" spans="1:11" s="18" customFormat="1" ht="15" customHeight="1" x14ac:dyDescent="0.25">
      <c r="A121" s="35" t="s">
        <v>258</v>
      </c>
      <c r="B121" s="36" t="s">
        <v>169</v>
      </c>
      <c r="C121" s="37" t="s">
        <v>122</v>
      </c>
      <c r="D121" s="37" t="s">
        <v>259</v>
      </c>
      <c r="E121" s="38">
        <v>39402</v>
      </c>
      <c r="F121" s="39">
        <v>26000000</v>
      </c>
      <c r="G121" s="40" t="s">
        <v>16</v>
      </c>
      <c r="H121" s="41">
        <v>6066666.8169999998</v>
      </c>
      <c r="I121" s="38">
        <v>41657</v>
      </c>
      <c r="J121" s="42">
        <v>46952</v>
      </c>
      <c r="K121" s="37" t="s">
        <v>165</v>
      </c>
    </row>
    <row r="122" spans="1:11" s="18" customFormat="1" ht="15" customHeight="1" x14ac:dyDescent="0.25">
      <c r="A122" s="28" t="s">
        <v>260</v>
      </c>
      <c r="B122" s="29" t="s">
        <v>183</v>
      </c>
      <c r="C122" s="28" t="s">
        <v>122</v>
      </c>
      <c r="D122" s="29" t="s">
        <v>261</v>
      </c>
      <c r="E122" s="30">
        <v>39490</v>
      </c>
      <c r="F122" s="31">
        <v>10000000</v>
      </c>
      <c r="G122" s="32" t="s">
        <v>16</v>
      </c>
      <c r="H122" s="33">
        <v>465000</v>
      </c>
      <c r="I122" s="30">
        <v>42002</v>
      </c>
      <c r="J122" s="30">
        <v>46573</v>
      </c>
      <c r="K122" s="34" t="s">
        <v>49</v>
      </c>
    </row>
    <row r="123" spans="1:11" s="18" customFormat="1" ht="15" customHeight="1" x14ac:dyDescent="0.25">
      <c r="A123" s="35" t="s">
        <v>262</v>
      </c>
      <c r="B123" s="36" t="s">
        <v>176</v>
      </c>
      <c r="C123" s="37" t="s">
        <v>177</v>
      </c>
      <c r="D123" s="37" t="s">
        <v>263</v>
      </c>
      <c r="E123" s="38">
        <v>39538</v>
      </c>
      <c r="F123" s="39">
        <v>5350228.5729999999</v>
      </c>
      <c r="G123" s="40" t="s">
        <v>179</v>
      </c>
      <c r="H123" s="41">
        <v>1226400</v>
      </c>
      <c r="I123" s="38">
        <v>41593</v>
      </c>
      <c r="J123" s="42">
        <v>47253</v>
      </c>
      <c r="K123" s="37" t="s">
        <v>165</v>
      </c>
    </row>
    <row r="124" spans="1:11" s="18" customFormat="1" ht="15" customHeight="1" x14ac:dyDescent="0.25">
      <c r="A124" s="28" t="s">
        <v>264</v>
      </c>
      <c r="B124" s="29" t="s">
        <v>265</v>
      </c>
      <c r="C124" s="28" t="s">
        <v>266</v>
      </c>
      <c r="D124" s="29" t="s">
        <v>267</v>
      </c>
      <c r="E124" s="30">
        <v>39629</v>
      </c>
      <c r="F124" s="31">
        <v>11121000000</v>
      </c>
      <c r="G124" s="32" t="s">
        <v>268</v>
      </c>
      <c r="H124" s="33">
        <v>5859466031</v>
      </c>
      <c r="I124" s="30">
        <v>43271</v>
      </c>
      <c r="J124" s="30">
        <v>54229</v>
      </c>
      <c r="K124" s="34" t="s">
        <v>204</v>
      </c>
    </row>
    <row r="125" spans="1:11" s="18" customFormat="1" ht="15" customHeight="1" x14ac:dyDescent="0.25">
      <c r="A125" s="35" t="s">
        <v>269</v>
      </c>
      <c r="B125" s="36" t="s">
        <v>20</v>
      </c>
      <c r="C125" s="37" t="s">
        <v>21</v>
      </c>
      <c r="D125" s="37" t="s">
        <v>270</v>
      </c>
      <c r="E125" s="38">
        <v>39631</v>
      </c>
      <c r="F125" s="39">
        <v>12110695.49</v>
      </c>
      <c r="G125" s="40" t="s">
        <v>23</v>
      </c>
      <c r="H125" s="41">
        <v>3633208.71</v>
      </c>
      <c r="I125" s="38">
        <v>43388</v>
      </c>
      <c r="J125" s="42">
        <v>46858</v>
      </c>
      <c r="K125" s="37" t="s">
        <v>165</v>
      </c>
    </row>
    <row r="126" spans="1:11" s="18" customFormat="1" ht="15" customHeight="1" x14ac:dyDescent="0.25">
      <c r="A126" s="28" t="s">
        <v>271</v>
      </c>
      <c r="B126" s="29" t="s">
        <v>20</v>
      </c>
      <c r="C126" s="28" t="s">
        <v>21</v>
      </c>
      <c r="D126" s="29" t="s">
        <v>272</v>
      </c>
      <c r="E126" s="30">
        <v>39631</v>
      </c>
      <c r="F126" s="31">
        <v>3740023.43</v>
      </c>
      <c r="G126" s="32" t="s">
        <v>23</v>
      </c>
      <c r="H126" s="33">
        <v>1122007.05</v>
      </c>
      <c r="I126" s="30">
        <v>43358</v>
      </c>
      <c r="J126" s="30">
        <v>46827</v>
      </c>
      <c r="K126" s="34" t="s">
        <v>273</v>
      </c>
    </row>
    <row r="127" spans="1:11" s="18" customFormat="1" ht="15" customHeight="1" x14ac:dyDescent="0.25">
      <c r="A127" s="35" t="s">
        <v>274</v>
      </c>
      <c r="B127" s="36" t="s">
        <v>275</v>
      </c>
      <c r="C127" s="37" t="s">
        <v>21</v>
      </c>
      <c r="D127" s="37" t="s">
        <v>276</v>
      </c>
      <c r="E127" s="38">
        <v>39631</v>
      </c>
      <c r="F127" s="39">
        <v>1983167.03</v>
      </c>
      <c r="G127" s="40" t="s">
        <v>16</v>
      </c>
      <c r="H127" s="41">
        <v>1162334.2</v>
      </c>
      <c r="I127" s="38">
        <v>43539</v>
      </c>
      <c r="J127" s="42">
        <v>47922</v>
      </c>
      <c r="K127" s="37" t="s">
        <v>273</v>
      </c>
    </row>
    <row r="128" spans="1:11" s="18" customFormat="1" ht="15" customHeight="1" x14ac:dyDescent="0.25">
      <c r="A128" s="28" t="s">
        <v>277</v>
      </c>
      <c r="B128" s="29" t="s">
        <v>20</v>
      </c>
      <c r="C128" s="28" t="s">
        <v>21</v>
      </c>
      <c r="D128" s="29" t="s">
        <v>278</v>
      </c>
      <c r="E128" s="30">
        <v>39631</v>
      </c>
      <c r="F128" s="31">
        <v>21700000</v>
      </c>
      <c r="G128" s="32" t="s">
        <v>23</v>
      </c>
      <c r="H128" s="33">
        <v>6510000</v>
      </c>
      <c r="I128" s="30">
        <v>43388</v>
      </c>
      <c r="J128" s="30">
        <v>46858</v>
      </c>
      <c r="K128" s="34" t="s">
        <v>51</v>
      </c>
    </row>
    <row r="129" spans="1:11" s="18" customFormat="1" ht="15" customHeight="1" x14ac:dyDescent="0.25">
      <c r="A129" s="35" t="s">
        <v>279</v>
      </c>
      <c r="B129" s="36" t="s">
        <v>183</v>
      </c>
      <c r="C129" s="37" t="s">
        <v>122</v>
      </c>
      <c r="D129" s="37" t="s">
        <v>280</v>
      </c>
      <c r="E129" s="38">
        <v>39666</v>
      </c>
      <c r="F129" s="39">
        <v>6000000</v>
      </c>
      <c r="G129" s="40" t="s">
        <v>16</v>
      </c>
      <c r="H129" s="41">
        <v>478029.6</v>
      </c>
      <c r="I129" s="38">
        <v>42124</v>
      </c>
      <c r="J129" s="42">
        <v>46545</v>
      </c>
      <c r="K129" s="37" t="s">
        <v>47</v>
      </c>
    </row>
    <row r="130" spans="1:11" s="18" customFormat="1" ht="15" customHeight="1" x14ac:dyDescent="0.25">
      <c r="A130" s="28" t="s">
        <v>281</v>
      </c>
      <c r="B130" s="29" t="s">
        <v>13</v>
      </c>
      <c r="C130" s="28" t="s">
        <v>14</v>
      </c>
      <c r="D130" s="29" t="s">
        <v>282</v>
      </c>
      <c r="E130" s="30">
        <v>39729</v>
      </c>
      <c r="F130" s="31">
        <v>15000000</v>
      </c>
      <c r="G130" s="32" t="s">
        <v>16</v>
      </c>
      <c r="H130" s="33">
        <v>5135000</v>
      </c>
      <c r="I130" s="30">
        <v>41455</v>
      </c>
      <c r="J130" s="30">
        <v>48212</v>
      </c>
      <c r="K130" s="34" t="s">
        <v>283</v>
      </c>
    </row>
    <row r="131" spans="1:11" s="18" customFormat="1" ht="15" customHeight="1" x14ac:dyDescent="0.25">
      <c r="A131" s="35" t="s">
        <v>284</v>
      </c>
      <c r="B131" s="36" t="s">
        <v>200</v>
      </c>
      <c r="C131" s="37" t="s">
        <v>38</v>
      </c>
      <c r="D131" s="37" t="s">
        <v>270</v>
      </c>
      <c r="E131" s="38">
        <v>39756</v>
      </c>
      <c r="F131" s="39">
        <v>14940754.439999999</v>
      </c>
      <c r="G131" s="40" t="s">
        <v>57</v>
      </c>
      <c r="H131" s="41">
        <v>2985214.44</v>
      </c>
      <c r="I131" s="38">
        <v>41593</v>
      </c>
      <c r="J131" s="42">
        <v>46888</v>
      </c>
      <c r="K131" s="37" t="s">
        <v>49</v>
      </c>
    </row>
    <row r="132" spans="1:11" s="18" customFormat="1" ht="15" customHeight="1" x14ac:dyDescent="0.25">
      <c r="A132" s="28" t="s">
        <v>285</v>
      </c>
      <c r="B132" s="29" t="s">
        <v>13</v>
      </c>
      <c r="C132" s="28" t="s">
        <v>14</v>
      </c>
      <c r="D132" s="29" t="s">
        <v>286</v>
      </c>
      <c r="E132" s="30">
        <v>39805</v>
      </c>
      <c r="F132" s="31">
        <v>1500000</v>
      </c>
      <c r="G132" s="32" t="s">
        <v>16</v>
      </c>
      <c r="H132" s="33">
        <v>1019000</v>
      </c>
      <c r="I132" s="30">
        <v>43646</v>
      </c>
      <c r="J132" s="30">
        <v>50769</v>
      </c>
      <c r="K132" s="34" t="s">
        <v>49</v>
      </c>
    </row>
    <row r="133" spans="1:11" s="18" customFormat="1" ht="15" customHeight="1" x14ac:dyDescent="0.25">
      <c r="A133" s="35" t="s">
        <v>287</v>
      </c>
      <c r="B133" s="36" t="s">
        <v>121</v>
      </c>
      <c r="C133" s="37" t="s">
        <v>122</v>
      </c>
      <c r="D133" s="37" t="s">
        <v>288</v>
      </c>
      <c r="E133" s="38">
        <v>39777</v>
      </c>
      <c r="F133" s="39">
        <v>8578900.7100000009</v>
      </c>
      <c r="G133" s="40" t="s">
        <v>124</v>
      </c>
      <c r="H133" s="41">
        <v>3812844.91</v>
      </c>
      <c r="I133" s="38">
        <v>42551</v>
      </c>
      <c r="J133" s="42">
        <v>48760</v>
      </c>
      <c r="K133" s="37" t="s">
        <v>204</v>
      </c>
    </row>
    <row r="134" spans="1:11" s="18" customFormat="1" ht="15" customHeight="1" x14ac:dyDescent="0.25">
      <c r="A134" s="28" t="s">
        <v>289</v>
      </c>
      <c r="B134" s="29" t="s">
        <v>37</v>
      </c>
      <c r="C134" s="28" t="s">
        <v>122</v>
      </c>
      <c r="D134" s="29" t="s">
        <v>290</v>
      </c>
      <c r="E134" s="30">
        <v>39828</v>
      </c>
      <c r="F134" s="31">
        <v>5347262.55</v>
      </c>
      <c r="G134" s="32" t="s">
        <v>23</v>
      </c>
      <c r="H134" s="33">
        <v>1204185.55</v>
      </c>
      <c r="I134" s="30">
        <v>41671</v>
      </c>
      <c r="J134" s="30">
        <v>46966</v>
      </c>
      <c r="K134" s="34" t="s">
        <v>291</v>
      </c>
    </row>
    <row r="135" spans="1:11" s="18" customFormat="1" ht="15" customHeight="1" x14ac:dyDescent="0.25">
      <c r="A135" s="35" t="s">
        <v>292</v>
      </c>
      <c r="B135" s="36" t="s">
        <v>275</v>
      </c>
      <c r="C135" s="37" t="s">
        <v>21</v>
      </c>
      <c r="D135" s="37" t="s">
        <v>134</v>
      </c>
      <c r="E135" s="38">
        <v>39910</v>
      </c>
      <c r="F135" s="39">
        <v>4774426.83</v>
      </c>
      <c r="G135" s="40" t="s">
        <v>57</v>
      </c>
      <c r="H135" s="41">
        <v>2866565.55</v>
      </c>
      <c r="I135" s="38">
        <v>43723</v>
      </c>
      <c r="J135" s="42">
        <v>49018</v>
      </c>
      <c r="K135" s="37" t="s">
        <v>27</v>
      </c>
    </row>
    <row r="136" spans="1:11" s="18" customFormat="1" ht="15" customHeight="1" x14ac:dyDescent="0.25">
      <c r="A136" s="28" t="s">
        <v>293</v>
      </c>
      <c r="B136" s="29" t="s">
        <v>183</v>
      </c>
      <c r="C136" s="28" t="s">
        <v>122</v>
      </c>
      <c r="D136" s="29" t="s">
        <v>270</v>
      </c>
      <c r="E136" s="30">
        <v>39932</v>
      </c>
      <c r="F136" s="31">
        <v>40000000</v>
      </c>
      <c r="G136" s="32" t="s">
        <v>16</v>
      </c>
      <c r="H136" s="33">
        <v>3897594.75</v>
      </c>
      <c r="I136" s="30">
        <v>41869</v>
      </c>
      <c r="J136" s="30" t="s">
        <v>294</v>
      </c>
      <c r="K136" s="34" t="s">
        <v>49</v>
      </c>
    </row>
    <row r="137" spans="1:11" s="18" customFormat="1" ht="15" customHeight="1" x14ac:dyDescent="0.25">
      <c r="A137" s="35" t="s">
        <v>295</v>
      </c>
      <c r="B137" s="36" t="s">
        <v>183</v>
      </c>
      <c r="C137" s="37" t="s">
        <v>122</v>
      </c>
      <c r="D137" s="37" t="s">
        <v>212</v>
      </c>
      <c r="E137" s="38">
        <v>39908</v>
      </c>
      <c r="F137" s="39">
        <v>5000000</v>
      </c>
      <c r="G137" s="40" t="s">
        <v>16</v>
      </c>
      <c r="H137" s="41">
        <v>200000</v>
      </c>
      <c r="I137" s="38">
        <v>42250</v>
      </c>
      <c r="J137" s="42">
        <v>45985</v>
      </c>
      <c r="K137" s="37" t="s">
        <v>296</v>
      </c>
    </row>
    <row r="138" spans="1:11" s="18" customFormat="1" ht="15" customHeight="1" x14ac:dyDescent="0.25">
      <c r="A138" s="28" t="s">
        <v>297</v>
      </c>
      <c r="B138" s="29" t="s">
        <v>298</v>
      </c>
      <c r="C138" s="28" t="s">
        <v>299</v>
      </c>
      <c r="D138" s="29" t="s">
        <v>263</v>
      </c>
      <c r="E138" s="30">
        <v>40135</v>
      </c>
      <c r="F138" s="31">
        <v>39441742.969999999</v>
      </c>
      <c r="G138" s="32" t="s">
        <v>300</v>
      </c>
      <c r="H138" s="33">
        <v>17854300</v>
      </c>
      <c r="I138" s="30">
        <v>42109</v>
      </c>
      <c r="J138" s="30">
        <v>49232</v>
      </c>
      <c r="K138" s="34" t="s">
        <v>165</v>
      </c>
    </row>
    <row r="139" spans="1:11" s="18" customFormat="1" ht="15" customHeight="1" x14ac:dyDescent="0.25">
      <c r="A139" s="35" t="s">
        <v>301</v>
      </c>
      <c r="B139" s="36" t="s">
        <v>13</v>
      </c>
      <c r="C139" s="37" t="s">
        <v>14</v>
      </c>
      <c r="D139" s="37" t="s">
        <v>302</v>
      </c>
      <c r="E139" s="38">
        <v>40175</v>
      </c>
      <c r="F139" s="39">
        <v>10750000</v>
      </c>
      <c r="G139" s="40" t="s">
        <v>16</v>
      </c>
      <c r="H139" s="41">
        <v>8781000</v>
      </c>
      <c r="I139" s="38">
        <v>44012</v>
      </c>
      <c r="J139" s="42">
        <v>54787</v>
      </c>
      <c r="K139" s="37" t="s">
        <v>147</v>
      </c>
    </row>
    <row r="140" spans="1:11" s="18" customFormat="1" ht="15" customHeight="1" x14ac:dyDescent="0.25">
      <c r="A140" s="28" t="s">
        <v>303</v>
      </c>
      <c r="B140" s="29" t="s">
        <v>13</v>
      </c>
      <c r="C140" s="28" t="s">
        <v>14</v>
      </c>
      <c r="D140" s="29" t="s">
        <v>304</v>
      </c>
      <c r="E140" s="30">
        <v>40175</v>
      </c>
      <c r="F140" s="31">
        <v>500000</v>
      </c>
      <c r="G140" s="32" t="s">
        <v>16</v>
      </c>
      <c r="H140" s="33">
        <v>368000</v>
      </c>
      <c r="I140" s="30">
        <v>44012</v>
      </c>
      <c r="J140" s="30">
        <v>51134</v>
      </c>
      <c r="K140" s="34" t="s">
        <v>147</v>
      </c>
    </row>
    <row r="141" spans="1:11" s="18" customFormat="1" ht="15" customHeight="1" x14ac:dyDescent="0.25">
      <c r="A141" s="35" t="s">
        <v>305</v>
      </c>
      <c r="B141" s="36" t="s">
        <v>306</v>
      </c>
      <c r="C141" s="37" t="s">
        <v>122</v>
      </c>
      <c r="D141" s="37" t="s">
        <v>307</v>
      </c>
      <c r="E141" s="38">
        <v>40241</v>
      </c>
      <c r="F141" s="39">
        <v>49997812.299999997</v>
      </c>
      <c r="G141" s="40" t="s">
        <v>16</v>
      </c>
      <c r="H141" s="41">
        <v>7291028.6299999999</v>
      </c>
      <c r="I141" s="38">
        <v>41394</v>
      </c>
      <c r="J141" s="42">
        <v>47056</v>
      </c>
      <c r="K141" s="37" t="s">
        <v>49</v>
      </c>
    </row>
    <row r="142" spans="1:11" s="18" customFormat="1" ht="15" customHeight="1" x14ac:dyDescent="0.25">
      <c r="A142" s="28" t="s">
        <v>308</v>
      </c>
      <c r="B142" s="29" t="s">
        <v>169</v>
      </c>
      <c r="C142" s="28" t="s">
        <v>122</v>
      </c>
      <c r="D142" s="29" t="s">
        <v>307</v>
      </c>
      <c r="E142" s="30">
        <v>40333</v>
      </c>
      <c r="F142" s="31">
        <v>50000000</v>
      </c>
      <c r="G142" s="32" t="s">
        <v>16</v>
      </c>
      <c r="H142" s="33">
        <v>15086579.93</v>
      </c>
      <c r="I142" s="30">
        <v>42608</v>
      </c>
      <c r="J142" s="30">
        <v>47742</v>
      </c>
      <c r="K142" s="34" t="s">
        <v>49</v>
      </c>
    </row>
    <row r="143" spans="1:11" s="18" customFormat="1" ht="15" customHeight="1" x14ac:dyDescent="0.25">
      <c r="A143" s="35" t="s">
        <v>309</v>
      </c>
      <c r="B143" s="36" t="s">
        <v>200</v>
      </c>
      <c r="C143" s="37" t="s">
        <v>122</v>
      </c>
      <c r="D143" s="37" t="s">
        <v>307</v>
      </c>
      <c r="E143" s="38">
        <v>40336</v>
      </c>
      <c r="F143" s="39">
        <v>9869121.8000000007</v>
      </c>
      <c r="G143" s="40" t="s">
        <v>57</v>
      </c>
      <c r="H143" s="41">
        <v>2957921.8</v>
      </c>
      <c r="I143" s="38">
        <v>42170</v>
      </c>
      <c r="J143" s="42">
        <v>47467</v>
      </c>
      <c r="K143" s="37" t="s">
        <v>49</v>
      </c>
    </row>
    <row r="144" spans="1:11" s="18" customFormat="1" ht="15" customHeight="1" x14ac:dyDescent="0.25">
      <c r="A144" s="28" t="s">
        <v>310</v>
      </c>
      <c r="B144" s="29" t="s">
        <v>121</v>
      </c>
      <c r="C144" s="28" t="s">
        <v>122</v>
      </c>
      <c r="D144" s="29" t="s">
        <v>311</v>
      </c>
      <c r="E144" s="30">
        <v>40360</v>
      </c>
      <c r="F144" s="31">
        <v>6997712.9800000004</v>
      </c>
      <c r="G144" s="32" t="s">
        <v>124</v>
      </c>
      <c r="H144" s="33">
        <v>3887618.42</v>
      </c>
      <c r="I144" s="30">
        <v>42004</v>
      </c>
      <c r="J144" s="30">
        <v>49490</v>
      </c>
      <c r="K144" s="34" t="s">
        <v>49</v>
      </c>
    </row>
    <row r="145" spans="1:11" s="18" customFormat="1" ht="15" customHeight="1" x14ac:dyDescent="0.25">
      <c r="A145" s="35" t="s">
        <v>312</v>
      </c>
      <c r="B145" s="36" t="s">
        <v>121</v>
      </c>
      <c r="C145" s="37" t="s">
        <v>122</v>
      </c>
      <c r="D145" s="37" t="s">
        <v>311</v>
      </c>
      <c r="E145" s="38">
        <v>40360</v>
      </c>
      <c r="F145" s="39">
        <v>35714540.009999998</v>
      </c>
      <c r="G145" s="40" t="s">
        <v>57</v>
      </c>
      <c r="H145" s="41">
        <v>8041197.6100000003</v>
      </c>
      <c r="I145" s="38">
        <v>42627</v>
      </c>
      <c r="J145" s="42">
        <v>46460</v>
      </c>
      <c r="K145" s="37" t="s">
        <v>49</v>
      </c>
    </row>
    <row r="146" spans="1:11" s="18" customFormat="1" ht="15" customHeight="1" x14ac:dyDescent="0.25">
      <c r="A146" s="28" t="s">
        <v>313</v>
      </c>
      <c r="B146" s="29" t="s">
        <v>314</v>
      </c>
      <c r="C146" s="28" t="s">
        <v>315</v>
      </c>
      <c r="D146" s="29" t="s">
        <v>316</v>
      </c>
      <c r="E146" s="30">
        <v>40534</v>
      </c>
      <c r="F146" s="31">
        <v>7100000</v>
      </c>
      <c r="G146" s="32" t="s">
        <v>16</v>
      </c>
      <c r="H146" s="33">
        <v>1065000</v>
      </c>
      <c r="I146" s="30">
        <v>42853</v>
      </c>
      <c r="J146" s="30">
        <v>46323</v>
      </c>
      <c r="K146" s="34" t="s">
        <v>47</v>
      </c>
    </row>
    <row r="147" spans="1:11" s="18" customFormat="1" ht="15" customHeight="1" x14ac:dyDescent="0.25">
      <c r="A147" s="35" t="s">
        <v>317</v>
      </c>
      <c r="B147" s="36" t="s">
        <v>13</v>
      </c>
      <c r="C147" s="37" t="s">
        <v>14</v>
      </c>
      <c r="D147" s="37" t="s">
        <v>318</v>
      </c>
      <c r="E147" s="38">
        <v>40535</v>
      </c>
      <c r="F147" s="39">
        <v>15998520.49</v>
      </c>
      <c r="G147" s="40" t="s">
        <v>16</v>
      </c>
      <c r="H147" s="41">
        <v>683482.18</v>
      </c>
      <c r="I147" s="38">
        <v>41820</v>
      </c>
      <c r="J147" s="42" t="s">
        <v>319</v>
      </c>
      <c r="K147" s="37" t="s">
        <v>204</v>
      </c>
    </row>
    <row r="148" spans="1:11" s="18" customFormat="1" ht="15" customHeight="1" x14ac:dyDescent="0.25">
      <c r="A148" s="28" t="s">
        <v>320</v>
      </c>
      <c r="B148" s="29" t="s">
        <v>13</v>
      </c>
      <c r="C148" s="28" t="s">
        <v>14</v>
      </c>
      <c r="D148" s="29" t="s">
        <v>321</v>
      </c>
      <c r="E148" s="30">
        <v>40535</v>
      </c>
      <c r="F148" s="31">
        <v>19976454.34</v>
      </c>
      <c r="G148" s="32" t="s">
        <v>16</v>
      </c>
      <c r="H148" s="33">
        <v>810454.34</v>
      </c>
      <c r="I148" s="30">
        <v>41820</v>
      </c>
      <c r="J148" s="30" t="s">
        <v>319</v>
      </c>
      <c r="K148" s="34" t="s">
        <v>49</v>
      </c>
    </row>
    <row r="149" spans="1:11" s="18" customFormat="1" ht="15" customHeight="1" x14ac:dyDescent="0.25">
      <c r="A149" s="35" t="s">
        <v>322</v>
      </c>
      <c r="B149" s="36" t="s">
        <v>13</v>
      </c>
      <c r="C149" s="37" t="s">
        <v>14</v>
      </c>
      <c r="D149" s="37" t="s">
        <v>323</v>
      </c>
      <c r="E149" s="38">
        <v>40535</v>
      </c>
      <c r="F149" s="39">
        <v>9994719.1500000004</v>
      </c>
      <c r="G149" s="40" t="s">
        <v>16</v>
      </c>
      <c r="H149" s="41">
        <v>4244719.1500000004</v>
      </c>
      <c r="I149" s="38">
        <v>41820</v>
      </c>
      <c r="J149" s="42">
        <v>48943</v>
      </c>
      <c r="K149" s="37" t="s">
        <v>324</v>
      </c>
    </row>
    <row r="150" spans="1:11" s="18" customFormat="1" ht="15" customHeight="1" x14ac:dyDescent="0.25">
      <c r="A150" s="28" t="s">
        <v>325</v>
      </c>
      <c r="B150" s="29" t="s">
        <v>121</v>
      </c>
      <c r="C150" s="28" t="s">
        <v>122</v>
      </c>
      <c r="D150" s="29" t="s">
        <v>326</v>
      </c>
      <c r="E150" s="30">
        <v>40640</v>
      </c>
      <c r="F150" s="31">
        <v>277013321.35000002</v>
      </c>
      <c r="G150" s="32" t="s">
        <v>57</v>
      </c>
      <c r="H150" s="33">
        <v>185198671.72</v>
      </c>
      <c r="I150" s="30">
        <v>43419</v>
      </c>
      <c r="J150" s="30">
        <v>49339</v>
      </c>
      <c r="K150" s="34" t="s">
        <v>165</v>
      </c>
    </row>
    <row r="151" spans="1:11" s="18" customFormat="1" ht="15" customHeight="1" x14ac:dyDescent="0.25">
      <c r="A151" s="35" t="s">
        <v>327</v>
      </c>
      <c r="B151" s="36" t="s">
        <v>275</v>
      </c>
      <c r="C151" s="37" t="s">
        <v>21</v>
      </c>
      <c r="D151" s="37" t="s">
        <v>328</v>
      </c>
      <c r="E151" s="38">
        <v>40714</v>
      </c>
      <c r="F151" s="39">
        <v>18100000</v>
      </c>
      <c r="G151" s="40" t="s">
        <v>16</v>
      </c>
      <c r="H151" s="41">
        <v>1810000</v>
      </c>
      <c r="I151" s="38">
        <v>42658</v>
      </c>
      <c r="J151" s="42">
        <v>46127</v>
      </c>
      <c r="K151" s="37" t="s">
        <v>17</v>
      </c>
    </row>
    <row r="152" spans="1:11" s="18" customFormat="1" ht="15" customHeight="1" x14ac:dyDescent="0.25">
      <c r="A152" s="28" t="s">
        <v>329</v>
      </c>
      <c r="B152" s="29" t="s">
        <v>314</v>
      </c>
      <c r="C152" s="28" t="s">
        <v>122</v>
      </c>
      <c r="D152" s="29" t="s">
        <v>330</v>
      </c>
      <c r="E152" s="30">
        <v>40743</v>
      </c>
      <c r="F152" s="31">
        <v>7505420.7999999998</v>
      </c>
      <c r="G152" s="32" t="s">
        <v>16</v>
      </c>
      <c r="H152" s="33">
        <v>441495.36</v>
      </c>
      <c r="I152" s="30">
        <v>43039</v>
      </c>
      <c r="J152" s="30">
        <v>45961</v>
      </c>
      <c r="K152" s="34" t="s">
        <v>204</v>
      </c>
    </row>
    <row r="153" spans="1:11" s="18" customFormat="1" ht="15" customHeight="1" x14ac:dyDescent="0.25">
      <c r="A153" s="35" t="s">
        <v>331</v>
      </c>
      <c r="B153" s="36" t="s">
        <v>332</v>
      </c>
      <c r="C153" s="37" t="s">
        <v>332</v>
      </c>
      <c r="D153" s="37" t="s">
        <v>333</v>
      </c>
      <c r="E153" s="38">
        <v>40890</v>
      </c>
      <c r="F153" s="39">
        <v>183650000</v>
      </c>
      <c r="G153" s="40" t="s">
        <v>334</v>
      </c>
      <c r="H153" s="41">
        <v>14992506.210000001</v>
      </c>
      <c r="I153" s="38">
        <v>41912</v>
      </c>
      <c r="J153" s="42">
        <v>46111</v>
      </c>
      <c r="K153" s="37" t="s">
        <v>165</v>
      </c>
    </row>
    <row r="154" spans="1:11" s="18" customFormat="1" ht="15" customHeight="1" x14ac:dyDescent="0.25">
      <c r="A154" s="28" t="s">
        <v>335</v>
      </c>
      <c r="B154" s="29" t="s">
        <v>306</v>
      </c>
      <c r="C154" s="28" t="s">
        <v>122</v>
      </c>
      <c r="D154" s="29" t="s">
        <v>336</v>
      </c>
      <c r="E154" s="30">
        <v>40871</v>
      </c>
      <c r="F154" s="31">
        <v>52820000</v>
      </c>
      <c r="G154" s="32" t="s">
        <v>16</v>
      </c>
      <c r="H154" s="33">
        <v>15156053.98</v>
      </c>
      <c r="I154" s="30">
        <v>42094</v>
      </c>
      <c r="J154" s="30">
        <v>47026</v>
      </c>
      <c r="K154" s="34" t="s">
        <v>165</v>
      </c>
    </row>
    <row r="155" spans="1:11" s="18" customFormat="1" ht="15" customHeight="1" x14ac:dyDescent="0.25">
      <c r="A155" s="35" t="s">
        <v>337</v>
      </c>
      <c r="B155" s="36" t="s">
        <v>275</v>
      </c>
      <c r="C155" s="37" t="s">
        <v>122</v>
      </c>
      <c r="D155" s="37" t="s">
        <v>278</v>
      </c>
      <c r="E155" s="38">
        <v>40956</v>
      </c>
      <c r="F155" s="39">
        <v>15500000</v>
      </c>
      <c r="G155" s="40" t="s">
        <v>16</v>
      </c>
      <c r="H155" s="41">
        <v>5550342.8399999999</v>
      </c>
      <c r="I155" s="38">
        <v>43235</v>
      </c>
      <c r="J155" s="42">
        <v>47253</v>
      </c>
      <c r="K155" s="37" t="s">
        <v>51</v>
      </c>
    </row>
    <row r="156" spans="1:11" s="18" customFormat="1" ht="15" customHeight="1" x14ac:dyDescent="0.25">
      <c r="A156" s="28" t="s">
        <v>338</v>
      </c>
      <c r="B156" s="29" t="s">
        <v>200</v>
      </c>
      <c r="C156" s="28" t="s">
        <v>122</v>
      </c>
      <c r="D156" s="29" t="s">
        <v>333</v>
      </c>
      <c r="E156" s="30">
        <v>40952</v>
      </c>
      <c r="F156" s="31">
        <v>20056911.370000001</v>
      </c>
      <c r="G156" s="32" t="s">
        <v>57</v>
      </c>
      <c r="H156" s="33">
        <v>8691391.3699999992</v>
      </c>
      <c r="I156" s="30">
        <v>42781</v>
      </c>
      <c r="J156" s="30">
        <v>48075</v>
      </c>
      <c r="K156" s="34" t="s">
        <v>165</v>
      </c>
    </row>
    <row r="157" spans="1:11" s="18" customFormat="1" ht="15" customHeight="1" x14ac:dyDescent="0.25">
      <c r="A157" s="35" t="s">
        <v>339</v>
      </c>
      <c r="B157" s="36" t="s">
        <v>13</v>
      </c>
      <c r="C157" s="37" t="s">
        <v>14</v>
      </c>
      <c r="D157" s="37" t="s">
        <v>340</v>
      </c>
      <c r="E157" s="38">
        <v>40988</v>
      </c>
      <c r="F157" s="39">
        <v>12000000</v>
      </c>
      <c r="G157" s="40" t="s">
        <v>16</v>
      </c>
      <c r="H157" s="41">
        <v>1557776.06</v>
      </c>
      <c r="I157" s="38">
        <v>42185</v>
      </c>
      <c r="J157" s="42">
        <v>46386</v>
      </c>
      <c r="K157" s="37" t="s">
        <v>204</v>
      </c>
    </row>
    <row r="158" spans="1:11" s="18" customFormat="1" ht="15" customHeight="1" x14ac:dyDescent="0.25">
      <c r="A158" s="28" t="s">
        <v>341</v>
      </c>
      <c r="B158" s="29" t="s">
        <v>13</v>
      </c>
      <c r="C158" s="28" t="s">
        <v>14</v>
      </c>
      <c r="D158" s="29" t="s">
        <v>340</v>
      </c>
      <c r="E158" s="30">
        <v>40988</v>
      </c>
      <c r="F158" s="31">
        <v>2000000</v>
      </c>
      <c r="G158" s="32" t="s">
        <v>16</v>
      </c>
      <c r="H158" s="33">
        <v>1650000</v>
      </c>
      <c r="I158" s="30">
        <v>44742</v>
      </c>
      <c r="J158" s="30">
        <v>51865</v>
      </c>
      <c r="K158" s="34" t="s">
        <v>204</v>
      </c>
    </row>
    <row r="159" spans="1:11" s="18" customFormat="1" ht="15" customHeight="1" x14ac:dyDescent="0.25">
      <c r="A159" s="35" t="s">
        <v>342</v>
      </c>
      <c r="B159" s="36" t="s">
        <v>275</v>
      </c>
      <c r="C159" s="37" t="s">
        <v>122</v>
      </c>
      <c r="D159" s="37" t="s">
        <v>343</v>
      </c>
      <c r="E159" s="38">
        <v>41066</v>
      </c>
      <c r="F159" s="39">
        <v>37223789.020000003</v>
      </c>
      <c r="G159" s="40" t="s">
        <v>16</v>
      </c>
      <c r="H159" s="41">
        <v>26592674.859999999</v>
      </c>
      <c r="I159" s="38">
        <v>43723</v>
      </c>
      <c r="J159" s="42">
        <v>51210</v>
      </c>
      <c r="K159" s="37" t="s">
        <v>27</v>
      </c>
    </row>
    <row r="160" spans="1:11" s="18" customFormat="1" ht="15" customHeight="1" x14ac:dyDescent="0.25">
      <c r="A160" s="28" t="s">
        <v>344</v>
      </c>
      <c r="B160" s="29" t="s">
        <v>169</v>
      </c>
      <c r="C160" s="28" t="s">
        <v>122</v>
      </c>
      <c r="D160" s="29" t="s">
        <v>345</v>
      </c>
      <c r="E160" s="30">
        <v>41071</v>
      </c>
      <c r="F160" s="31">
        <v>35000000</v>
      </c>
      <c r="G160" s="32" t="s">
        <v>16</v>
      </c>
      <c r="H160" s="33">
        <v>29032258.149999999</v>
      </c>
      <c r="I160" s="30">
        <v>43619</v>
      </c>
      <c r="J160" s="30">
        <v>51530</v>
      </c>
      <c r="K160" s="34" t="s">
        <v>165</v>
      </c>
    </row>
    <row r="161" spans="1:11" s="18" customFormat="1" ht="15" customHeight="1" x14ac:dyDescent="0.25">
      <c r="A161" s="35" t="s">
        <v>346</v>
      </c>
      <c r="B161" s="36" t="s">
        <v>275</v>
      </c>
      <c r="C161" s="37" t="s">
        <v>122</v>
      </c>
      <c r="D161" s="37" t="s">
        <v>347</v>
      </c>
      <c r="E161" s="38">
        <v>41257</v>
      </c>
      <c r="F161" s="39">
        <v>30923980.239999998</v>
      </c>
      <c r="G161" s="40" t="s">
        <v>16</v>
      </c>
      <c r="H161" s="41">
        <v>20273525.23</v>
      </c>
      <c r="I161" s="38">
        <v>43876</v>
      </c>
      <c r="J161" s="42">
        <v>49536</v>
      </c>
      <c r="K161" s="37" t="s">
        <v>348</v>
      </c>
    </row>
    <row r="162" spans="1:11" s="18" customFormat="1" ht="15" customHeight="1" x14ac:dyDescent="0.25">
      <c r="A162" s="28" t="s">
        <v>349</v>
      </c>
      <c r="B162" s="29" t="s">
        <v>13</v>
      </c>
      <c r="C162" s="28" t="s">
        <v>122</v>
      </c>
      <c r="D162" s="29" t="s">
        <v>350</v>
      </c>
      <c r="E162" s="30">
        <v>41271</v>
      </c>
      <c r="F162" s="31">
        <v>3400000</v>
      </c>
      <c r="G162" s="32" t="s">
        <v>16</v>
      </c>
      <c r="H162" s="33">
        <v>3120000</v>
      </c>
      <c r="I162" s="30">
        <v>45107</v>
      </c>
      <c r="J162" s="30">
        <v>55883</v>
      </c>
      <c r="K162" s="34" t="s">
        <v>351</v>
      </c>
    </row>
    <row r="163" spans="1:11" s="18" customFormat="1" ht="15" customHeight="1" x14ac:dyDescent="0.25">
      <c r="A163" s="35" t="s">
        <v>352</v>
      </c>
      <c r="B163" s="36" t="s">
        <v>306</v>
      </c>
      <c r="C163" s="37" t="s">
        <v>122</v>
      </c>
      <c r="D163" s="37" t="s">
        <v>353</v>
      </c>
      <c r="E163" s="38">
        <v>41274</v>
      </c>
      <c r="F163" s="39">
        <v>12693426.32</v>
      </c>
      <c r="G163" s="40" t="s">
        <v>16</v>
      </c>
      <c r="H163" s="41">
        <v>3468595.69</v>
      </c>
      <c r="I163" s="38">
        <v>42088</v>
      </c>
      <c r="J163" s="42">
        <v>46655</v>
      </c>
      <c r="K163" s="37" t="s">
        <v>51</v>
      </c>
    </row>
    <row r="164" spans="1:11" s="18" customFormat="1" ht="15" customHeight="1" x14ac:dyDescent="0.25">
      <c r="A164" s="28" t="s">
        <v>354</v>
      </c>
      <c r="B164" s="29" t="s">
        <v>121</v>
      </c>
      <c r="C164" s="28" t="s">
        <v>122</v>
      </c>
      <c r="D164" s="29" t="s">
        <v>236</v>
      </c>
      <c r="E164" s="30">
        <v>41345</v>
      </c>
      <c r="F164" s="31">
        <v>7249453.5999999996</v>
      </c>
      <c r="G164" s="32" t="s">
        <v>57</v>
      </c>
      <c r="H164" s="33">
        <v>3636651.89</v>
      </c>
      <c r="I164" s="30">
        <v>42891</v>
      </c>
      <c r="J164" s="30">
        <v>48187</v>
      </c>
      <c r="K164" s="34" t="s">
        <v>65</v>
      </c>
    </row>
    <row r="165" spans="1:11" s="18" customFormat="1" ht="15" customHeight="1" x14ac:dyDescent="0.25">
      <c r="A165" s="35" t="s">
        <v>355</v>
      </c>
      <c r="B165" s="36" t="s">
        <v>315</v>
      </c>
      <c r="C165" s="37" t="s">
        <v>315</v>
      </c>
      <c r="D165" s="37" t="s">
        <v>356</v>
      </c>
      <c r="E165" s="38">
        <v>41373</v>
      </c>
      <c r="F165" s="39">
        <v>10312000</v>
      </c>
      <c r="G165" s="40" t="s">
        <v>16</v>
      </c>
      <c r="H165" s="41">
        <v>4884631.5999999996</v>
      </c>
      <c r="I165" s="38">
        <v>44175</v>
      </c>
      <c r="J165" s="42">
        <v>47462</v>
      </c>
      <c r="K165" s="37" t="s">
        <v>357</v>
      </c>
    </row>
    <row r="166" spans="1:11" s="18" customFormat="1" ht="15" customHeight="1" x14ac:dyDescent="0.25">
      <c r="A166" s="28" t="s">
        <v>358</v>
      </c>
      <c r="B166" s="29" t="s">
        <v>121</v>
      </c>
      <c r="C166" s="28" t="s">
        <v>122</v>
      </c>
      <c r="D166" s="29" t="s">
        <v>359</v>
      </c>
      <c r="E166" s="30">
        <v>41376</v>
      </c>
      <c r="F166" s="31">
        <v>140238011.05000001</v>
      </c>
      <c r="G166" s="32" t="s">
        <v>57</v>
      </c>
      <c r="H166" s="33">
        <v>124084922.02</v>
      </c>
      <c r="I166" s="30">
        <v>45107</v>
      </c>
      <c r="J166" s="30">
        <v>50405</v>
      </c>
      <c r="K166" s="34" t="s">
        <v>165</v>
      </c>
    </row>
    <row r="167" spans="1:11" s="18" customFormat="1" ht="15" customHeight="1" x14ac:dyDescent="0.25">
      <c r="A167" s="35" t="s">
        <v>360</v>
      </c>
      <c r="B167" s="36" t="s">
        <v>314</v>
      </c>
      <c r="C167" s="37" t="s">
        <v>315</v>
      </c>
      <c r="D167" s="37" t="s">
        <v>361</v>
      </c>
      <c r="E167" s="38">
        <v>41389</v>
      </c>
      <c r="F167" s="39">
        <v>2000000</v>
      </c>
      <c r="G167" s="40" t="s">
        <v>16</v>
      </c>
      <c r="H167" s="41">
        <v>1052631.56</v>
      </c>
      <c r="I167" s="38">
        <v>44286</v>
      </c>
      <c r="J167" s="42">
        <v>47573</v>
      </c>
      <c r="K167" s="37" t="s">
        <v>47</v>
      </c>
    </row>
    <row r="168" spans="1:11" s="18" customFormat="1" ht="15" customHeight="1" x14ac:dyDescent="0.25">
      <c r="A168" s="28" t="s">
        <v>362</v>
      </c>
      <c r="B168" s="29" t="s">
        <v>70</v>
      </c>
      <c r="C168" s="28" t="s">
        <v>71</v>
      </c>
      <c r="D168" s="29" t="s">
        <v>363</v>
      </c>
      <c r="E168" s="30">
        <v>41341</v>
      </c>
      <c r="F168" s="31">
        <v>15000000</v>
      </c>
      <c r="G168" s="32" t="s">
        <v>16</v>
      </c>
      <c r="H168" s="33">
        <v>5250000</v>
      </c>
      <c r="I168" s="30">
        <v>45278</v>
      </c>
      <c r="J168" s="30">
        <v>48017</v>
      </c>
      <c r="K168" s="34" t="s">
        <v>86</v>
      </c>
    </row>
    <row r="169" spans="1:11" s="18" customFormat="1" ht="15" customHeight="1" x14ac:dyDescent="0.25">
      <c r="A169" s="35" t="s">
        <v>364</v>
      </c>
      <c r="B169" s="36" t="s">
        <v>332</v>
      </c>
      <c r="C169" s="37" t="s">
        <v>332</v>
      </c>
      <c r="D169" s="37" t="s">
        <v>365</v>
      </c>
      <c r="E169" s="38">
        <v>41385</v>
      </c>
      <c r="F169" s="39">
        <v>240000000</v>
      </c>
      <c r="G169" s="40" t="s">
        <v>334</v>
      </c>
      <c r="H169" s="41">
        <v>49985404.740000002</v>
      </c>
      <c r="I169" s="38">
        <v>42490</v>
      </c>
      <c r="J169" s="42">
        <v>46690</v>
      </c>
      <c r="K169" s="37" t="s">
        <v>187</v>
      </c>
    </row>
    <row r="170" spans="1:11" s="18" customFormat="1" ht="15" customHeight="1" x14ac:dyDescent="0.25">
      <c r="A170" s="28" t="s">
        <v>366</v>
      </c>
      <c r="B170" s="29" t="s">
        <v>70</v>
      </c>
      <c r="C170" s="28" t="s">
        <v>71</v>
      </c>
      <c r="D170" s="29" t="s">
        <v>367</v>
      </c>
      <c r="E170" s="30">
        <v>41444</v>
      </c>
      <c r="F170" s="31">
        <v>3000000</v>
      </c>
      <c r="G170" s="32" t="s">
        <v>16</v>
      </c>
      <c r="H170" s="33">
        <v>1591408</v>
      </c>
      <c r="I170" s="30">
        <v>47314</v>
      </c>
      <c r="J170" s="30">
        <v>50966</v>
      </c>
      <c r="K170" s="34" t="s">
        <v>30</v>
      </c>
    </row>
    <row r="171" spans="1:11" s="18" customFormat="1" ht="15" customHeight="1" x14ac:dyDescent="0.25">
      <c r="A171" s="35" t="s">
        <v>368</v>
      </c>
      <c r="B171" s="36" t="s">
        <v>70</v>
      </c>
      <c r="C171" s="37" t="s">
        <v>71</v>
      </c>
      <c r="D171" s="37" t="s">
        <v>369</v>
      </c>
      <c r="E171" s="38">
        <v>41444</v>
      </c>
      <c r="F171" s="39">
        <v>5000000</v>
      </c>
      <c r="G171" s="40" t="s">
        <v>16</v>
      </c>
      <c r="H171" s="41">
        <v>454912.8</v>
      </c>
      <c r="I171" s="38">
        <v>47314</v>
      </c>
      <c r="J171" s="42">
        <v>50966</v>
      </c>
      <c r="K171" s="37" t="s">
        <v>30</v>
      </c>
    </row>
    <row r="172" spans="1:11" s="18" customFormat="1" ht="15" customHeight="1" x14ac:dyDescent="0.25">
      <c r="A172" s="28" t="s">
        <v>370</v>
      </c>
      <c r="B172" s="29" t="s">
        <v>70</v>
      </c>
      <c r="C172" s="28" t="s">
        <v>71</v>
      </c>
      <c r="D172" s="29" t="s">
        <v>371</v>
      </c>
      <c r="E172" s="30">
        <v>41444</v>
      </c>
      <c r="F172" s="31">
        <v>2000000</v>
      </c>
      <c r="G172" s="32" t="s">
        <v>16</v>
      </c>
      <c r="H172" s="33">
        <v>233087.25</v>
      </c>
      <c r="I172" s="30">
        <v>47314</v>
      </c>
      <c r="J172" s="30">
        <v>50966</v>
      </c>
      <c r="K172" s="34" t="s">
        <v>30</v>
      </c>
    </row>
    <row r="173" spans="1:11" s="18" customFormat="1" ht="15" customHeight="1" x14ac:dyDescent="0.25">
      <c r="A173" s="35" t="s">
        <v>372</v>
      </c>
      <c r="B173" s="36" t="s">
        <v>275</v>
      </c>
      <c r="C173" s="37" t="s">
        <v>21</v>
      </c>
      <c r="D173" s="37" t="s">
        <v>373</v>
      </c>
      <c r="E173" s="38">
        <v>41655</v>
      </c>
      <c r="F173" s="39">
        <v>61473848.560000002</v>
      </c>
      <c r="G173" s="40" t="s">
        <v>16</v>
      </c>
      <c r="H173" s="41">
        <v>54373618.960000001</v>
      </c>
      <c r="I173" s="38">
        <v>45397</v>
      </c>
      <c r="J173" s="42">
        <v>49963</v>
      </c>
      <c r="K173" s="37" t="s">
        <v>204</v>
      </c>
    </row>
    <row r="174" spans="1:11" s="18" customFormat="1" ht="15" customHeight="1" x14ac:dyDescent="0.25">
      <c r="A174" s="28" t="s">
        <v>374</v>
      </c>
      <c r="B174" s="29" t="s">
        <v>298</v>
      </c>
      <c r="C174" s="28" t="s">
        <v>299</v>
      </c>
      <c r="D174" s="29" t="s">
        <v>375</v>
      </c>
      <c r="E174" s="30">
        <v>41688</v>
      </c>
      <c r="F174" s="31">
        <v>93750000</v>
      </c>
      <c r="G174" s="32" t="s">
        <v>300</v>
      </c>
      <c r="H174" s="33">
        <v>63287999.369999997</v>
      </c>
      <c r="I174" s="30">
        <v>43544</v>
      </c>
      <c r="J174" s="30">
        <v>50668</v>
      </c>
      <c r="K174" s="34" t="s">
        <v>165</v>
      </c>
    </row>
    <row r="175" spans="1:11" s="18" customFormat="1" ht="15" customHeight="1" x14ac:dyDescent="0.25">
      <c r="A175" s="35" t="s">
        <v>376</v>
      </c>
      <c r="B175" s="36" t="s">
        <v>377</v>
      </c>
      <c r="C175" s="37" t="s">
        <v>378</v>
      </c>
      <c r="D175" s="37" t="s">
        <v>379</v>
      </c>
      <c r="E175" s="38">
        <v>41675</v>
      </c>
      <c r="F175" s="39">
        <v>295420000</v>
      </c>
      <c r="G175" s="40" t="s">
        <v>23</v>
      </c>
      <c r="H175" s="41">
        <v>40657506</v>
      </c>
      <c r="I175" s="38">
        <v>43398</v>
      </c>
      <c r="J175" s="42">
        <v>46442</v>
      </c>
      <c r="K175" s="37" t="s">
        <v>17</v>
      </c>
    </row>
    <row r="176" spans="1:11" s="18" customFormat="1" ht="15" customHeight="1" x14ac:dyDescent="0.25">
      <c r="A176" s="28" t="s">
        <v>380</v>
      </c>
      <c r="B176" s="29" t="s">
        <v>314</v>
      </c>
      <c r="C176" s="28" t="s">
        <v>315</v>
      </c>
      <c r="D176" s="29" t="s">
        <v>381</v>
      </c>
      <c r="E176" s="30">
        <v>41778</v>
      </c>
      <c r="F176" s="31">
        <v>4000000</v>
      </c>
      <c r="G176" s="32" t="s">
        <v>16</v>
      </c>
      <c r="H176" s="33">
        <v>2880000</v>
      </c>
      <c r="I176" s="30">
        <v>44652</v>
      </c>
      <c r="J176" s="30">
        <v>49035</v>
      </c>
      <c r="K176" s="34" t="s">
        <v>204</v>
      </c>
    </row>
    <row r="177" spans="1:11" s="18" customFormat="1" ht="15" customHeight="1" x14ac:dyDescent="0.25">
      <c r="A177" s="35" t="s">
        <v>382</v>
      </c>
      <c r="B177" s="36" t="s">
        <v>275</v>
      </c>
      <c r="C177" s="37" t="s">
        <v>21</v>
      </c>
      <c r="D177" s="37" t="s">
        <v>383</v>
      </c>
      <c r="E177" s="38">
        <v>41789</v>
      </c>
      <c r="F177" s="39">
        <v>87000000</v>
      </c>
      <c r="G177" s="40" t="s">
        <v>16</v>
      </c>
      <c r="H177" s="41">
        <v>65215200</v>
      </c>
      <c r="I177" s="38">
        <v>44440</v>
      </c>
      <c r="J177" s="42">
        <v>50100</v>
      </c>
      <c r="K177" s="37" t="s">
        <v>17</v>
      </c>
    </row>
    <row r="178" spans="1:11" s="18" customFormat="1" ht="15" customHeight="1" x14ac:dyDescent="0.25">
      <c r="A178" s="28" t="s">
        <v>384</v>
      </c>
      <c r="B178" s="29" t="s">
        <v>275</v>
      </c>
      <c r="C178" s="28" t="s">
        <v>21</v>
      </c>
      <c r="D178" s="29" t="s">
        <v>385</v>
      </c>
      <c r="E178" s="30">
        <v>41789</v>
      </c>
      <c r="F178" s="31">
        <v>72600000</v>
      </c>
      <c r="G178" s="32" t="s">
        <v>16</v>
      </c>
      <c r="H178" s="33">
        <v>53840160</v>
      </c>
      <c r="I178" s="30">
        <v>44440</v>
      </c>
      <c r="J178" s="30">
        <v>49919</v>
      </c>
      <c r="K178" s="34" t="s">
        <v>17</v>
      </c>
    </row>
    <row r="179" spans="1:11" s="18" customFormat="1" ht="15" customHeight="1" x14ac:dyDescent="0.25">
      <c r="A179" s="35" t="s">
        <v>386</v>
      </c>
      <c r="B179" s="36" t="s">
        <v>314</v>
      </c>
      <c r="C179" s="37" t="s">
        <v>315</v>
      </c>
      <c r="D179" s="37" t="s">
        <v>387</v>
      </c>
      <c r="E179" s="38">
        <v>41807</v>
      </c>
      <c r="F179" s="39">
        <v>13925569</v>
      </c>
      <c r="G179" s="40" t="s">
        <v>16</v>
      </c>
      <c r="H179" s="41">
        <v>9528020.9199999999</v>
      </c>
      <c r="I179" s="38">
        <v>44771</v>
      </c>
      <c r="J179" s="42">
        <v>48058</v>
      </c>
      <c r="K179" s="37" t="s">
        <v>47</v>
      </c>
    </row>
    <row r="180" spans="1:11" s="18" customFormat="1" ht="15" customHeight="1" x14ac:dyDescent="0.25">
      <c r="A180" s="28" t="s">
        <v>388</v>
      </c>
      <c r="B180" s="29" t="s">
        <v>169</v>
      </c>
      <c r="C180" s="28" t="s">
        <v>122</v>
      </c>
      <c r="D180" s="29" t="s">
        <v>389</v>
      </c>
      <c r="E180" s="30">
        <v>41810</v>
      </c>
      <c r="F180" s="31">
        <v>18000000</v>
      </c>
      <c r="G180" s="32" t="s">
        <v>16</v>
      </c>
      <c r="H180" s="33">
        <v>17282051.280000001</v>
      </c>
      <c r="I180" s="30">
        <v>44383</v>
      </c>
      <c r="J180" s="30">
        <v>53531</v>
      </c>
      <c r="K180" s="34" t="s">
        <v>165</v>
      </c>
    </row>
    <row r="181" spans="1:11" s="18" customFormat="1" ht="15" customHeight="1" x14ac:dyDescent="0.25">
      <c r="A181" s="35" t="s">
        <v>390</v>
      </c>
      <c r="B181" s="36" t="s">
        <v>314</v>
      </c>
      <c r="C181" s="37" t="s">
        <v>315</v>
      </c>
      <c r="D181" s="37" t="s">
        <v>391</v>
      </c>
      <c r="E181" s="38">
        <v>41817</v>
      </c>
      <c r="F181" s="39">
        <v>2500000</v>
      </c>
      <c r="G181" s="40" t="s">
        <v>16</v>
      </c>
      <c r="H181" s="41">
        <v>1578947.35</v>
      </c>
      <c r="I181" s="38">
        <v>44712</v>
      </c>
      <c r="J181" s="42">
        <v>47999</v>
      </c>
      <c r="K181" s="37" t="s">
        <v>36</v>
      </c>
    </row>
    <row r="182" spans="1:11" s="18" customFormat="1" ht="15" customHeight="1" x14ac:dyDescent="0.25">
      <c r="A182" s="28" t="s">
        <v>392</v>
      </c>
      <c r="B182" s="29" t="s">
        <v>314</v>
      </c>
      <c r="C182" s="28" t="s">
        <v>315</v>
      </c>
      <c r="D182" s="29" t="s">
        <v>393</v>
      </c>
      <c r="E182" s="30">
        <v>41827</v>
      </c>
      <c r="F182" s="31">
        <v>2998856</v>
      </c>
      <c r="G182" s="32" t="s">
        <v>16</v>
      </c>
      <c r="H182" s="33">
        <v>1894014.29</v>
      </c>
      <c r="I182" s="30">
        <v>44742</v>
      </c>
      <c r="J182" s="30">
        <v>48029</v>
      </c>
      <c r="K182" s="34" t="s">
        <v>204</v>
      </c>
    </row>
    <row r="183" spans="1:11" s="18" customFormat="1" ht="15" customHeight="1" x14ac:dyDescent="0.25">
      <c r="A183" s="35" t="s">
        <v>394</v>
      </c>
      <c r="B183" s="36" t="s">
        <v>275</v>
      </c>
      <c r="C183" s="37" t="s">
        <v>21</v>
      </c>
      <c r="D183" s="37" t="s">
        <v>395</v>
      </c>
      <c r="E183" s="38">
        <v>41845</v>
      </c>
      <c r="F183" s="39">
        <v>7264831.1900000004</v>
      </c>
      <c r="G183" s="40" t="s">
        <v>16</v>
      </c>
      <c r="H183" s="41">
        <v>5045408.1500000004</v>
      </c>
      <c r="I183" s="38">
        <v>44440</v>
      </c>
      <c r="J183" s="42">
        <v>49004</v>
      </c>
      <c r="K183" s="37" t="s">
        <v>65</v>
      </c>
    </row>
    <row r="184" spans="1:11" s="18" customFormat="1" ht="15" customHeight="1" x14ac:dyDescent="0.25">
      <c r="A184" s="28" t="s">
        <v>396</v>
      </c>
      <c r="B184" s="29" t="s">
        <v>275</v>
      </c>
      <c r="C184" s="28" t="s">
        <v>21</v>
      </c>
      <c r="D184" s="29" t="s">
        <v>222</v>
      </c>
      <c r="E184" s="30">
        <v>41946</v>
      </c>
      <c r="F184" s="31">
        <v>72907265.219999999</v>
      </c>
      <c r="G184" s="32" t="s">
        <v>16</v>
      </c>
      <c r="H184" s="33">
        <v>53992962.939999998</v>
      </c>
      <c r="I184" s="30">
        <v>44515</v>
      </c>
      <c r="J184" s="30">
        <v>49994</v>
      </c>
      <c r="K184" s="34" t="s">
        <v>397</v>
      </c>
    </row>
    <row r="185" spans="1:11" s="18" customFormat="1" ht="15" customHeight="1" x14ac:dyDescent="0.25">
      <c r="A185" s="35" t="s">
        <v>398</v>
      </c>
      <c r="B185" s="36" t="s">
        <v>183</v>
      </c>
      <c r="C185" s="37" t="s">
        <v>122</v>
      </c>
      <c r="D185" s="37" t="s">
        <v>399</v>
      </c>
      <c r="E185" s="38">
        <v>42011</v>
      </c>
      <c r="F185" s="39">
        <v>15930000</v>
      </c>
      <c r="G185" s="40" t="s">
        <v>16</v>
      </c>
      <c r="H185" s="41">
        <v>14107272.75</v>
      </c>
      <c r="I185" s="38">
        <v>43441</v>
      </c>
      <c r="J185" s="42">
        <v>51446</v>
      </c>
      <c r="K185" s="37" t="s">
        <v>47</v>
      </c>
    </row>
    <row r="186" spans="1:11" s="18" customFormat="1" ht="15" customHeight="1" x14ac:dyDescent="0.25">
      <c r="A186" s="28" t="s">
        <v>400</v>
      </c>
      <c r="B186" s="29" t="s">
        <v>275</v>
      </c>
      <c r="C186" s="28" t="s">
        <v>21</v>
      </c>
      <c r="D186" s="29" t="s">
        <v>401</v>
      </c>
      <c r="E186" s="30">
        <v>42087</v>
      </c>
      <c r="F186" s="31">
        <v>32100000</v>
      </c>
      <c r="G186" s="32" t="s">
        <v>16</v>
      </c>
      <c r="H186" s="33">
        <v>26066085.940000001</v>
      </c>
      <c r="I186" s="30">
        <v>44696</v>
      </c>
      <c r="J186" s="30">
        <v>50175</v>
      </c>
      <c r="K186" s="34" t="s">
        <v>47</v>
      </c>
    </row>
    <row r="187" spans="1:11" s="18" customFormat="1" ht="15" customHeight="1" x14ac:dyDescent="0.25">
      <c r="A187" s="35" t="s">
        <v>402</v>
      </c>
      <c r="B187" s="36" t="s">
        <v>13</v>
      </c>
      <c r="C187" s="37" t="s">
        <v>14</v>
      </c>
      <c r="D187" s="37" t="s">
        <v>403</v>
      </c>
      <c r="E187" s="38">
        <v>42186</v>
      </c>
      <c r="F187" s="39">
        <v>24000000</v>
      </c>
      <c r="G187" s="40" t="s">
        <v>16</v>
      </c>
      <c r="H187" s="41">
        <v>9634856.9299999997</v>
      </c>
      <c r="I187" s="38">
        <v>43281</v>
      </c>
      <c r="J187" s="42">
        <v>47482</v>
      </c>
      <c r="K187" s="37" t="s">
        <v>49</v>
      </c>
    </row>
    <row r="188" spans="1:11" s="18" customFormat="1" ht="15" customHeight="1" x14ac:dyDescent="0.25">
      <c r="A188" s="28" t="s">
        <v>404</v>
      </c>
      <c r="B188" s="29" t="s">
        <v>275</v>
      </c>
      <c r="C188" s="28" t="s">
        <v>21</v>
      </c>
      <c r="D188" s="29" t="s">
        <v>405</v>
      </c>
      <c r="E188" s="30">
        <v>42104</v>
      </c>
      <c r="F188" s="31">
        <v>50941215.100000001</v>
      </c>
      <c r="G188" s="32" t="s">
        <v>16</v>
      </c>
      <c r="H188" s="33">
        <v>38947768.119999997</v>
      </c>
      <c r="I188" s="30">
        <v>44696</v>
      </c>
      <c r="J188" s="30">
        <v>50175</v>
      </c>
      <c r="K188" s="34" t="s">
        <v>165</v>
      </c>
    </row>
    <row r="189" spans="1:11" s="18" customFormat="1" ht="15" customHeight="1" x14ac:dyDescent="0.25">
      <c r="A189" s="35" t="s">
        <v>406</v>
      </c>
      <c r="B189" s="36" t="s">
        <v>183</v>
      </c>
      <c r="C189" s="37" t="s">
        <v>122</v>
      </c>
      <c r="D189" s="37" t="s">
        <v>407</v>
      </c>
      <c r="E189" s="38">
        <v>42145</v>
      </c>
      <c r="F189" s="39">
        <v>28700000</v>
      </c>
      <c r="G189" s="40" t="s">
        <v>16</v>
      </c>
      <c r="H189" s="41">
        <v>19375757.530000001</v>
      </c>
      <c r="I189" s="38">
        <v>43114</v>
      </c>
      <c r="J189" s="42">
        <v>49088</v>
      </c>
      <c r="K189" s="37" t="s">
        <v>49</v>
      </c>
    </row>
    <row r="190" spans="1:11" s="18" customFormat="1" ht="15" customHeight="1" x14ac:dyDescent="0.25">
      <c r="A190" s="28" t="s">
        <v>408</v>
      </c>
      <c r="B190" s="29" t="s">
        <v>409</v>
      </c>
      <c r="C190" s="28" t="s">
        <v>122</v>
      </c>
      <c r="D190" s="29" t="s">
        <v>410</v>
      </c>
      <c r="E190" s="30">
        <v>42170</v>
      </c>
      <c r="F190" s="31">
        <v>250000000</v>
      </c>
      <c r="G190" s="32" t="s">
        <v>16</v>
      </c>
      <c r="H190" s="33">
        <v>200000000</v>
      </c>
      <c r="I190" s="30">
        <v>42947</v>
      </c>
      <c r="J190" s="30">
        <v>45869</v>
      </c>
      <c r="K190" s="34" t="s">
        <v>17</v>
      </c>
    </row>
    <row r="191" spans="1:11" s="18" customFormat="1" ht="15" customHeight="1" x14ac:dyDescent="0.25">
      <c r="A191" s="35" t="s">
        <v>411</v>
      </c>
      <c r="B191" s="36" t="s">
        <v>13</v>
      </c>
      <c r="C191" s="37" t="s">
        <v>14</v>
      </c>
      <c r="D191" s="37" t="s">
        <v>412</v>
      </c>
      <c r="E191" s="38">
        <v>42185</v>
      </c>
      <c r="F191" s="39">
        <v>19931351.010000002</v>
      </c>
      <c r="G191" s="40" t="s">
        <v>16</v>
      </c>
      <c r="H191" s="41">
        <v>6085197.2400000002</v>
      </c>
      <c r="I191" s="38">
        <v>44377</v>
      </c>
      <c r="J191" s="42">
        <v>46568</v>
      </c>
      <c r="K191" s="37" t="s">
        <v>51</v>
      </c>
    </row>
    <row r="192" spans="1:11" s="18" customFormat="1" ht="15" customHeight="1" x14ac:dyDescent="0.25">
      <c r="A192" s="28" t="s">
        <v>413</v>
      </c>
      <c r="B192" s="29" t="s">
        <v>275</v>
      </c>
      <c r="C192" s="28" t="s">
        <v>21</v>
      </c>
      <c r="D192" s="29" t="s">
        <v>414</v>
      </c>
      <c r="E192" s="30">
        <v>42270</v>
      </c>
      <c r="F192" s="31">
        <v>28105573.390000001</v>
      </c>
      <c r="G192" s="32" t="s">
        <v>16</v>
      </c>
      <c r="H192" s="33">
        <v>22695250.539999999</v>
      </c>
      <c r="I192" s="30">
        <v>44941</v>
      </c>
      <c r="J192" s="30">
        <v>49505</v>
      </c>
      <c r="K192" s="34" t="s">
        <v>415</v>
      </c>
    </row>
    <row r="193" spans="1:11" s="18" customFormat="1" ht="15" customHeight="1" x14ac:dyDescent="0.25">
      <c r="A193" s="35" t="s">
        <v>416</v>
      </c>
      <c r="B193" s="36" t="s">
        <v>176</v>
      </c>
      <c r="C193" s="37" t="s">
        <v>177</v>
      </c>
      <c r="D193" s="37" t="s">
        <v>417</v>
      </c>
      <c r="E193" s="38">
        <v>42459</v>
      </c>
      <c r="F193" s="39">
        <v>18799249.923</v>
      </c>
      <c r="G193" s="40" t="s">
        <v>179</v>
      </c>
      <c r="H193" s="41">
        <v>16830000</v>
      </c>
      <c r="I193" s="38">
        <v>45231</v>
      </c>
      <c r="J193" s="42">
        <v>51987</v>
      </c>
      <c r="K193" s="37" t="s">
        <v>49</v>
      </c>
    </row>
    <row r="194" spans="1:11" s="18" customFormat="1" ht="15" customHeight="1" x14ac:dyDescent="0.25">
      <c r="A194" s="28" t="s">
        <v>418</v>
      </c>
      <c r="B194" s="29" t="s">
        <v>275</v>
      </c>
      <c r="C194" s="28" t="s">
        <v>21</v>
      </c>
      <c r="D194" s="29" t="s">
        <v>419</v>
      </c>
      <c r="E194" s="30">
        <v>42717</v>
      </c>
      <c r="F194" s="31">
        <v>63800000</v>
      </c>
      <c r="G194" s="32" t="s">
        <v>16</v>
      </c>
      <c r="H194" s="33">
        <v>55039799.030000001</v>
      </c>
      <c r="I194" s="30">
        <v>45748</v>
      </c>
      <c r="J194" s="30">
        <v>51775</v>
      </c>
      <c r="K194" s="34" t="s">
        <v>49</v>
      </c>
    </row>
    <row r="195" spans="1:11" s="18" customFormat="1" ht="15" customHeight="1" x14ac:dyDescent="0.25">
      <c r="A195" s="35" t="s">
        <v>420</v>
      </c>
      <c r="B195" s="36" t="s">
        <v>13</v>
      </c>
      <c r="C195" s="37" t="s">
        <v>14</v>
      </c>
      <c r="D195" s="37" t="s">
        <v>421</v>
      </c>
      <c r="E195" s="38">
        <v>42719</v>
      </c>
      <c r="F195" s="39">
        <v>12000000</v>
      </c>
      <c r="G195" s="40" t="s">
        <v>16</v>
      </c>
      <c r="H195" s="41">
        <v>5565826.5899999999</v>
      </c>
      <c r="I195" s="38">
        <v>44560</v>
      </c>
      <c r="J195" s="42">
        <v>48212</v>
      </c>
      <c r="K195" s="37" t="s">
        <v>422</v>
      </c>
    </row>
    <row r="196" spans="1:11" s="18" customFormat="1" ht="15" customHeight="1" x14ac:dyDescent="0.25">
      <c r="A196" s="28" t="s">
        <v>423</v>
      </c>
      <c r="B196" s="29" t="s">
        <v>306</v>
      </c>
      <c r="C196" s="28" t="s">
        <v>122</v>
      </c>
      <c r="D196" s="29" t="s">
        <v>424</v>
      </c>
      <c r="E196" s="30">
        <v>42733</v>
      </c>
      <c r="F196" s="31">
        <v>77570000</v>
      </c>
      <c r="G196" s="32" t="s">
        <v>16</v>
      </c>
      <c r="H196" s="33">
        <v>32054561.66</v>
      </c>
      <c r="I196" s="30">
        <v>44321</v>
      </c>
      <c r="J196" s="30">
        <v>48157</v>
      </c>
      <c r="K196" s="34" t="s">
        <v>425</v>
      </c>
    </row>
    <row r="197" spans="1:11" s="18" customFormat="1" ht="15" customHeight="1" x14ac:dyDescent="0.25">
      <c r="A197" s="35" t="s">
        <v>426</v>
      </c>
      <c r="B197" s="36" t="s">
        <v>275</v>
      </c>
      <c r="C197" s="37" t="s">
        <v>21</v>
      </c>
      <c r="D197" s="37" t="s">
        <v>427</v>
      </c>
      <c r="E197" s="38">
        <v>42776</v>
      </c>
      <c r="F197" s="39">
        <v>65800000</v>
      </c>
      <c r="G197" s="40" t="s">
        <v>16</v>
      </c>
      <c r="H197" s="41">
        <v>51383220</v>
      </c>
      <c r="I197" s="38">
        <v>44621</v>
      </c>
      <c r="J197" s="42">
        <v>50284</v>
      </c>
      <c r="K197" s="37" t="s">
        <v>17</v>
      </c>
    </row>
    <row r="198" spans="1:11" s="18" customFormat="1" ht="15" customHeight="1" x14ac:dyDescent="0.25">
      <c r="A198" s="28" t="s">
        <v>428</v>
      </c>
      <c r="B198" s="29" t="str">
        <f>B85</f>
        <v>Cassa Depositi &amp;Prestiti</v>
      </c>
      <c r="C198" s="28" t="str">
        <f>C85</f>
        <v>Itali</v>
      </c>
      <c r="D198" s="29" t="s">
        <v>429</v>
      </c>
      <c r="E198" s="30">
        <v>42838</v>
      </c>
      <c r="F198" s="31">
        <v>2100000</v>
      </c>
      <c r="G198" s="32" t="s">
        <v>16</v>
      </c>
      <c r="H198" s="33">
        <v>0</v>
      </c>
      <c r="I198" s="30">
        <v>48773</v>
      </c>
      <c r="J198" s="30">
        <v>52244</v>
      </c>
      <c r="K198" s="34" t="s">
        <v>422</v>
      </c>
    </row>
    <row r="199" spans="1:11" s="18" customFormat="1" ht="15" customHeight="1" x14ac:dyDescent="0.25">
      <c r="A199" s="35" t="s">
        <v>430</v>
      </c>
      <c r="B199" s="36" t="str">
        <f>B162</f>
        <v>KfW</v>
      </c>
      <c r="C199" s="37" t="s">
        <v>14</v>
      </c>
      <c r="D199" s="37" t="s">
        <v>431</v>
      </c>
      <c r="E199" s="38">
        <v>42843</v>
      </c>
      <c r="F199" s="39">
        <v>35000000</v>
      </c>
      <c r="G199" s="40" t="s">
        <v>16</v>
      </c>
      <c r="H199" s="41">
        <v>19600000</v>
      </c>
      <c r="I199" s="38">
        <v>44012</v>
      </c>
      <c r="J199" s="42" t="s">
        <v>432</v>
      </c>
      <c r="K199" s="37" t="s">
        <v>204</v>
      </c>
    </row>
    <row r="200" spans="1:11" s="18" customFormat="1" ht="15" customHeight="1" x14ac:dyDescent="0.25">
      <c r="A200" s="28" t="s">
        <v>433</v>
      </c>
      <c r="B200" s="29" t="s">
        <v>275</v>
      </c>
      <c r="C200" s="28" t="s">
        <v>21</v>
      </c>
      <c r="D200" s="29" t="s">
        <v>434</v>
      </c>
      <c r="E200" s="30">
        <v>42814</v>
      </c>
      <c r="F200" s="31">
        <v>100000000</v>
      </c>
      <c r="G200" s="32" t="s">
        <v>57</v>
      </c>
      <c r="H200" s="33">
        <v>97920000</v>
      </c>
      <c r="I200" s="30">
        <v>45731</v>
      </c>
      <c r="J200" s="30" t="s">
        <v>435</v>
      </c>
      <c r="K200" s="34" t="s">
        <v>17</v>
      </c>
    </row>
    <row r="201" spans="1:11" s="18" customFormat="1" ht="15" customHeight="1" x14ac:dyDescent="0.25">
      <c r="A201" s="35" t="s">
        <v>436</v>
      </c>
      <c r="B201" s="36" t="s">
        <v>275</v>
      </c>
      <c r="C201" s="37" t="s">
        <v>21</v>
      </c>
      <c r="D201" s="37" t="s">
        <v>437</v>
      </c>
      <c r="E201" s="38">
        <v>43178</v>
      </c>
      <c r="F201" s="39">
        <v>22376112.18</v>
      </c>
      <c r="G201" s="40" t="s">
        <v>16</v>
      </c>
      <c r="H201" s="41">
        <v>21754056.280000001</v>
      </c>
      <c r="I201" s="38">
        <v>45778</v>
      </c>
      <c r="J201" s="42">
        <v>52171</v>
      </c>
      <c r="K201" s="37" t="s">
        <v>438</v>
      </c>
    </row>
    <row r="202" spans="1:11" s="18" customFormat="1" ht="15" customHeight="1" x14ac:dyDescent="0.25">
      <c r="A202" s="28" t="s">
        <v>439</v>
      </c>
      <c r="B202" s="29" t="s">
        <v>70</v>
      </c>
      <c r="C202" s="28" t="s">
        <v>71</v>
      </c>
      <c r="D202" s="29" t="s">
        <v>440</v>
      </c>
      <c r="E202" s="30">
        <v>43235</v>
      </c>
      <c r="F202" s="31">
        <v>5000000</v>
      </c>
      <c r="G202" s="32" t="s">
        <v>16</v>
      </c>
      <c r="H202" s="33">
        <v>2455224.52</v>
      </c>
      <c r="I202" s="30">
        <v>47665</v>
      </c>
      <c r="J202" s="30">
        <v>51867</v>
      </c>
      <c r="K202" s="34" t="s">
        <v>441</v>
      </c>
    </row>
    <row r="203" spans="1:11" s="18" customFormat="1" ht="15" customHeight="1" x14ac:dyDescent="0.25">
      <c r="A203" s="35" t="s">
        <v>442</v>
      </c>
      <c r="B203" s="36" t="s">
        <v>275</v>
      </c>
      <c r="C203" s="37" t="s">
        <v>21</v>
      </c>
      <c r="D203" s="37" t="s">
        <v>443</v>
      </c>
      <c r="E203" s="38">
        <v>43256</v>
      </c>
      <c r="F203" s="39">
        <v>49405168.649999999</v>
      </c>
      <c r="G203" s="40" t="s">
        <v>57</v>
      </c>
      <c r="H203" s="41">
        <v>47275168.630000003</v>
      </c>
      <c r="I203" s="38">
        <v>45536</v>
      </c>
      <c r="J203" s="42">
        <v>53936</v>
      </c>
      <c r="K203" s="37" t="s">
        <v>49</v>
      </c>
    </row>
    <row r="204" spans="1:11" s="18" customFormat="1" ht="15" customHeight="1" x14ac:dyDescent="0.25">
      <c r="A204" s="28" t="s">
        <v>444</v>
      </c>
      <c r="B204" s="29" t="s">
        <v>275</v>
      </c>
      <c r="C204" s="28" t="s">
        <v>21</v>
      </c>
      <c r="D204" s="29" t="s">
        <v>445</v>
      </c>
      <c r="E204" s="30">
        <v>43256</v>
      </c>
      <c r="F204" s="31">
        <v>10994146.029999999</v>
      </c>
      <c r="G204" s="32" t="s">
        <v>57</v>
      </c>
      <c r="H204" s="33">
        <v>10994146.029999999</v>
      </c>
      <c r="I204" s="30">
        <v>45870</v>
      </c>
      <c r="J204" s="30">
        <v>52994</v>
      </c>
      <c r="K204" s="34" t="s">
        <v>446</v>
      </c>
    </row>
    <row r="205" spans="1:11" s="18" customFormat="1" ht="15" customHeight="1" x14ac:dyDescent="0.25">
      <c r="A205" s="35" t="s">
        <v>447</v>
      </c>
      <c r="B205" s="36" t="s">
        <v>275</v>
      </c>
      <c r="C205" s="37" t="s">
        <v>21</v>
      </c>
      <c r="D205" s="37" t="s">
        <v>448</v>
      </c>
      <c r="E205" s="38">
        <v>43272</v>
      </c>
      <c r="F205" s="39">
        <v>10472939.07</v>
      </c>
      <c r="G205" s="40" t="s">
        <v>16</v>
      </c>
      <c r="H205" s="41">
        <v>10145136.08</v>
      </c>
      <c r="I205" s="38">
        <v>45792</v>
      </c>
      <c r="J205" s="42">
        <v>51455</v>
      </c>
      <c r="K205" s="37" t="s">
        <v>449</v>
      </c>
    </row>
    <row r="206" spans="1:11" s="18" customFormat="1" ht="15" customHeight="1" x14ac:dyDescent="0.25">
      <c r="A206" s="28" t="s">
        <v>450</v>
      </c>
      <c r="B206" s="29" t="s">
        <v>200</v>
      </c>
      <c r="C206" s="28" t="s">
        <v>38</v>
      </c>
      <c r="D206" s="29" t="s">
        <v>451</v>
      </c>
      <c r="E206" s="30">
        <v>43354</v>
      </c>
      <c r="F206" s="31">
        <v>15370418.130000001</v>
      </c>
      <c r="G206" s="32" t="s">
        <v>57</v>
      </c>
      <c r="H206" s="33">
        <v>13321018.130000001</v>
      </c>
      <c r="I206" s="30">
        <v>45184</v>
      </c>
      <c r="J206" s="30">
        <v>50479</v>
      </c>
      <c r="K206" s="34" t="s">
        <v>165</v>
      </c>
    </row>
    <row r="207" spans="1:11" s="18" customFormat="1" ht="15" customHeight="1" x14ac:dyDescent="0.25">
      <c r="A207" s="35" t="s">
        <v>452</v>
      </c>
      <c r="B207" s="36" t="s">
        <v>453</v>
      </c>
      <c r="C207" s="37" t="s">
        <v>122</v>
      </c>
      <c r="D207" s="37" t="s">
        <v>454</v>
      </c>
      <c r="E207" s="38">
        <v>43353</v>
      </c>
      <c r="F207" s="39">
        <v>500000000</v>
      </c>
      <c r="G207" s="40" t="s">
        <v>16</v>
      </c>
      <c r="H207" s="41">
        <v>366706000</v>
      </c>
      <c r="I207" s="38">
        <v>45939</v>
      </c>
      <c r="J207" s="42">
        <v>45939</v>
      </c>
      <c r="K207" s="37" t="s">
        <v>17</v>
      </c>
    </row>
    <row r="208" spans="1:11" s="18" customFormat="1" ht="15" customHeight="1" x14ac:dyDescent="0.25">
      <c r="A208" s="28" t="s">
        <v>455</v>
      </c>
      <c r="B208" s="29" t="s">
        <v>13</v>
      </c>
      <c r="C208" s="28" t="s">
        <v>14</v>
      </c>
      <c r="D208" s="29" t="s">
        <v>456</v>
      </c>
      <c r="E208" s="30">
        <v>43588</v>
      </c>
      <c r="F208" s="31">
        <v>30000000</v>
      </c>
      <c r="G208" s="32" t="s">
        <v>16</v>
      </c>
      <c r="H208" s="33">
        <v>2917356.55</v>
      </c>
      <c r="I208" s="30">
        <v>45061</v>
      </c>
      <c r="J208" s="30">
        <v>47983</v>
      </c>
      <c r="K208" s="34" t="s">
        <v>457</v>
      </c>
    </row>
    <row r="209" spans="1:11" s="18" customFormat="1" ht="15" customHeight="1" x14ac:dyDescent="0.25">
      <c r="A209" s="35" t="s">
        <v>458</v>
      </c>
      <c r="B209" s="36" t="s">
        <v>13</v>
      </c>
      <c r="C209" s="37" t="s">
        <v>14</v>
      </c>
      <c r="D209" s="37" t="s">
        <v>459</v>
      </c>
      <c r="E209" s="38">
        <v>43530</v>
      </c>
      <c r="F209" s="39">
        <v>40000000</v>
      </c>
      <c r="G209" s="40" t="s">
        <v>16</v>
      </c>
      <c r="H209" s="41">
        <v>19385784.93</v>
      </c>
      <c r="I209" s="38">
        <v>44880</v>
      </c>
      <c r="J209" s="42">
        <v>49263</v>
      </c>
      <c r="K209" s="37" t="s">
        <v>49</v>
      </c>
    </row>
    <row r="210" spans="1:11" s="18" customFormat="1" ht="15" customHeight="1" x14ac:dyDescent="0.25">
      <c r="A210" s="28" t="s">
        <v>460</v>
      </c>
      <c r="B210" s="29" t="s">
        <v>275</v>
      </c>
      <c r="C210" s="28" t="s">
        <v>21</v>
      </c>
      <c r="D210" s="29" t="s">
        <v>461</v>
      </c>
      <c r="E210" s="30">
        <v>43635</v>
      </c>
      <c r="F210" s="31">
        <v>17600000</v>
      </c>
      <c r="G210" s="32" t="s">
        <v>16</v>
      </c>
      <c r="H210" s="33">
        <v>7070482.6900000004</v>
      </c>
      <c r="I210" s="30">
        <v>46157</v>
      </c>
      <c r="J210" s="30">
        <v>51820</v>
      </c>
      <c r="K210" s="34" t="s">
        <v>441</v>
      </c>
    </row>
    <row r="211" spans="1:11" s="18" customFormat="1" ht="15" customHeight="1" x14ac:dyDescent="0.25">
      <c r="A211" s="35" t="s">
        <v>462</v>
      </c>
      <c r="B211" s="36" t="s">
        <v>169</v>
      </c>
      <c r="C211" s="37" t="s">
        <v>122</v>
      </c>
      <c r="D211" s="37" t="s">
        <v>463</v>
      </c>
      <c r="E211" s="38">
        <v>43651</v>
      </c>
      <c r="F211" s="39">
        <v>8000000</v>
      </c>
      <c r="G211" s="40" t="s">
        <v>16</v>
      </c>
      <c r="H211" s="41">
        <v>0</v>
      </c>
      <c r="I211" s="38">
        <v>45782</v>
      </c>
      <c r="J211" s="42">
        <v>50895</v>
      </c>
      <c r="K211" s="37" t="s">
        <v>187</v>
      </c>
    </row>
    <row r="212" spans="1:11" s="18" customFormat="1" ht="15" customHeight="1" x14ac:dyDescent="0.25">
      <c r="A212" s="28" t="s">
        <v>464</v>
      </c>
      <c r="B212" s="29" t="s">
        <v>275</v>
      </c>
      <c r="C212" s="28" t="s">
        <v>21</v>
      </c>
      <c r="D212" s="29" t="s">
        <v>465</v>
      </c>
      <c r="E212" s="30">
        <v>43845</v>
      </c>
      <c r="F212" s="31">
        <v>9100000</v>
      </c>
      <c r="G212" s="32" t="s">
        <v>16</v>
      </c>
      <c r="H212" s="33">
        <v>9100000</v>
      </c>
      <c r="I212" s="30">
        <v>46341</v>
      </c>
      <c r="J212" s="30">
        <v>52001</v>
      </c>
      <c r="K212" s="34" t="s">
        <v>441</v>
      </c>
    </row>
    <row r="213" spans="1:11" s="18" customFormat="1" ht="15" customHeight="1" x14ac:dyDescent="0.25">
      <c r="A213" s="35" t="s">
        <v>466</v>
      </c>
      <c r="B213" s="36" t="s">
        <v>306</v>
      </c>
      <c r="C213" s="37" t="s">
        <v>122</v>
      </c>
      <c r="D213" s="37" t="s">
        <v>270</v>
      </c>
      <c r="E213" s="38">
        <v>44106</v>
      </c>
      <c r="F213" s="39">
        <v>50000000</v>
      </c>
      <c r="G213" s="40" t="s">
        <v>57</v>
      </c>
      <c r="H213" s="41">
        <v>18923542.920000002</v>
      </c>
      <c r="I213" s="38">
        <v>45361</v>
      </c>
      <c r="J213" s="42">
        <v>49197</v>
      </c>
      <c r="K213" s="37" t="s">
        <v>49</v>
      </c>
    </row>
    <row r="214" spans="1:11" s="18" customFormat="1" ht="15" customHeight="1" x14ac:dyDescent="0.25">
      <c r="A214" s="28" t="s">
        <v>467</v>
      </c>
      <c r="B214" s="29" t="s">
        <v>453</v>
      </c>
      <c r="C214" s="28" t="s">
        <v>122</v>
      </c>
      <c r="D214" s="29" t="s">
        <v>454</v>
      </c>
      <c r="E214" s="30">
        <v>43998</v>
      </c>
      <c r="F214" s="31">
        <v>650000000</v>
      </c>
      <c r="G214" s="32" t="s">
        <v>16</v>
      </c>
      <c r="H214" s="33">
        <v>650000000</v>
      </c>
      <c r="I214" s="30">
        <v>46554</v>
      </c>
      <c r="J214" s="30">
        <v>46554</v>
      </c>
      <c r="K214" s="34" t="s">
        <v>441</v>
      </c>
    </row>
    <row r="215" spans="1:11" s="18" customFormat="1" ht="15" customHeight="1" x14ac:dyDescent="0.25">
      <c r="A215" s="35" t="s">
        <v>468</v>
      </c>
      <c r="B215" s="36" t="s">
        <v>275</v>
      </c>
      <c r="C215" s="37" t="s">
        <v>21</v>
      </c>
      <c r="D215" s="37" t="s">
        <v>469</v>
      </c>
      <c r="E215" s="38">
        <v>44119</v>
      </c>
      <c r="F215" s="39">
        <v>14326361.189999999</v>
      </c>
      <c r="G215" s="40" t="s">
        <v>16</v>
      </c>
      <c r="H215" s="41">
        <v>11799191.1</v>
      </c>
      <c r="I215" s="38">
        <v>45413</v>
      </c>
      <c r="J215" s="42">
        <v>48335</v>
      </c>
      <c r="K215" s="37" t="s">
        <v>446</v>
      </c>
    </row>
    <row r="216" spans="1:11" s="18" customFormat="1" ht="15" customHeight="1" x14ac:dyDescent="0.25">
      <c r="A216" s="28" t="s">
        <v>470</v>
      </c>
      <c r="B216" s="29" t="s">
        <v>471</v>
      </c>
      <c r="C216" s="28" t="s">
        <v>472</v>
      </c>
      <c r="D216" s="29" t="s">
        <v>454</v>
      </c>
      <c r="E216" s="30">
        <v>44139</v>
      </c>
      <c r="F216" s="31">
        <v>180000000</v>
      </c>
      <c r="G216" s="32" t="s">
        <v>16</v>
      </c>
      <c r="H216" s="33">
        <v>180000000</v>
      </c>
      <c r="I216" s="30">
        <v>49471</v>
      </c>
      <c r="J216" s="30">
        <v>49787</v>
      </c>
      <c r="K216" s="34" t="s">
        <v>441</v>
      </c>
    </row>
    <row r="217" spans="1:11" s="18" customFormat="1" ht="15" customHeight="1" x14ac:dyDescent="0.25">
      <c r="A217" s="35" t="s">
        <v>473</v>
      </c>
      <c r="B217" s="36" t="s">
        <v>13</v>
      </c>
      <c r="C217" s="37" t="s">
        <v>14</v>
      </c>
      <c r="D217" s="37" t="s">
        <v>474</v>
      </c>
      <c r="E217" s="38">
        <v>44183</v>
      </c>
      <c r="F217" s="39">
        <v>80000000</v>
      </c>
      <c r="G217" s="40" t="s">
        <v>16</v>
      </c>
      <c r="H217" s="41">
        <v>27113076.57</v>
      </c>
      <c r="I217" s="38">
        <v>46157</v>
      </c>
      <c r="J217" s="42">
        <v>49810</v>
      </c>
      <c r="K217" s="37" t="s">
        <v>475</v>
      </c>
    </row>
    <row r="218" spans="1:11" s="18" customFormat="1" ht="15" customHeight="1" x14ac:dyDescent="0.25">
      <c r="A218" s="28" t="s">
        <v>476</v>
      </c>
      <c r="B218" s="29" t="s">
        <v>306</v>
      </c>
      <c r="C218" s="28" t="s">
        <v>122</v>
      </c>
      <c r="D218" s="29" t="s">
        <v>477</v>
      </c>
      <c r="E218" s="30">
        <v>44112</v>
      </c>
      <c r="F218" s="31">
        <v>60000000</v>
      </c>
      <c r="G218" s="32" t="s">
        <v>16</v>
      </c>
      <c r="H218" s="33">
        <v>19108029.25</v>
      </c>
      <c r="I218" s="30">
        <v>45606</v>
      </c>
      <c r="J218" s="30">
        <v>49439</v>
      </c>
      <c r="K218" s="34" t="s">
        <v>49</v>
      </c>
    </row>
    <row r="219" spans="1:11" s="18" customFormat="1" ht="15" customHeight="1" x14ac:dyDescent="0.25">
      <c r="A219" s="35" t="s">
        <v>478</v>
      </c>
      <c r="B219" s="36" t="s">
        <v>275</v>
      </c>
      <c r="C219" s="37" t="s">
        <v>21</v>
      </c>
      <c r="D219" s="37" t="s">
        <v>479</v>
      </c>
      <c r="E219" s="38">
        <v>44203</v>
      </c>
      <c r="F219" s="39">
        <v>80000000</v>
      </c>
      <c r="G219" s="40" t="s">
        <v>57</v>
      </c>
      <c r="H219" s="41">
        <v>70592000</v>
      </c>
      <c r="I219" s="38">
        <v>45597</v>
      </c>
      <c r="J219" s="42">
        <v>48519</v>
      </c>
      <c r="K219" s="37" t="s">
        <v>441</v>
      </c>
    </row>
    <row r="220" spans="1:11" s="18" customFormat="1" ht="15" customHeight="1" x14ac:dyDescent="0.25">
      <c r="A220" s="28" t="s">
        <v>480</v>
      </c>
      <c r="B220" s="29" t="s">
        <v>298</v>
      </c>
      <c r="C220" s="28" t="s">
        <v>299</v>
      </c>
      <c r="D220" s="29" t="s">
        <v>481</v>
      </c>
      <c r="E220" s="30">
        <v>44291</v>
      </c>
      <c r="F220" s="31">
        <v>112500000</v>
      </c>
      <c r="G220" s="32" t="s">
        <v>300</v>
      </c>
      <c r="H220" s="33">
        <v>29407499.530000001</v>
      </c>
      <c r="I220" s="30">
        <v>46096</v>
      </c>
      <c r="J220" s="30">
        <v>53220</v>
      </c>
      <c r="K220" s="34" t="s">
        <v>49</v>
      </c>
    </row>
    <row r="221" spans="1:11" s="18" customFormat="1" ht="15" customHeight="1" x14ac:dyDescent="0.25">
      <c r="A221" s="35" t="s">
        <v>482</v>
      </c>
      <c r="B221" s="36" t="s">
        <v>13</v>
      </c>
      <c r="C221" s="37" t="s">
        <v>14</v>
      </c>
      <c r="D221" s="37" t="s">
        <v>483</v>
      </c>
      <c r="E221" s="38">
        <v>44362</v>
      </c>
      <c r="F221" s="39">
        <v>100000000</v>
      </c>
      <c r="G221" s="40" t="s">
        <v>16</v>
      </c>
      <c r="H221" s="41">
        <v>89473684.219999999</v>
      </c>
      <c r="I221" s="38">
        <v>45611</v>
      </c>
      <c r="J221" s="42">
        <v>48898</v>
      </c>
      <c r="K221" s="37" t="s">
        <v>484</v>
      </c>
    </row>
    <row r="222" spans="1:11" s="18" customFormat="1" ht="15" customHeight="1" x14ac:dyDescent="0.25">
      <c r="A222" s="28" t="s">
        <v>485</v>
      </c>
      <c r="B222" s="29" t="s">
        <v>453</v>
      </c>
      <c r="C222" s="28" t="s">
        <v>122</v>
      </c>
      <c r="D222" s="29" t="s">
        <v>454</v>
      </c>
      <c r="E222" s="30">
        <v>44523</v>
      </c>
      <c r="F222" s="31">
        <v>650000000</v>
      </c>
      <c r="G222" s="32" t="s">
        <v>16</v>
      </c>
      <c r="H222" s="33">
        <v>650000000</v>
      </c>
      <c r="I222" s="30">
        <v>48175</v>
      </c>
      <c r="J222" s="30">
        <v>48175</v>
      </c>
      <c r="K222" s="34" t="s">
        <v>441</v>
      </c>
    </row>
    <row r="223" spans="1:11" s="18" customFormat="1" ht="15" customHeight="1" x14ac:dyDescent="0.25">
      <c r="A223" s="35" t="s">
        <v>486</v>
      </c>
      <c r="B223" s="36" t="s">
        <v>13</v>
      </c>
      <c r="C223" s="37" t="s">
        <v>14</v>
      </c>
      <c r="D223" s="37" t="s">
        <v>487</v>
      </c>
      <c r="E223" s="38">
        <v>44469</v>
      </c>
      <c r="F223" s="39">
        <v>20000000</v>
      </c>
      <c r="G223" s="40" t="s">
        <v>16</v>
      </c>
      <c r="H223" s="41">
        <v>1318089</v>
      </c>
      <c r="I223" s="38">
        <v>46157</v>
      </c>
      <c r="J223" s="42">
        <v>49810</v>
      </c>
      <c r="K223" s="37" t="s">
        <v>484</v>
      </c>
    </row>
    <row r="224" spans="1:11" s="18" customFormat="1" ht="15" customHeight="1" x14ac:dyDescent="0.25">
      <c r="A224" s="28" t="s">
        <v>488</v>
      </c>
      <c r="B224" s="29" t="s">
        <v>183</v>
      </c>
      <c r="C224" s="28" t="s">
        <v>122</v>
      </c>
      <c r="D224" s="29" t="s">
        <v>489</v>
      </c>
      <c r="E224" s="30">
        <v>44503</v>
      </c>
      <c r="F224" s="31">
        <v>60000000</v>
      </c>
      <c r="G224" s="32" t="s">
        <v>16</v>
      </c>
      <c r="H224" s="33">
        <v>50769230.780000001</v>
      </c>
      <c r="I224" s="30">
        <v>45368</v>
      </c>
      <c r="J224" s="30">
        <v>49848</v>
      </c>
      <c r="K224" s="34" t="s">
        <v>441</v>
      </c>
    </row>
    <row r="225" spans="1:11" s="18" customFormat="1" ht="15" customHeight="1" x14ac:dyDescent="0.25">
      <c r="A225" s="35" t="s">
        <v>490</v>
      </c>
      <c r="B225" s="36" t="s">
        <v>169</v>
      </c>
      <c r="C225" s="37" t="s">
        <v>122</v>
      </c>
      <c r="D225" s="37" t="s">
        <v>491</v>
      </c>
      <c r="E225" s="38">
        <v>44239</v>
      </c>
      <c r="F225" s="39">
        <v>80000000</v>
      </c>
      <c r="G225" s="40" t="s">
        <v>16</v>
      </c>
      <c r="H225" s="41">
        <v>0</v>
      </c>
      <c r="I225" s="38">
        <v>47089</v>
      </c>
      <c r="J225" s="42">
        <v>54394</v>
      </c>
      <c r="K225" s="37" t="s">
        <v>492</v>
      </c>
    </row>
    <row r="226" spans="1:11" s="18" customFormat="1" ht="15" customHeight="1" x14ac:dyDescent="0.25">
      <c r="A226" s="28" t="s">
        <v>493</v>
      </c>
      <c r="B226" s="29" t="s">
        <v>13</v>
      </c>
      <c r="C226" s="28" t="s">
        <v>14</v>
      </c>
      <c r="D226" s="29" t="s">
        <v>494</v>
      </c>
      <c r="E226" s="30">
        <v>44553</v>
      </c>
      <c r="F226" s="31">
        <v>40000000</v>
      </c>
      <c r="G226" s="32" t="s">
        <v>16</v>
      </c>
      <c r="H226" s="33">
        <v>0</v>
      </c>
      <c r="I226" s="30">
        <v>46522</v>
      </c>
      <c r="J226" s="30">
        <v>50175</v>
      </c>
      <c r="K226" s="34" t="s">
        <v>449</v>
      </c>
    </row>
    <row r="227" spans="1:11" s="18" customFormat="1" ht="15" customHeight="1" x14ac:dyDescent="0.25">
      <c r="A227" s="35" t="s">
        <v>495</v>
      </c>
      <c r="B227" s="36" t="s">
        <v>496</v>
      </c>
      <c r="C227" s="37" t="s">
        <v>497</v>
      </c>
      <c r="D227" s="37" t="s">
        <v>498</v>
      </c>
      <c r="E227" s="38">
        <v>44512</v>
      </c>
      <c r="F227" s="39">
        <v>50000000</v>
      </c>
      <c r="G227" s="40" t="s">
        <v>16</v>
      </c>
      <c r="H227" s="41">
        <v>47222222.219999999</v>
      </c>
      <c r="I227" s="38">
        <v>45688</v>
      </c>
      <c r="J227" s="42">
        <v>48791</v>
      </c>
      <c r="K227" s="37" t="s">
        <v>441</v>
      </c>
    </row>
    <row r="228" spans="1:11" s="18" customFormat="1" ht="15" customHeight="1" x14ac:dyDescent="0.25">
      <c r="A228" s="28" t="s">
        <v>499</v>
      </c>
      <c r="B228" s="29" t="s">
        <v>496</v>
      </c>
      <c r="C228" s="28" t="s">
        <v>497</v>
      </c>
      <c r="D228" s="29" t="s">
        <v>500</v>
      </c>
      <c r="E228" s="30">
        <v>44525</v>
      </c>
      <c r="F228" s="31">
        <v>50000000</v>
      </c>
      <c r="G228" s="32" t="s">
        <v>16</v>
      </c>
      <c r="H228" s="33">
        <v>47222222.219999999</v>
      </c>
      <c r="I228" s="30">
        <v>45688</v>
      </c>
      <c r="J228" s="30">
        <v>48791</v>
      </c>
      <c r="K228" s="34" t="s">
        <v>441</v>
      </c>
    </row>
    <row r="229" spans="1:11" s="18" customFormat="1" ht="15" customHeight="1" x14ac:dyDescent="0.25">
      <c r="A229" s="35" t="s">
        <v>501</v>
      </c>
      <c r="B229" s="36" t="s">
        <v>275</v>
      </c>
      <c r="C229" s="37" t="s">
        <v>21</v>
      </c>
      <c r="D229" s="37" t="s">
        <v>502</v>
      </c>
      <c r="E229" s="38">
        <v>44680</v>
      </c>
      <c r="F229" s="39">
        <v>25000000</v>
      </c>
      <c r="G229" s="40" t="s">
        <v>16</v>
      </c>
      <c r="H229" s="41">
        <v>9562425.0800000001</v>
      </c>
      <c r="I229" s="38">
        <v>45931</v>
      </c>
      <c r="J229" s="42">
        <v>48853</v>
      </c>
      <c r="K229" s="37" t="s">
        <v>47</v>
      </c>
    </row>
    <row r="230" spans="1:11" s="18" customFormat="1" ht="15" customHeight="1" x14ac:dyDescent="0.25">
      <c r="A230" s="28" t="s">
        <v>503</v>
      </c>
      <c r="B230" s="29" t="s">
        <v>275</v>
      </c>
      <c r="C230" s="28" t="s">
        <v>21</v>
      </c>
      <c r="D230" s="29" t="s">
        <v>504</v>
      </c>
      <c r="E230" s="30">
        <v>44761</v>
      </c>
      <c r="F230" s="31">
        <v>30000000</v>
      </c>
      <c r="G230" s="32" t="s">
        <v>16</v>
      </c>
      <c r="H230" s="33">
        <v>3203903.17</v>
      </c>
      <c r="I230" s="30">
        <v>46113</v>
      </c>
      <c r="J230" s="30">
        <v>50314</v>
      </c>
      <c r="K230" s="34" t="s">
        <v>49</v>
      </c>
    </row>
    <row r="231" spans="1:11" s="18" customFormat="1" ht="15" customHeight="1" x14ac:dyDescent="0.25">
      <c r="A231" s="35" t="s">
        <v>505</v>
      </c>
      <c r="B231" s="36" t="s">
        <v>298</v>
      </c>
      <c r="C231" s="37" t="s">
        <v>299</v>
      </c>
      <c r="D231" s="37" t="s">
        <v>506</v>
      </c>
      <c r="E231" s="38">
        <v>44842</v>
      </c>
      <c r="F231" s="39">
        <v>183750000</v>
      </c>
      <c r="G231" s="40" t="s">
        <v>300</v>
      </c>
      <c r="H231" s="41">
        <v>66173962.25</v>
      </c>
      <c r="I231" s="38">
        <v>46645</v>
      </c>
      <c r="J231" s="42">
        <v>53766</v>
      </c>
      <c r="K231" s="37" t="s">
        <v>484</v>
      </c>
    </row>
    <row r="232" spans="1:11" s="18" customFormat="1" ht="15" customHeight="1" x14ac:dyDescent="0.25">
      <c r="A232" s="28" t="s">
        <v>507</v>
      </c>
      <c r="B232" s="29" t="s">
        <v>121</v>
      </c>
      <c r="C232" s="28" t="s">
        <v>122</v>
      </c>
      <c r="D232" s="29" t="s">
        <v>508</v>
      </c>
      <c r="E232" s="30">
        <v>44658</v>
      </c>
      <c r="F232" s="31">
        <v>56800000</v>
      </c>
      <c r="G232" s="32" t="s">
        <v>57</v>
      </c>
      <c r="H232" s="33">
        <v>32975905.489999998</v>
      </c>
      <c r="I232" s="30">
        <v>46229</v>
      </c>
      <c r="J232" s="30">
        <v>51527</v>
      </c>
      <c r="K232" s="34" t="s">
        <v>484</v>
      </c>
    </row>
    <row r="233" spans="1:11" s="18" customFormat="1" ht="15" customHeight="1" x14ac:dyDescent="0.25">
      <c r="A233" s="35" t="s">
        <v>509</v>
      </c>
      <c r="B233" s="36" t="s">
        <v>275</v>
      </c>
      <c r="C233" s="37" t="s">
        <v>21</v>
      </c>
      <c r="D233" s="37" t="s">
        <v>510</v>
      </c>
      <c r="E233" s="38">
        <v>44910</v>
      </c>
      <c r="F233" s="39">
        <v>67300000</v>
      </c>
      <c r="G233" s="40" t="s">
        <v>16</v>
      </c>
      <c r="H233" s="41">
        <v>15428416.82</v>
      </c>
      <c r="I233" s="38">
        <v>46218</v>
      </c>
      <c r="J233" s="42">
        <v>50420</v>
      </c>
      <c r="K233" s="37" t="s">
        <v>475</v>
      </c>
    </row>
    <row r="234" spans="1:11" s="18" customFormat="1" ht="15" customHeight="1" x14ac:dyDescent="0.25">
      <c r="A234" s="28" t="s">
        <v>511</v>
      </c>
      <c r="B234" s="29" t="s">
        <v>13</v>
      </c>
      <c r="C234" s="28" t="s">
        <v>14</v>
      </c>
      <c r="D234" s="29" t="s">
        <v>512</v>
      </c>
      <c r="E234" s="30">
        <v>44924</v>
      </c>
      <c r="F234" s="31">
        <v>50000000</v>
      </c>
      <c r="G234" s="32" t="s">
        <v>16</v>
      </c>
      <c r="H234" s="33">
        <v>0</v>
      </c>
      <c r="I234" s="30">
        <v>46888</v>
      </c>
      <c r="J234" s="30">
        <v>50540</v>
      </c>
      <c r="K234" s="34" t="s">
        <v>475</v>
      </c>
    </row>
    <row r="235" spans="1:11" s="18" customFormat="1" ht="15" customHeight="1" x14ac:dyDescent="0.25">
      <c r="A235" s="35" t="s">
        <v>513</v>
      </c>
      <c r="B235" s="36" t="s">
        <v>13</v>
      </c>
      <c r="C235" s="37" t="s">
        <v>14</v>
      </c>
      <c r="D235" s="37" t="s">
        <v>514</v>
      </c>
      <c r="E235" s="38">
        <v>44924</v>
      </c>
      <c r="F235" s="39">
        <v>20000000</v>
      </c>
      <c r="G235" s="40" t="s">
        <v>16</v>
      </c>
      <c r="H235" s="41">
        <v>192277.5</v>
      </c>
      <c r="I235" s="38">
        <v>46888</v>
      </c>
      <c r="J235" s="42">
        <v>50540</v>
      </c>
      <c r="K235" s="37" t="s">
        <v>49</v>
      </c>
    </row>
    <row r="236" spans="1:11" s="18" customFormat="1" ht="15" customHeight="1" x14ac:dyDescent="0.25">
      <c r="A236" s="28" t="s">
        <v>515</v>
      </c>
      <c r="B236" s="29" t="s">
        <v>496</v>
      </c>
      <c r="C236" s="28" t="s">
        <v>497</v>
      </c>
      <c r="D236" s="29" t="s">
        <v>516</v>
      </c>
      <c r="E236" s="30">
        <v>44880</v>
      </c>
      <c r="F236" s="31">
        <v>60000000</v>
      </c>
      <c r="G236" s="32" t="s">
        <v>16</v>
      </c>
      <c r="H236" s="33">
        <v>1261240.6399999999</v>
      </c>
      <c r="I236" s="30">
        <v>46873</v>
      </c>
      <c r="J236" s="30">
        <v>52170</v>
      </c>
      <c r="K236" s="34" t="s">
        <v>475</v>
      </c>
    </row>
    <row r="237" spans="1:11" s="18" customFormat="1" ht="15" customHeight="1" x14ac:dyDescent="0.25">
      <c r="A237" s="35" t="s">
        <v>517</v>
      </c>
      <c r="B237" s="36" t="s">
        <v>453</v>
      </c>
      <c r="C237" s="37" t="s">
        <v>122</v>
      </c>
      <c r="D237" s="37" t="s">
        <v>454</v>
      </c>
      <c r="E237" s="38">
        <v>45086</v>
      </c>
      <c r="F237" s="39">
        <v>600000000</v>
      </c>
      <c r="G237" s="40" t="s">
        <v>16</v>
      </c>
      <c r="H237" s="41">
        <v>600000000</v>
      </c>
      <c r="I237" s="38">
        <v>46913</v>
      </c>
      <c r="J237" s="42">
        <v>46913</v>
      </c>
      <c r="K237" s="37" t="s">
        <v>441</v>
      </c>
    </row>
    <row r="238" spans="1:11" s="18" customFormat="1" ht="15" customHeight="1" x14ac:dyDescent="0.25">
      <c r="A238" s="28" t="s">
        <v>518</v>
      </c>
      <c r="B238" s="29" t="s">
        <v>275</v>
      </c>
      <c r="C238" s="28" t="s">
        <v>122</v>
      </c>
      <c r="D238" s="29" t="s">
        <v>519</v>
      </c>
      <c r="E238" s="30">
        <v>45036</v>
      </c>
      <c r="F238" s="31">
        <v>60000000</v>
      </c>
      <c r="G238" s="32" t="s">
        <v>16</v>
      </c>
      <c r="H238" s="33">
        <v>7295795.8899999997</v>
      </c>
      <c r="I238" s="30">
        <v>46997</v>
      </c>
      <c r="J238" s="30">
        <v>51561</v>
      </c>
      <c r="K238" s="34" t="s">
        <v>441</v>
      </c>
    </row>
    <row r="239" spans="1:11" s="18" customFormat="1" ht="15" customHeight="1" x14ac:dyDescent="0.25">
      <c r="A239" s="35" t="s">
        <v>520</v>
      </c>
      <c r="B239" s="36" t="s">
        <v>13</v>
      </c>
      <c r="C239" s="37" t="s">
        <v>14</v>
      </c>
      <c r="D239" s="37" t="s">
        <v>521</v>
      </c>
      <c r="E239" s="38">
        <v>45072</v>
      </c>
      <c r="F239" s="39">
        <v>50000000</v>
      </c>
      <c r="G239" s="40" t="s">
        <v>16</v>
      </c>
      <c r="H239" s="41">
        <v>50000000</v>
      </c>
      <c r="I239" s="38">
        <v>46157</v>
      </c>
      <c r="J239" s="42">
        <v>49444</v>
      </c>
      <c r="K239" s="37" t="s">
        <v>441</v>
      </c>
    </row>
    <row r="240" spans="1:11" s="18" customFormat="1" ht="15" customHeight="1" x14ac:dyDescent="0.25">
      <c r="A240" s="28" t="s">
        <v>522</v>
      </c>
      <c r="B240" s="29" t="s">
        <v>496</v>
      </c>
      <c r="C240" s="28" t="s">
        <v>497</v>
      </c>
      <c r="D240" s="29" t="s">
        <v>523</v>
      </c>
      <c r="E240" s="30">
        <v>45083</v>
      </c>
      <c r="F240" s="31">
        <v>50000000</v>
      </c>
      <c r="G240" s="32" t="s">
        <v>16</v>
      </c>
      <c r="H240" s="33">
        <v>50000000</v>
      </c>
      <c r="I240" s="30">
        <v>46275</v>
      </c>
      <c r="J240" s="30">
        <v>49378</v>
      </c>
      <c r="K240" s="34" t="s">
        <v>441</v>
      </c>
    </row>
    <row r="241" spans="1:11" s="18" customFormat="1" ht="15" customHeight="1" x14ac:dyDescent="0.25">
      <c r="A241" s="35" t="s">
        <v>524</v>
      </c>
      <c r="B241" s="36" t="s">
        <v>275</v>
      </c>
      <c r="C241" s="37" t="s">
        <v>122</v>
      </c>
      <c r="D241" s="37" t="s">
        <v>525</v>
      </c>
      <c r="E241" s="38">
        <v>45053</v>
      </c>
      <c r="F241" s="39">
        <v>51600000</v>
      </c>
      <c r="G241" s="40" t="s">
        <v>16</v>
      </c>
      <c r="H241" s="41">
        <v>10809910.27</v>
      </c>
      <c r="I241" s="38">
        <v>46645</v>
      </c>
      <c r="J241" s="42">
        <v>51940</v>
      </c>
      <c r="K241" s="37" t="s">
        <v>526</v>
      </c>
    </row>
    <row r="242" spans="1:11" s="18" customFormat="1" ht="15" customHeight="1" x14ac:dyDescent="0.25">
      <c r="A242" s="28" t="s">
        <v>527</v>
      </c>
      <c r="B242" s="29" t="s">
        <v>275</v>
      </c>
      <c r="C242" s="28" t="s">
        <v>122</v>
      </c>
      <c r="D242" s="29" t="s">
        <v>528</v>
      </c>
      <c r="E242" s="30">
        <v>45024</v>
      </c>
      <c r="F242" s="31">
        <v>64600000</v>
      </c>
      <c r="G242" s="32" t="s">
        <v>16</v>
      </c>
      <c r="H242" s="33">
        <v>4736068.53</v>
      </c>
      <c r="I242" s="30">
        <v>47604</v>
      </c>
      <c r="J242" s="30">
        <v>52902</v>
      </c>
      <c r="K242" s="34" t="s">
        <v>529</v>
      </c>
    </row>
    <row r="243" spans="1:11" s="18" customFormat="1" ht="15" customHeight="1" x14ac:dyDescent="0.25">
      <c r="A243" s="35" t="s">
        <v>530</v>
      </c>
      <c r="B243" s="36" t="s">
        <v>275</v>
      </c>
      <c r="C243" s="37" t="s">
        <v>122</v>
      </c>
      <c r="D243" s="37" t="s">
        <v>531</v>
      </c>
      <c r="E243" s="38">
        <v>45167</v>
      </c>
      <c r="F243" s="39">
        <v>110800000</v>
      </c>
      <c r="G243" s="40" t="s">
        <v>16</v>
      </c>
      <c r="H243" s="41">
        <v>110800000</v>
      </c>
      <c r="I243" s="38">
        <v>46949</v>
      </c>
      <c r="J243" s="42">
        <v>51516</v>
      </c>
      <c r="K243" s="37" t="s">
        <v>441</v>
      </c>
    </row>
    <row r="244" spans="1:11" s="18" customFormat="1" ht="15" customHeight="1" x14ac:dyDescent="0.25">
      <c r="A244" s="28" t="s">
        <v>532</v>
      </c>
      <c r="B244" s="29" t="s">
        <v>13</v>
      </c>
      <c r="C244" s="28" t="s">
        <v>122</v>
      </c>
      <c r="D244" s="29" t="s">
        <v>533</v>
      </c>
      <c r="E244" s="30">
        <v>45288</v>
      </c>
      <c r="F244" s="31">
        <v>50000000</v>
      </c>
      <c r="G244" s="32" t="s">
        <v>16</v>
      </c>
      <c r="H244" s="33">
        <v>0</v>
      </c>
      <c r="I244" s="30">
        <v>47072</v>
      </c>
      <c r="J244" s="30">
        <v>50724</v>
      </c>
      <c r="K244" s="34" t="s">
        <v>187</v>
      </c>
    </row>
    <row r="245" spans="1:11" s="18" customFormat="1" ht="15" customHeight="1" x14ac:dyDescent="0.25">
      <c r="A245" s="35" t="s">
        <v>534</v>
      </c>
      <c r="B245" s="36" t="s">
        <v>306</v>
      </c>
      <c r="C245" s="37" t="s">
        <v>122</v>
      </c>
      <c r="D245" s="37" t="s">
        <v>535</v>
      </c>
      <c r="E245" s="38">
        <v>45348</v>
      </c>
      <c r="F245" s="39">
        <v>98750000</v>
      </c>
      <c r="G245" s="40" t="s">
        <v>16</v>
      </c>
      <c r="H245" s="41">
        <v>845000</v>
      </c>
      <c r="I245" s="38">
        <v>47157</v>
      </c>
      <c r="J245" s="42">
        <v>51721</v>
      </c>
      <c r="K245" s="37" t="s">
        <v>536</v>
      </c>
    </row>
    <row r="246" spans="1:11" s="18" customFormat="1" ht="15" customHeight="1" x14ac:dyDescent="0.25">
      <c r="A246" s="28" t="s">
        <v>537</v>
      </c>
      <c r="B246" s="29" t="s">
        <v>169</v>
      </c>
      <c r="C246" s="28" t="s">
        <v>122</v>
      </c>
      <c r="D246" s="29" t="s">
        <v>538</v>
      </c>
      <c r="E246" s="30">
        <v>45371</v>
      </c>
      <c r="F246" s="31">
        <v>100000000</v>
      </c>
      <c r="G246" s="32" t="s">
        <v>16</v>
      </c>
      <c r="H246" s="33">
        <v>500000</v>
      </c>
      <c r="I246" s="30">
        <v>47631</v>
      </c>
      <c r="J246" s="30">
        <v>54938</v>
      </c>
      <c r="K246" s="34" t="s">
        <v>536</v>
      </c>
    </row>
    <row r="247" spans="1:11" s="18" customFormat="1" ht="15" customHeight="1" x14ac:dyDescent="0.25">
      <c r="A247" s="35" t="s">
        <v>539</v>
      </c>
      <c r="B247" s="36" t="s">
        <v>275</v>
      </c>
      <c r="C247" s="37" t="s">
        <v>122</v>
      </c>
      <c r="D247" s="37" t="s">
        <v>540</v>
      </c>
      <c r="E247" s="38">
        <v>45397</v>
      </c>
      <c r="F247" s="39">
        <v>75500000</v>
      </c>
      <c r="G247" s="40" t="s">
        <v>16</v>
      </c>
      <c r="H247" s="41">
        <v>188750</v>
      </c>
      <c r="I247" s="38">
        <v>47574</v>
      </c>
      <c r="J247" s="42">
        <v>53601</v>
      </c>
      <c r="K247" s="37" t="s">
        <v>541</v>
      </c>
    </row>
    <row r="248" spans="1:11" s="18" customFormat="1" ht="15" customHeight="1" x14ac:dyDescent="0.25">
      <c r="A248" s="28" t="s">
        <v>542</v>
      </c>
      <c r="B248" s="29" t="s">
        <v>496</v>
      </c>
      <c r="C248" s="28" t="s">
        <v>497</v>
      </c>
      <c r="D248" s="29" t="s">
        <v>543</v>
      </c>
      <c r="E248" s="30">
        <v>45394</v>
      </c>
      <c r="F248" s="31">
        <v>120000000</v>
      </c>
      <c r="G248" s="32" t="s">
        <v>16</v>
      </c>
      <c r="H248" s="33">
        <v>60000000</v>
      </c>
      <c r="I248" s="30">
        <v>46507</v>
      </c>
      <c r="J248" s="30">
        <v>49612</v>
      </c>
      <c r="K248" s="34" t="s">
        <v>17</v>
      </c>
    </row>
    <row r="249" spans="1:11" s="18" customFormat="1" ht="15" customHeight="1" x14ac:dyDescent="0.25">
      <c r="A249" s="35" t="s">
        <v>544</v>
      </c>
      <c r="B249" s="36" t="s">
        <v>183</v>
      </c>
      <c r="C249" s="37" t="s">
        <v>122</v>
      </c>
      <c r="D249" s="37" t="s">
        <v>545</v>
      </c>
      <c r="E249" s="38">
        <v>45485</v>
      </c>
      <c r="F249" s="39">
        <v>27000000</v>
      </c>
      <c r="G249" s="40" t="s">
        <v>16</v>
      </c>
      <c r="H249" s="41">
        <v>0</v>
      </c>
      <c r="I249" s="38">
        <v>47331</v>
      </c>
      <c r="J249" s="42">
        <v>52994</v>
      </c>
      <c r="K249" s="37" t="s">
        <v>546</v>
      </c>
    </row>
    <row r="250" spans="1:11" s="18" customFormat="1" ht="15" customHeight="1" x14ac:dyDescent="0.25">
      <c r="A250" s="28" t="s">
        <v>547</v>
      </c>
      <c r="B250" s="29" t="s">
        <v>332</v>
      </c>
      <c r="C250" s="28" t="s">
        <v>332</v>
      </c>
      <c r="D250" s="29" t="s">
        <v>548</v>
      </c>
      <c r="E250" s="30">
        <v>45672</v>
      </c>
      <c r="F250" s="31">
        <v>20000000</v>
      </c>
      <c r="G250" s="32" t="s">
        <v>57</v>
      </c>
      <c r="H250" s="33">
        <v>0</v>
      </c>
      <c r="I250" s="30">
        <v>46949</v>
      </c>
      <c r="J250" s="30">
        <v>51150</v>
      </c>
      <c r="K250" s="34" t="s">
        <v>17</v>
      </c>
    </row>
    <row r="251" spans="1:11" s="18" customFormat="1" ht="15" customHeight="1" x14ac:dyDescent="0.25">
      <c r="A251" s="35" t="s">
        <v>549</v>
      </c>
      <c r="B251" s="36" t="s">
        <v>332</v>
      </c>
      <c r="C251" s="37" t="s">
        <v>332</v>
      </c>
      <c r="D251" s="37" t="s">
        <v>550</v>
      </c>
      <c r="E251" s="38">
        <v>45701</v>
      </c>
      <c r="F251" s="39">
        <v>118500000</v>
      </c>
      <c r="G251" s="40" t="s">
        <v>551</v>
      </c>
      <c r="H251" s="41">
        <v>0</v>
      </c>
      <c r="I251" s="38">
        <v>46979</v>
      </c>
      <c r="J251" s="42">
        <v>51180</v>
      </c>
      <c r="K251" s="37" t="s">
        <v>273</v>
      </c>
    </row>
    <row r="252" spans="1:11" s="18" customFormat="1" ht="15" customHeight="1" x14ac:dyDescent="0.25">
      <c r="A252" s="28" t="s">
        <v>552</v>
      </c>
      <c r="B252" s="29" t="s">
        <v>453</v>
      </c>
      <c r="C252" s="28" t="s">
        <v>122</v>
      </c>
      <c r="D252" s="29" t="s">
        <v>454</v>
      </c>
      <c r="E252" s="30">
        <v>45702</v>
      </c>
      <c r="F252" s="31">
        <v>650000000</v>
      </c>
      <c r="G252" s="32" t="s">
        <v>16</v>
      </c>
      <c r="H252" s="33">
        <v>650000000</v>
      </c>
      <c r="I252" s="30">
        <v>49354</v>
      </c>
      <c r="J252" s="30">
        <v>49354</v>
      </c>
      <c r="K252" s="34" t="s">
        <v>17</v>
      </c>
    </row>
    <row r="253" spans="1:11" s="18" customFormat="1" ht="15" customHeight="1" x14ac:dyDescent="0.25">
      <c r="A253" s="35" t="s">
        <v>553</v>
      </c>
      <c r="B253" s="36" t="s">
        <v>471</v>
      </c>
      <c r="C253" s="37" t="s">
        <v>472</v>
      </c>
      <c r="D253" s="37" t="s">
        <v>554</v>
      </c>
      <c r="E253" s="38">
        <v>45715</v>
      </c>
      <c r="F253" s="39">
        <v>657458743.66999996</v>
      </c>
      <c r="G253" s="40" t="s">
        <v>16</v>
      </c>
      <c r="H253" s="41">
        <v>30029428.120000001</v>
      </c>
      <c r="I253" s="38">
        <v>49794</v>
      </c>
      <c r="J253" s="42">
        <v>60021</v>
      </c>
      <c r="K253" s="37" t="s">
        <v>555</v>
      </c>
    </row>
    <row r="254" spans="1:11" s="18" customFormat="1" ht="15" customHeight="1" x14ac:dyDescent="0.25">
      <c r="A254" s="28" t="s">
        <v>556</v>
      </c>
      <c r="B254" s="29" t="s">
        <v>275</v>
      </c>
      <c r="C254" s="28" t="s">
        <v>122</v>
      </c>
      <c r="D254" s="29" t="s">
        <v>557</v>
      </c>
      <c r="E254" s="30">
        <v>45769</v>
      </c>
      <c r="F254" s="31">
        <v>76900000</v>
      </c>
      <c r="G254" s="32" t="s">
        <v>16</v>
      </c>
      <c r="H254" s="33">
        <v>0</v>
      </c>
      <c r="I254" s="30">
        <v>47727</v>
      </c>
      <c r="J254" s="30">
        <v>52291</v>
      </c>
      <c r="K254" s="34" t="s">
        <v>558</v>
      </c>
    </row>
    <row r="255" spans="1:11" s="18" customFormat="1" ht="15" customHeight="1" x14ac:dyDescent="0.25">
      <c r="A255" s="35" t="s">
        <v>559</v>
      </c>
      <c r="B255" s="36" t="s">
        <v>169</v>
      </c>
      <c r="C255" s="37" t="s">
        <v>122</v>
      </c>
      <c r="D255" s="37" t="s">
        <v>560</v>
      </c>
      <c r="E255" s="38">
        <v>45755</v>
      </c>
      <c r="F255" s="39">
        <v>30000000</v>
      </c>
      <c r="G255" s="40" t="s">
        <v>16</v>
      </c>
      <c r="H255" s="41">
        <v>0</v>
      </c>
      <c r="I255" s="38">
        <v>48477</v>
      </c>
      <c r="J255" s="42">
        <v>55782</v>
      </c>
      <c r="K255" s="37" t="s">
        <v>561</v>
      </c>
    </row>
    <row r="256" spans="1:11" s="18" customFormat="1" ht="15" customHeight="1" x14ac:dyDescent="0.25">
      <c r="A256" s="43" t="s">
        <v>562</v>
      </c>
      <c r="B256" s="44" t="s">
        <v>275</v>
      </c>
      <c r="C256" s="43" t="s">
        <v>122</v>
      </c>
      <c r="D256" s="44" t="s">
        <v>563</v>
      </c>
      <c r="E256" s="45">
        <v>45796</v>
      </c>
      <c r="F256" s="46">
        <v>113600000</v>
      </c>
      <c r="G256" s="47" t="s">
        <v>16</v>
      </c>
      <c r="H256" s="48">
        <v>0</v>
      </c>
      <c r="I256" s="45">
        <v>47543</v>
      </c>
      <c r="J256" s="45">
        <v>52110</v>
      </c>
      <c r="K256" s="49" t="s">
        <v>17</v>
      </c>
    </row>
    <row r="257" spans="1:11" s="18" customFormat="1" ht="15" customHeight="1" x14ac:dyDescent="0.25">
      <c r="A257" s="50"/>
      <c r="B257" s="50"/>
      <c r="C257" s="50"/>
      <c r="D257" s="50"/>
      <c r="E257" s="42"/>
      <c r="F257" s="39"/>
      <c r="G257" s="51"/>
      <c r="H257" s="41"/>
      <c r="I257" s="42"/>
      <c r="J257" s="42"/>
      <c r="K257" s="50"/>
    </row>
    <row r="258" spans="1:11" s="18" customFormat="1" ht="15" customHeight="1" x14ac:dyDescent="0.2">
      <c r="A258" s="52"/>
      <c r="B258" s="53"/>
      <c r="C258" s="54"/>
      <c r="D258" s="52"/>
      <c r="E258" s="55"/>
      <c r="F258" s="56"/>
      <c r="G258" s="56"/>
      <c r="H258" s="57"/>
      <c r="I258" s="58"/>
      <c r="J258" s="59"/>
      <c r="K258" s="52"/>
    </row>
    <row r="259" spans="1:11" s="18" customFormat="1" ht="15" customHeight="1" x14ac:dyDescent="0.2">
      <c r="A259" s="52"/>
      <c r="B259" s="53"/>
      <c r="C259" s="54"/>
      <c r="D259" s="52"/>
      <c r="E259" s="55"/>
      <c r="F259" s="56"/>
      <c r="G259" s="56"/>
      <c r="H259" s="57"/>
      <c r="I259" s="58"/>
      <c r="J259" s="59"/>
      <c r="K259" s="52"/>
    </row>
    <row r="260" spans="1:11" s="18" customFormat="1" ht="20.25" customHeight="1" x14ac:dyDescent="0.3">
      <c r="A260" s="60" t="s">
        <v>564</v>
      </c>
      <c r="B260" s="53"/>
      <c r="C260" s="52"/>
      <c r="D260" s="52"/>
      <c r="E260" s="61"/>
      <c r="F260" s="56"/>
      <c r="G260" s="62"/>
      <c r="H260" s="63"/>
      <c r="I260" s="62"/>
      <c r="J260" s="58"/>
      <c r="K260" s="64"/>
    </row>
    <row r="261" spans="1:11" s="18" customFormat="1" ht="15" customHeight="1" x14ac:dyDescent="0.2">
      <c r="A261" s="65"/>
      <c r="B261" s="66"/>
      <c r="C261" s="65"/>
      <c r="D261" s="65"/>
      <c r="E261" s="67"/>
      <c r="F261" s="63"/>
      <c r="G261" s="68"/>
      <c r="H261" s="57"/>
      <c r="I261" s="58"/>
      <c r="J261" s="69"/>
      <c r="K261" s="52"/>
    </row>
    <row r="262" spans="1:11" s="18" customFormat="1" ht="15" customHeight="1" x14ac:dyDescent="0.2">
      <c r="A262" s="122" t="s">
        <v>1</v>
      </c>
      <c r="B262" s="122" t="s">
        <v>2</v>
      </c>
      <c r="C262" s="122" t="s">
        <v>3</v>
      </c>
      <c r="D262" s="122" t="s">
        <v>4</v>
      </c>
      <c r="E262" s="134" t="s">
        <v>5</v>
      </c>
      <c r="F262" s="124" t="s">
        <v>6</v>
      </c>
      <c r="G262" s="122" t="s">
        <v>7</v>
      </c>
      <c r="H262" s="124" t="s">
        <v>8</v>
      </c>
      <c r="I262" s="126" t="s">
        <v>9</v>
      </c>
      <c r="J262" s="127"/>
      <c r="K262" s="128" t="s">
        <v>10</v>
      </c>
    </row>
    <row r="263" spans="1:11" s="18" customFormat="1" ht="15" customHeight="1" x14ac:dyDescent="0.2">
      <c r="A263" s="123"/>
      <c r="B263" s="123"/>
      <c r="C263" s="123"/>
      <c r="D263" s="123"/>
      <c r="E263" s="135"/>
      <c r="F263" s="125"/>
      <c r="G263" s="123"/>
      <c r="H263" s="125"/>
      <c r="I263" s="70" t="s">
        <v>11</v>
      </c>
      <c r="J263" s="71" t="s">
        <v>12</v>
      </c>
      <c r="K263" s="129"/>
    </row>
    <row r="264" spans="1:11" s="18" customFormat="1" ht="15" customHeight="1" x14ac:dyDescent="0.25">
      <c r="A264" s="22">
        <v>10</v>
      </c>
      <c r="B264" s="22" t="s">
        <v>565</v>
      </c>
      <c r="C264" s="22" t="s">
        <v>14</v>
      </c>
      <c r="D264" s="22" t="s">
        <v>566</v>
      </c>
      <c r="E264" s="23">
        <v>33735</v>
      </c>
      <c r="F264" s="72">
        <v>3579043.17</v>
      </c>
      <c r="G264" s="25" t="s">
        <v>16</v>
      </c>
      <c r="H264" s="73">
        <v>837496.07</v>
      </c>
      <c r="I264" s="23">
        <v>37621</v>
      </c>
      <c r="J264" s="23">
        <v>48395</v>
      </c>
      <c r="K264" s="22" t="s">
        <v>17</v>
      </c>
    </row>
    <row r="265" spans="1:11" s="18" customFormat="1" ht="15" customHeight="1" x14ac:dyDescent="0.25">
      <c r="A265" s="74">
        <v>11</v>
      </c>
      <c r="B265" s="74" t="s">
        <v>565</v>
      </c>
      <c r="C265" s="74" t="s">
        <v>14</v>
      </c>
      <c r="D265" s="74" t="s">
        <v>567</v>
      </c>
      <c r="E265" s="75">
        <v>33735</v>
      </c>
      <c r="F265" s="76">
        <v>2556459.41</v>
      </c>
      <c r="G265" s="77" t="s">
        <v>16</v>
      </c>
      <c r="H265" s="78">
        <v>601279.07999999996</v>
      </c>
      <c r="I265" s="75">
        <v>37621</v>
      </c>
      <c r="J265" s="75">
        <v>48395</v>
      </c>
      <c r="K265" s="74" t="s">
        <v>17</v>
      </c>
    </row>
    <row r="266" spans="1:11" s="18" customFormat="1" ht="15" customHeight="1" x14ac:dyDescent="0.25">
      <c r="A266" s="37">
        <v>14</v>
      </c>
      <c r="B266" s="37" t="s">
        <v>565</v>
      </c>
      <c r="C266" s="37" t="s">
        <v>14</v>
      </c>
      <c r="D266" s="37" t="s">
        <v>568</v>
      </c>
      <c r="E266" s="38">
        <v>33973</v>
      </c>
      <c r="F266" s="79">
        <v>3067751.29</v>
      </c>
      <c r="G266" s="40" t="s">
        <v>16</v>
      </c>
      <c r="H266" s="80">
        <v>766937.73</v>
      </c>
      <c r="I266" s="38">
        <v>37802</v>
      </c>
      <c r="J266" s="38">
        <v>48579</v>
      </c>
      <c r="K266" s="37" t="s">
        <v>17</v>
      </c>
    </row>
    <row r="267" spans="1:11" s="18" customFormat="1" ht="15" customHeight="1" x14ac:dyDescent="0.25">
      <c r="A267" s="74">
        <v>27</v>
      </c>
      <c r="B267" s="74" t="s">
        <v>565</v>
      </c>
      <c r="C267" s="74" t="s">
        <v>14</v>
      </c>
      <c r="D267" s="74" t="s">
        <v>569</v>
      </c>
      <c r="E267" s="75">
        <v>34220</v>
      </c>
      <c r="F267" s="76">
        <v>3967381.11</v>
      </c>
      <c r="G267" s="77" t="s">
        <v>16</v>
      </c>
      <c r="H267" s="78">
        <v>1108982.7</v>
      </c>
      <c r="I267" s="75">
        <v>37985</v>
      </c>
      <c r="J267" s="75">
        <v>48943</v>
      </c>
      <c r="K267" s="74" t="s">
        <v>17</v>
      </c>
    </row>
    <row r="268" spans="1:11" s="18" customFormat="1" ht="15" customHeight="1" x14ac:dyDescent="0.25">
      <c r="A268" s="37">
        <v>61</v>
      </c>
      <c r="B268" s="37" t="s">
        <v>570</v>
      </c>
      <c r="C268" s="37" t="s">
        <v>71</v>
      </c>
      <c r="D268" s="37" t="s">
        <v>571</v>
      </c>
      <c r="E268" s="38">
        <v>34827</v>
      </c>
      <c r="F268" s="79">
        <v>3098741.39</v>
      </c>
      <c r="G268" s="40" t="s">
        <v>16</v>
      </c>
      <c r="H268" s="80">
        <v>86076.14</v>
      </c>
      <c r="I268" s="38">
        <v>39464</v>
      </c>
      <c r="J268" s="38">
        <v>45855</v>
      </c>
      <c r="K268" s="37" t="s">
        <v>572</v>
      </c>
    </row>
    <row r="269" spans="1:11" s="18" customFormat="1" ht="15" customHeight="1" x14ac:dyDescent="0.25">
      <c r="A269" s="74">
        <v>68</v>
      </c>
      <c r="B269" s="74" t="s">
        <v>570</v>
      </c>
      <c r="C269" s="74" t="s">
        <v>71</v>
      </c>
      <c r="D269" s="74" t="s">
        <v>573</v>
      </c>
      <c r="E269" s="75">
        <v>35142</v>
      </c>
      <c r="F269" s="76">
        <v>11362051.779999999</v>
      </c>
      <c r="G269" s="77" t="s">
        <v>16</v>
      </c>
      <c r="H269" s="78">
        <v>631225.07999999996</v>
      </c>
      <c r="I269" s="75">
        <v>39779</v>
      </c>
      <c r="J269" s="75">
        <v>46169</v>
      </c>
      <c r="K269" s="74" t="s">
        <v>33</v>
      </c>
    </row>
    <row r="270" spans="1:11" s="18" customFormat="1" ht="15" customHeight="1" x14ac:dyDescent="0.25">
      <c r="A270" s="37">
        <v>75</v>
      </c>
      <c r="B270" s="37" t="s">
        <v>265</v>
      </c>
      <c r="C270" s="37" t="s">
        <v>574</v>
      </c>
      <c r="D270" s="37" t="s">
        <v>575</v>
      </c>
      <c r="E270" s="38">
        <v>35418</v>
      </c>
      <c r="F270" s="79">
        <v>3072399526</v>
      </c>
      <c r="G270" s="40" t="s">
        <v>268</v>
      </c>
      <c r="H270" s="80">
        <v>224808000</v>
      </c>
      <c r="I270" s="38">
        <v>39010</v>
      </c>
      <c r="J270" s="38">
        <v>46315</v>
      </c>
      <c r="K270" s="37" t="s">
        <v>576</v>
      </c>
    </row>
    <row r="271" spans="1:11" s="18" customFormat="1" ht="15" customHeight="1" x14ac:dyDescent="0.25">
      <c r="A271" s="74">
        <v>92</v>
      </c>
      <c r="B271" s="74" t="s">
        <v>565</v>
      </c>
      <c r="C271" s="74" t="s">
        <v>14</v>
      </c>
      <c r="D271" s="74" t="s">
        <v>577</v>
      </c>
      <c r="E271" s="75">
        <v>35880</v>
      </c>
      <c r="F271" s="76">
        <v>1073712.95</v>
      </c>
      <c r="G271" s="77" t="s">
        <v>16</v>
      </c>
      <c r="H271" s="78">
        <v>465275.47</v>
      </c>
      <c r="I271" s="75">
        <v>39812</v>
      </c>
      <c r="J271" s="75">
        <v>50586</v>
      </c>
      <c r="K271" s="74" t="s">
        <v>578</v>
      </c>
    </row>
    <row r="272" spans="1:11" s="18" customFormat="1" ht="15" customHeight="1" x14ac:dyDescent="0.25">
      <c r="A272" s="37" t="s">
        <v>579</v>
      </c>
      <c r="B272" s="37" t="s">
        <v>570</v>
      </c>
      <c r="C272" s="37" t="s">
        <v>71</v>
      </c>
      <c r="D272" s="37" t="s">
        <v>580</v>
      </c>
      <c r="E272" s="38">
        <v>36657</v>
      </c>
      <c r="F272" s="79">
        <v>27467648.149999999</v>
      </c>
      <c r="G272" s="40" t="s">
        <v>16</v>
      </c>
      <c r="H272" s="80">
        <v>26219118.170000002</v>
      </c>
      <c r="I272" s="38">
        <v>45729</v>
      </c>
      <c r="J272" s="38">
        <v>49565</v>
      </c>
      <c r="K272" s="37" t="s">
        <v>204</v>
      </c>
    </row>
    <row r="273" spans="1:13" s="18" customFormat="1" x14ac:dyDescent="0.25">
      <c r="A273" s="74" t="s">
        <v>581</v>
      </c>
      <c r="B273" s="74" t="s">
        <v>570</v>
      </c>
      <c r="C273" s="74" t="s">
        <v>71</v>
      </c>
      <c r="D273" s="74" t="s">
        <v>582</v>
      </c>
      <c r="E273" s="75">
        <v>36657</v>
      </c>
      <c r="F273" s="76">
        <v>3511394.94</v>
      </c>
      <c r="G273" s="77" t="s">
        <v>16</v>
      </c>
      <c r="H273" s="78">
        <v>3351786.09</v>
      </c>
      <c r="I273" s="75">
        <v>45729</v>
      </c>
      <c r="J273" s="75">
        <v>49565</v>
      </c>
      <c r="K273" s="74" t="s">
        <v>204</v>
      </c>
    </row>
    <row r="274" spans="1:13" s="18" customFormat="1" x14ac:dyDescent="0.25">
      <c r="A274" s="37" t="s">
        <v>583</v>
      </c>
      <c r="B274" s="37" t="s">
        <v>584</v>
      </c>
      <c r="C274" s="37" t="s">
        <v>585</v>
      </c>
      <c r="D274" s="37" t="s">
        <v>586</v>
      </c>
      <c r="E274" s="38">
        <v>38280</v>
      </c>
      <c r="F274" s="79">
        <v>28983819060</v>
      </c>
      <c r="G274" s="40" t="s">
        <v>587</v>
      </c>
      <c r="H274" s="80">
        <v>13767305000</v>
      </c>
      <c r="I274" s="38">
        <v>42114</v>
      </c>
      <c r="J274" s="38">
        <v>49237</v>
      </c>
      <c r="K274" s="37" t="s">
        <v>576</v>
      </c>
    </row>
    <row r="275" spans="1:13" s="18" customFormat="1" x14ac:dyDescent="0.25">
      <c r="A275" s="74" t="s">
        <v>588</v>
      </c>
      <c r="B275" s="74" t="s">
        <v>565</v>
      </c>
      <c r="C275" s="74" t="s">
        <v>14</v>
      </c>
      <c r="D275" s="74" t="s">
        <v>589</v>
      </c>
      <c r="E275" s="75">
        <v>38309</v>
      </c>
      <c r="F275" s="76">
        <v>3488140.49</v>
      </c>
      <c r="G275" s="77" t="s">
        <v>16</v>
      </c>
      <c r="H275" s="78">
        <v>2280956.33</v>
      </c>
      <c r="I275" s="75">
        <v>42185</v>
      </c>
      <c r="J275" s="75">
        <v>52961</v>
      </c>
      <c r="K275" s="74" t="s">
        <v>576</v>
      </c>
    </row>
    <row r="276" spans="1:13" s="18" customFormat="1" x14ac:dyDescent="0.25">
      <c r="A276" s="37" t="s">
        <v>590</v>
      </c>
      <c r="B276" s="37" t="s">
        <v>13</v>
      </c>
      <c r="C276" s="37" t="s">
        <v>14</v>
      </c>
      <c r="D276" s="37" t="s">
        <v>591</v>
      </c>
      <c r="E276" s="38">
        <v>42185</v>
      </c>
      <c r="F276" s="79">
        <v>40000000</v>
      </c>
      <c r="G276" s="40" t="s">
        <v>16</v>
      </c>
      <c r="H276" s="80">
        <v>6817523.2000000002</v>
      </c>
      <c r="I276" s="38">
        <v>44377</v>
      </c>
      <c r="J276" s="38">
        <v>47482</v>
      </c>
      <c r="K276" s="37" t="s">
        <v>147</v>
      </c>
    </row>
    <row r="277" spans="1:13" s="18" customFormat="1" x14ac:dyDescent="0.25">
      <c r="A277" s="74" t="s">
        <v>592</v>
      </c>
      <c r="B277" s="74" t="s">
        <v>306</v>
      </c>
      <c r="C277" s="74" t="s">
        <v>122</v>
      </c>
      <c r="D277" s="74" t="s">
        <v>593</v>
      </c>
      <c r="E277" s="75">
        <v>42551</v>
      </c>
      <c r="F277" s="76">
        <v>207740094.44</v>
      </c>
      <c r="G277" s="77" t="s">
        <v>16</v>
      </c>
      <c r="H277" s="78">
        <v>104442890.17</v>
      </c>
      <c r="I277" s="75">
        <v>43383</v>
      </c>
      <c r="J277" s="75">
        <v>47948</v>
      </c>
      <c r="K277" s="74" t="s">
        <v>51</v>
      </c>
    </row>
    <row r="278" spans="1:13" s="18" customFormat="1" x14ac:dyDescent="0.25">
      <c r="A278" s="37" t="s">
        <v>594</v>
      </c>
      <c r="B278" s="37" t="str">
        <f>B267</f>
        <v>KFW</v>
      </c>
      <c r="C278" s="37" t="str">
        <f>C277</f>
        <v>Institucion Financiar</v>
      </c>
      <c r="D278" s="37" t="s">
        <v>595</v>
      </c>
      <c r="E278" s="38">
        <v>42692</v>
      </c>
      <c r="F278" s="79">
        <v>50000000</v>
      </c>
      <c r="G278" s="40" t="s">
        <v>16</v>
      </c>
      <c r="H278" s="80">
        <v>9734767.0399999991</v>
      </c>
      <c r="I278" s="38">
        <v>45290</v>
      </c>
      <c r="J278" s="38">
        <v>47117</v>
      </c>
      <c r="K278" s="37" t="s">
        <v>147</v>
      </c>
    </row>
    <row r="279" spans="1:13" s="18" customFormat="1" x14ac:dyDescent="0.25">
      <c r="A279" s="74" t="s">
        <v>596</v>
      </c>
      <c r="B279" s="74" t="s">
        <v>306</v>
      </c>
      <c r="C279" s="74" t="s">
        <v>122</v>
      </c>
      <c r="D279" s="74" t="s">
        <v>597</v>
      </c>
      <c r="E279" s="75">
        <v>44447</v>
      </c>
      <c r="F279" s="76">
        <v>70000000</v>
      </c>
      <c r="G279" s="77" t="s">
        <v>16</v>
      </c>
      <c r="H279" s="78">
        <v>13974700.890000001</v>
      </c>
      <c r="I279" s="75">
        <v>44834</v>
      </c>
      <c r="J279" s="75">
        <v>46111</v>
      </c>
      <c r="K279" s="74" t="s">
        <v>457</v>
      </c>
    </row>
    <row r="280" spans="1:13" s="18" customFormat="1" x14ac:dyDescent="0.25">
      <c r="A280" s="81" t="s">
        <v>598</v>
      </c>
      <c r="B280" s="81" t="s">
        <v>306</v>
      </c>
      <c r="C280" s="81" t="s">
        <v>122</v>
      </c>
      <c r="D280" s="81" t="s">
        <v>599</v>
      </c>
      <c r="E280" s="82">
        <v>45726</v>
      </c>
      <c r="F280" s="83">
        <v>45750000</v>
      </c>
      <c r="G280" s="84" t="s">
        <v>16</v>
      </c>
      <c r="H280" s="85">
        <v>0</v>
      </c>
      <c r="I280" s="82">
        <v>46873</v>
      </c>
      <c r="J280" s="82">
        <v>49978</v>
      </c>
      <c r="K280" s="81" t="s">
        <v>457</v>
      </c>
    </row>
    <row r="281" spans="1:13" s="18" customFormat="1" ht="12.75" x14ac:dyDescent="0.2">
      <c r="A281" s="52"/>
      <c r="B281" s="53"/>
      <c r="C281" s="52"/>
      <c r="D281" s="52"/>
      <c r="E281" s="86"/>
      <c r="F281" s="57"/>
      <c r="G281" s="87"/>
      <c r="H281" s="57"/>
      <c r="I281" s="88"/>
      <c r="J281" s="89"/>
      <c r="K281" s="52"/>
    </row>
    <row r="282" spans="1:13" x14ac:dyDescent="0.25">
      <c r="A282" s="90" t="s">
        <v>600</v>
      </c>
      <c r="B282" s="2"/>
      <c r="C282" s="3"/>
      <c r="D282" s="91"/>
      <c r="E282" s="4"/>
      <c r="F282" s="5"/>
      <c r="G282" s="5"/>
      <c r="H282" s="5"/>
      <c r="I282" s="13"/>
      <c r="J282" s="92"/>
      <c r="K282" s="93"/>
    </row>
    <row r="283" spans="1:13" x14ac:dyDescent="0.25">
      <c r="A283" s="94" t="s">
        <v>601</v>
      </c>
      <c r="B283" s="2"/>
      <c r="C283" s="3"/>
      <c r="D283" s="95"/>
      <c r="E283" s="4"/>
      <c r="F283" s="56"/>
      <c r="G283" s="56"/>
      <c r="J283" s="11"/>
      <c r="K283" s="93"/>
    </row>
    <row r="284" spans="1:13" x14ac:dyDescent="0.25">
      <c r="A284" s="98"/>
      <c r="B284" s="99"/>
      <c r="C284" s="100"/>
      <c r="D284" s="101"/>
      <c r="E284" s="102"/>
      <c r="F284" s="103"/>
      <c r="G284" s="18"/>
      <c r="H284" s="104"/>
      <c r="I284" s="105"/>
      <c r="J284" s="11"/>
      <c r="K284" s="100"/>
      <c r="L284" s="100"/>
      <c r="M284" s="100"/>
    </row>
    <row r="285" spans="1:13" x14ac:dyDescent="0.25">
      <c r="B285" s="10"/>
      <c r="E285" s="10"/>
      <c r="I285" s="106"/>
      <c r="J285" s="11"/>
    </row>
    <row r="286" spans="1:13" x14ac:dyDescent="0.25">
      <c r="A286" s="107"/>
      <c r="B286" s="108"/>
      <c r="I286" s="106"/>
      <c r="J286" s="11"/>
      <c r="K286" s="110"/>
    </row>
    <row r="287" spans="1:13" x14ac:dyDescent="0.25">
      <c r="A287" s="111"/>
      <c r="B287" s="112"/>
      <c r="D287" s="100"/>
      <c r="E287" s="10"/>
      <c r="F287" s="12"/>
      <c r="H287" s="7"/>
      <c r="I287" s="7"/>
      <c r="J287" s="11"/>
    </row>
    <row r="288" spans="1:13" x14ac:dyDescent="0.25">
      <c r="A288" s="111"/>
      <c r="B288" s="112"/>
      <c r="C288" s="113"/>
      <c r="I288" s="106"/>
      <c r="J288" s="11"/>
    </row>
    <row r="289" spans="1:13" x14ac:dyDescent="0.25">
      <c r="B289" s="114"/>
      <c r="C289" s="113"/>
    </row>
    <row r="290" spans="1:13" x14ac:dyDescent="0.25">
      <c r="A290" s="111"/>
      <c r="B290" s="115"/>
      <c r="C290" s="111"/>
      <c r="D290" s="111"/>
    </row>
    <row r="291" spans="1:13" x14ac:dyDescent="0.25">
      <c r="A291" s="111"/>
      <c r="B291" s="115"/>
      <c r="C291" s="111"/>
      <c r="D291" s="111"/>
    </row>
    <row r="292" spans="1:13" x14ac:dyDescent="0.25">
      <c r="A292" s="111"/>
      <c r="B292" s="112"/>
      <c r="C292" s="111"/>
      <c r="D292" s="111"/>
    </row>
    <row r="293" spans="1:13" x14ac:dyDescent="0.25">
      <c r="A293" s="111"/>
      <c r="B293" s="112"/>
      <c r="C293" s="111"/>
      <c r="D293" s="111"/>
    </row>
    <row r="294" spans="1:13" x14ac:dyDescent="0.25">
      <c r="A294" s="116"/>
      <c r="B294" s="117"/>
      <c r="C294" s="111"/>
      <c r="D294" s="111"/>
    </row>
    <row r="295" spans="1:13" x14ac:dyDescent="0.25">
      <c r="A295" s="111"/>
      <c r="B295" s="112"/>
      <c r="C295" s="111"/>
      <c r="D295" s="111"/>
    </row>
    <row r="296" spans="1:13" x14ac:dyDescent="0.25">
      <c r="A296" s="111"/>
      <c r="B296" s="115"/>
      <c r="C296" s="111"/>
      <c r="D296" s="111"/>
    </row>
    <row r="297" spans="1:13" x14ac:dyDescent="0.25">
      <c r="A297" s="111"/>
      <c r="B297" s="118"/>
      <c r="C297" s="117"/>
      <c r="D297" s="111"/>
    </row>
    <row r="298" spans="1:13" x14ac:dyDescent="0.25">
      <c r="A298" s="111"/>
      <c r="B298" s="118"/>
      <c r="C298" s="117"/>
      <c r="D298" s="111"/>
    </row>
    <row r="299" spans="1:13" x14ac:dyDescent="0.25">
      <c r="A299" s="111"/>
      <c r="B299" s="118"/>
      <c r="C299" s="117"/>
      <c r="D299" s="111"/>
    </row>
    <row r="300" spans="1:13" x14ac:dyDescent="0.25">
      <c r="B300" s="119"/>
      <c r="C300" s="120"/>
    </row>
    <row r="301" spans="1:13" x14ac:dyDescent="0.25">
      <c r="B301" s="119"/>
      <c r="C301" s="120"/>
    </row>
    <row r="302" spans="1:13" x14ac:dyDescent="0.25">
      <c r="C302" s="120"/>
    </row>
    <row r="303" spans="1:13" s="109" customFormat="1" x14ac:dyDescent="0.25">
      <c r="A303" s="10"/>
      <c r="B303" s="121"/>
      <c r="C303" s="120"/>
      <c r="D303" s="120"/>
      <c r="F303" s="7"/>
      <c r="G303" s="7"/>
      <c r="H303" s="96"/>
      <c r="I303" s="97"/>
      <c r="J303" s="97"/>
      <c r="K303" s="10"/>
      <c r="L303" s="10"/>
      <c r="M303" s="10"/>
    </row>
  </sheetData>
  <autoFilter ref="A263:M280" xr:uid="{8A76CC73-A13F-44AE-A8FD-4FBAB72479BB}"/>
  <mergeCells count="20">
    <mergeCell ref="F262:F263"/>
    <mergeCell ref="A3:A4"/>
    <mergeCell ref="B3:B4"/>
    <mergeCell ref="C3:C4"/>
    <mergeCell ref="D3:D4"/>
    <mergeCell ref="E3:E4"/>
    <mergeCell ref="F3:F4"/>
    <mergeCell ref="A262:A263"/>
    <mergeCell ref="B262:B263"/>
    <mergeCell ref="C262:C263"/>
    <mergeCell ref="D262:D263"/>
    <mergeCell ref="E262:E263"/>
    <mergeCell ref="G262:G263"/>
    <mergeCell ref="H262:H263"/>
    <mergeCell ref="I262:J262"/>
    <mergeCell ref="K262:K263"/>
    <mergeCell ref="G3:G4"/>
    <mergeCell ref="H3:H4"/>
    <mergeCell ref="I3:J3"/>
    <mergeCell ref="K3:K4"/>
  </mergeCells>
  <hyperlinks>
    <hyperlink ref="K269" r:id="rId1" display="http://www.google.com/url?q=http://www.transporti.gov.al/&amp;sa=U&amp;ved=0CBQQFjAAahUKEwjxoN-K0-LIAhXCXCwKHVGuBEo&amp;usg=AFQjCNGGexP9EzLpr4wa1JXEVTkjUMFofw" xr:uid="{3BE6328B-5A4B-41DA-AA42-387F71EF4301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6701-23E9-4224-8630-B482052DF8A2}">
  <dimension ref="A3:G30"/>
  <sheetViews>
    <sheetView workbookViewId="0">
      <selection activeCell="D38" sqref="D38"/>
    </sheetView>
  </sheetViews>
  <sheetFormatPr defaultRowHeight="12.75" x14ac:dyDescent="0.2"/>
  <cols>
    <col min="1" max="1" width="31.7109375" style="3" customWidth="1"/>
    <col min="2" max="2" width="23.140625" style="3" customWidth="1"/>
    <col min="3" max="3" width="18.7109375" style="3" customWidth="1"/>
    <col min="4" max="4" width="15.7109375" style="3" customWidth="1"/>
    <col min="5" max="5" width="19.7109375" style="3" customWidth="1"/>
    <col min="6" max="6" width="20.140625" style="3" customWidth="1"/>
    <col min="7" max="7" width="13.7109375" style="3" bestFit="1" customWidth="1"/>
    <col min="8" max="8" width="9.140625" style="3"/>
    <col min="9" max="9" width="18.7109375" style="3" customWidth="1"/>
    <col min="10" max="10" width="25.28515625" style="3" customWidth="1"/>
    <col min="11" max="12" width="9.140625" style="3"/>
    <col min="13" max="13" width="14" style="3" customWidth="1"/>
    <col min="14" max="14" width="15.42578125" style="3" customWidth="1"/>
    <col min="15" max="15" width="15.5703125" style="3" customWidth="1"/>
    <col min="16" max="16384" width="9.140625" style="3"/>
  </cols>
  <sheetData>
    <row r="3" spans="1:7" ht="15" x14ac:dyDescent="0.25">
      <c r="A3" s="349"/>
      <c r="B3" s="349"/>
      <c r="C3" s="349"/>
      <c r="D3" s="349"/>
      <c r="E3" s="349"/>
      <c r="F3" s="349"/>
      <c r="G3" s="349"/>
    </row>
    <row r="4" spans="1:7" s="353" customFormat="1" ht="15" x14ac:dyDescent="0.25">
      <c r="A4" s="350" t="s">
        <v>811</v>
      </c>
      <c r="B4" s="350"/>
      <c r="C4" s="350"/>
      <c r="D4" s="350"/>
      <c r="E4" s="350"/>
      <c r="F4" s="351"/>
      <c r="G4" s="352"/>
    </row>
    <row r="5" spans="1:7" ht="15" x14ac:dyDescent="0.25">
      <c r="A5" s="354"/>
      <c r="B5" s="354"/>
      <c r="C5" s="354"/>
      <c r="D5" s="355"/>
      <c r="E5" s="354"/>
      <c r="F5" s="356" t="s">
        <v>812</v>
      </c>
      <c r="G5" s="349"/>
    </row>
    <row r="6" spans="1:7" x14ac:dyDescent="0.2">
      <c r="A6" s="357" t="s">
        <v>813</v>
      </c>
      <c r="B6" s="358" t="s">
        <v>762</v>
      </c>
      <c r="C6" s="359" t="s">
        <v>763</v>
      </c>
      <c r="D6" s="359" t="s">
        <v>6</v>
      </c>
      <c r="E6" s="357" t="s">
        <v>814</v>
      </c>
      <c r="F6" s="360" t="s">
        <v>8</v>
      </c>
    </row>
    <row r="7" spans="1:7" x14ac:dyDescent="0.2">
      <c r="A7" s="361" t="s">
        <v>761</v>
      </c>
      <c r="B7" s="362"/>
      <c r="C7" s="363"/>
      <c r="D7" s="363"/>
      <c r="E7" s="361" t="s">
        <v>815</v>
      </c>
      <c r="F7" s="364" t="s">
        <v>767</v>
      </c>
    </row>
    <row r="8" spans="1:7" ht="15" x14ac:dyDescent="0.25">
      <c r="A8" s="365" t="s">
        <v>816</v>
      </c>
      <c r="B8" s="365" t="s">
        <v>817</v>
      </c>
      <c r="C8" s="365" t="s">
        <v>818</v>
      </c>
      <c r="D8" s="365">
        <v>800</v>
      </c>
      <c r="E8" s="366" t="s">
        <v>819</v>
      </c>
      <c r="F8" s="367">
        <v>15.61838915884255</v>
      </c>
    </row>
    <row r="9" spans="1:7" ht="15" x14ac:dyDescent="0.25">
      <c r="A9" s="368" t="s">
        <v>820</v>
      </c>
      <c r="B9" s="369"/>
      <c r="C9" s="369"/>
      <c r="D9" s="369"/>
      <c r="E9" s="369"/>
      <c r="F9" s="370"/>
    </row>
    <row r="10" spans="1:7" ht="15" x14ac:dyDescent="0.25">
      <c r="A10" s="349"/>
      <c r="B10" s="349"/>
      <c r="C10" s="349"/>
      <c r="D10" s="349"/>
      <c r="E10" s="349"/>
      <c r="F10" s="349"/>
    </row>
    <row r="12" spans="1:7" x14ac:dyDescent="0.2">
      <c r="A12" s="371"/>
      <c r="B12" s="371"/>
      <c r="C12" s="371"/>
      <c r="D12" s="371"/>
    </row>
    <row r="13" spans="1:7" x14ac:dyDescent="0.2">
      <c r="A13" s="371"/>
      <c r="B13" s="371"/>
      <c r="C13" s="371"/>
      <c r="D13" s="371"/>
      <c r="F13" s="372"/>
    </row>
    <row r="14" spans="1:7" x14ac:dyDescent="0.2">
      <c r="A14" s="371"/>
      <c r="B14" s="371"/>
      <c r="C14" s="371"/>
      <c r="D14" s="371"/>
      <c r="E14" s="371"/>
      <c r="F14" s="372"/>
      <c r="G14" s="371"/>
    </row>
    <row r="15" spans="1:7" x14ac:dyDescent="0.2">
      <c r="A15" s="371"/>
      <c r="B15" s="371"/>
      <c r="C15" s="371"/>
      <c r="D15" s="371"/>
      <c r="F15" s="372"/>
    </row>
    <row r="16" spans="1:7" x14ac:dyDescent="0.2">
      <c r="A16" s="371"/>
      <c r="B16" s="371"/>
      <c r="C16" s="371"/>
      <c r="D16" s="371"/>
      <c r="E16" s="373"/>
      <c r="F16" s="372"/>
    </row>
    <row r="17" spans="1:6" x14ac:dyDescent="0.2">
      <c r="A17" s="371"/>
      <c r="B17" s="371"/>
      <c r="C17" s="371"/>
      <c r="D17" s="371"/>
      <c r="F17" s="372"/>
    </row>
    <row r="18" spans="1:6" x14ac:dyDescent="0.2">
      <c r="A18" s="371"/>
      <c r="B18" s="371"/>
      <c r="C18" s="371"/>
      <c r="D18" s="371"/>
      <c r="F18" s="372"/>
    </row>
    <row r="19" spans="1:6" x14ac:dyDescent="0.2">
      <c r="A19" s="371"/>
      <c r="B19" s="371"/>
      <c r="C19" s="371"/>
      <c r="D19" s="371"/>
      <c r="F19" s="372"/>
    </row>
    <row r="20" spans="1:6" x14ac:dyDescent="0.2">
      <c r="A20" s="371"/>
      <c r="B20" s="371"/>
      <c r="C20" s="371"/>
      <c r="D20" s="371"/>
    </row>
    <row r="21" spans="1:6" x14ac:dyDescent="0.2">
      <c r="A21" s="371"/>
      <c r="B21" s="371"/>
      <c r="C21" s="371"/>
      <c r="D21" s="371"/>
    </row>
    <row r="22" spans="1:6" x14ac:dyDescent="0.2">
      <c r="A22" s="371"/>
      <c r="B22" s="371"/>
      <c r="C22" s="371"/>
      <c r="D22" s="371"/>
    </row>
    <row r="23" spans="1:6" x14ac:dyDescent="0.2">
      <c r="A23" s="371"/>
      <c r="B23" s="371"/>
      <c r="C23" s="371"/>
      <c r="D23" s="371"/>
    </row>
    <row r="24" spans="1:6" x14ac:dyDescent="0.2">
      <c r="A24" s="371"/>
      <c r="B24" s="371"/>
      <c r="C24" s="371"/>
      <c r="D24" s="371"/>
    </row>
    <row r="25" spans="1:6" x14ac:dyDescent="0.2">
      <c r="A25" s="371"/>
      <c r="B25" s="371"/>
      <c r="C25" s="371"/>
      <c r="D25" s="371"/>
    </row>
    <row r="26" spans="1:6" x14ac:dyDescent="0.2">
      <c r="A26" s="371"/>
      <c r="B26" s="371"/>
      <c r="C26" s="371"/>
      <c r="D26" s="371"/>
    </row>
    <row r="27" spans="1:6" ht="15" x14ac:dyDescent="0.25">
      <c r="A27" s="374"/>
    </row>
    <row r="28" spans="1:6" ht="15" x14ac:dyDescent="0.25">
      <c r="A28" s="374"/>
    </row>
    <row r="29" spans="1:6" ht="15" x14ac:dyDescent="0.25">
      <c r="A29" s="374"/>
    </row>
    <row r="30" spans="1:6" ht="15" x14ac:dyDescent="0.25">
      <c r="A30" s="374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Borxhi i qeverisjes vendore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2025-07-23T12:22:33Z</dcterms:created>
  <dcterms:modified xsi:type="dcterms:W3CDTF">2025-07-24T13:48:07Z</dcterms:modified>
</cp:coreProperties>
</file>