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510" yWindow="570" windowWidth="27495" windowHeight="10935" activeTab="2"/>
  </bookViews>
  <sheets>
    <sheet name="Mbrojtja e mjedisit" sheetId="1" r:id="rId1"/>
    <sheet name="Administrimi i pyjeve" sheetId="2" r:id="rId2"/>
    <sheet name="Turizmi" sheetId="3" r:id="rId3"/>
  </sheets>
  <definedNames>
    <definedName name="JR_PAGE_ANCHOR_0_1">'Mbrojtja e mjedisit'!$A$1</definedName>
  </definedNames>
  <calcPr calcId="145621"/>
</workbook>
</file>

<file path=xl/calcChain.xml><?xml version="1.0" encoding="utf-8"?>
<calcChain xmlns="http://schemas.openxmlformats.org/spreadsheetml/2006/main">
  <c r="N16" i="1" l="1"/>
  <c r="N17" i="1"/>
  <c r="N19" i="1"/>
  <c r="N21" i="1"/>
  <c r="N22" i="1"/>
  <c r="N24" i="1"/>
  <c r="N25" i="1"/>
  <c r="N26" i="1"/>
  <c r="N27" i="1"/>
  <c r="N28" i="1"/>
  <c r="N29" i="1"/>
  <c r="N30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5" i="1"/>
  <c r="M65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4" i="2"/>
  <c r="M15" i="2"/>
  <c r="M16" i="2"/>
  <c r="M20" i="2"/>
  <c r="M21" i="2"/>
  <c r="M22" i="2"/>
  <c r="M23" i="2"/>
  <c r="M24" i="2"/>
  <c r="M28" i="2"/>
  <c r="M29" i="2"/>
  <c r="M14" i="2"/>
  <c r="N30" i="3"/>
  <c r="N16" i="3"/>
  <c r="N17" i="3"/>
  <c r="N19" i="3"/>
  <c r="N21" i="3"/>
  <c r="N22" i="3"/>
  <c r="N24" i="3"/>
  <c r="N25" i="3"/>
  <c r="N27" i="3"/>
  <c r="N28" i="3"/>
  <c r="N29" i="3"/>
  <c r="N15" i="3"/>
  <c r="M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5" i="3"/>
</calcChain>
</file>

<file path=xl/sharedStrings.xml><?xml version="1.0" encoding="utf-8"?>
<sst xmlns="http://schemas.openxmlformats.org/spreadsheetml/2006/main" count="446" uniqueCount="199">
  <si>
    <t>ANEKSI nr. 2 Raporti mbi Ekzekutimin e Buxhetit në nivelin e Programit të Buxhetit</t>
  </si>
  <si>
    <t>Periudha e Raportimit  12-2024</t>
  </si>
  <si>
    <t>në/lekë</t>
  </si>
  <si>
    <t xml:space="preserve"> Emri i Grupit</t>
  </si>
  <si>
    <t>Ministria e Turizmit dhe Mjedisit</t>
  </si>
  <si>
    <t>Kodi i grupit</t>
  </si>
  <si>
    <t>26</t>
  </si>
  <si>
    <t xml:space="preserve"> Emri i </t>
  </si>
  <si>
    <t>Mbrojtja e Mjedisit</t>
  </si>
  <si>
    <t>Kodi i programit</t>
  </si>
  <si>
    <t>05320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</si>
  <si>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</si>
  <si>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</si>
  <si>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</si>
  <si>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</si>
  <si>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</si>
  <si>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</si>
  <si>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</si>
  <si>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</si>
  <si>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</si>
  <si>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</si>
  <si>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</si>
  <si>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</si>
  <si>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</si>
  <si>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</si>
  <si>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</si>
  <si>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</si>
  <si>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</si>
  <si>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</si>
  <si>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</si>
  <si>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</si>
  <si>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</si>
  <si>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</si>
  <si>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</si>
  <si>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</si>
  <si>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</si>
  <si>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</si>
  <si>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</si>
  <si>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</si>
  <si>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</si>
  <si>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</si>
  <si>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</si>
  <si>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</si>
  <si>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</si>
  <si>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</si>
  <si>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</si>
  <si>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</si>
  <si>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</si>
  <si>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</si>
  <si>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</si>
  <si>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</si>
  <si>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</si>
  <si>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</si>
  <si>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</si>
  <si>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</si>
  <si>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</si>
  <si>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</si>
  <si>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</si>
  <si>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</si>
  <si>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</si>
  <si>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</si>
  <si>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</si>
  <si>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</si>
  <si>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</si>
  <si>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</si>
  <si>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</si>
  <si>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</si>
  <si>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</si>
  <si>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92604AA</t>
  </si>
  <si>
    <t>Akte ligjore dhe nënligjore, dokumenta strategjike</t>
  </si>
  <si>
    <t>92604AB</t>
  </si>
  <si>
    <t>Inspektime te kryera</t>
  </si>
  <si>
    <t>92604AC</t>
  </si>
  <si>
    <t>Raporte monitorimi</t>
  </si>
  <si>
    <t>92604AD</t>
  </si>
  <si>
    <t>Dosje te  shqyrtuara per perftimin e lejeve te mjedisit</t>
  </si>
  <si>
    <t>92604AF</t>
  </si>
  <si>
    <t>Projekte te financuara per promovimin e mjedisit</t>
  </si>
  <si>
    <t>Totali Shpenzime për Investime</t>
  </si>
  <si>
    <t>18BF301</t>
  </si>
  <si>
    <t>vendepozitime te rehabilituara</t>
  </si>
  <si>
    <t>18BF502</t>
  </si>
  <si>
    <t>Rikonstruksion I godines AKM</t>
  </si>
  <si>
    <t>18BG704</t>
  </si>
  <si>
    <t>Ekonomia qarkulluese IPA 3</t>
  </si>
  <si>
    <t>18BG705</t>
  </si>
  <si>
    <t>Fire Prep</t>
  </si>
  <si>
    <t>18BH005</t>
  </si>
  <si>
    <t>WBC-RRI-NET (Horizont 2020)</t>
  </si>
  <si>
    <t>18BH101</t>
  </si>
  <si>
    <t>Sistem i ngritur per parandalimin e mbetjeve detare</t>
  </si>
  <si>
    <t>18BH202</t>
  </si>
  <si>
    <t>Menaxhimi i kimikateve dhe mbetjeve farmaceutike ne Shqiperi (Str.Sound.</t>
  </si>
  <si>
    <t>18BH301</t>
  </si>
  <si>
    <t>Raporte perfomance te hartuara</t>
  </si>
  <si>
    <t>18BH302</t>
  </si>
  <si>
    <t>TVSH - Projekti "Ndarja ne burim e mbetjeve shtepiake ne Bashkine Berat"</t>
  </si>
  <si>
    <t>18CH902</t>
  </si>
  <si>
    <t>SA Creativity</t>
  </si>
  <si>
    <t>M260248</t>
  </si>
  <si>
    <t>TVSH Projekti i zonës biosferike të parkut kombëtar të Prespës</t>
  </si>
  <si>
    <t>M260379</t>
  </si>
  <si>
    <t>TVSH Mbetjet- ne kuader te ndryshimeve klimatike-GIZ</t>
  </si>
  <si>
    <t>M260401</t>
  </si>
  <si>
    <t xml:space="preserve">Pershtatja me ndryshimet Klimaterike ne fushen e menaxhimit nderkufitar te </t>
  </si>
  <si>
    <t>18BG401</t>
  </si>
  <si>
    <t xml:space="preserve">Platforma elektronike per menaxhimin e qendrueshem te burimeve ujore ne </t>
  </si>
  <si>
    <t>18BG601</t>
  </si>
  <si>
    <t xml:space="preserve">Trupe nderkufitare e ngritur per menaxhimin e qendrueshem te </t>
  </si>
  <si>
    <t>18BG706</t>
  </si>
  <si>
    <t>BE per natyren</t>
  </si>
  <si>
    <t>18BG707</t>
  </si>
  <si>
    <t>Ekonomia qarkulluese per zhvillimin e qendrueshem urban ne Shqiperi/GIZ</t>
  </si>
  <si>
    <t>18BG708</t>
  </si>
  <si>
    <t>Mbeshtetje per programin e mjedisit</t>
  </si>
  <si>
    <t>18BG709</t>
  </si>
  <si>
    <t>Same Sea</t>
  </si>
  <si>
    <t>18BH001</t>
  </si>
  <si>
    <t>Masa pilote te zbatuara</t>
  </si>
  <si>
    <t>18BH002</t>
  </si>
  <si>
    <t>MPA Engage (IPA- Interreg Med)</t>
  </si>
  <si>
    <t>18BH006</t>
  </si>
  <si>
    <t>Clean and Resilient Enviorenment for Blue Sea Project CARE4BLUESEA</t>
  </si>
  <si>
    <t>18CH501</t>
  </si>
  <si>
    <t>TUNE - UP</t>
  </si>
  <si>
    <t>18CH601</t>
  </si>
  <si>
    <t>Projekti Sigurimi i Sherbimeve per menaxhimin e burimeve natyrore- RE-</t>
  </si>
  <si>
    <t>18CH901</t>
  </si>
  <si>
    <t>ALL TOUR- Paketa turistike te zhvilluara per turizmin kulturor dhe natyror</t>
  </si>
  <si>
    <t>18CI001</t>
  </si>
  <si>
    <t>Permiresimi i efikasitetit te mbrojtjes se ligatinave</t>
  </si>
  <si>
    <t>GM26033</t>
  </si>
  <si>
    <t>Rezervati nderkufitar i Prespes</t>
  </si>
  <si>
    <t>GM26065</t>
  </si>
  <si>
    <t>Mbetjet- ne kuader te ndryshimeve klimatike-GIZ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</si>
  <si>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</si>
  <si>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</si>
  <si>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</si>
  <si>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Administrimi i Pyjeve</t>
  </si>
  <si>
    <t>04260</t>
  </si>
  <si>
    <t>92602AA</t>
  </si>
  <si>
    <t>Raporte monitorimi në ZM</t>
  </si>
  <si>
    <t>92602AB</t>
  </si>
  <si>
    <t>Objekte te administruara nga AKZM</t>
  </si>
  <si>
    <t>92602AD</t>
  </si>
  <si>
    <t>Inventarizim dhe kadaster e kryer</t>
  </si>
  <si>
    <t>92602AE</t>
  </si>
  <si>
    <t>Plane menaxhimi per pyjet</t>
  </si>
  <si>
    <t>18BE502</t>
  </si>
  <si>
    <t>Jica</t>
  </si>
  <si>
    <t>18BE604</t>
  </si>
  <si>
    <t>Blerje Fidane</t>
  </si>
  <si>
    <t>18BE611</t>
  </si>
  <si>
    <t>Ngritja e infrastruktures turistike me theks tek ajo ujore-EKO-PARK ULZA</t>
  </si>
  <si>
    <t>18BE613</t>
  </si>
  <si>
    <t>Studim mbi rendesine e Eko Sistemeve te Lagunave</t>
  </si>
  <si>
    <t>18BE614</t>
  </si>
  <si>
    <t>Hartim Projekti - "Shtigjet ne Rrjetin e Zonave Mbrojtura"</t>
  </si>
  <si>
    <t>18BE615</t>
  </si>
  <si>
    <t>Hartim Projekti "Qendra Multifunksionale ne Luginen e Vjoses"</t>
  </si>
  <si>
    <t>18BE616</t>
  </si>
  <si>
    <t>Zbatim Projekti - "Shtigjet ne Rrjetin e Zonave Mbrojtura"</t>
  </si>
  <si>
    <t>18BE618</t>
  </si>
  <si>
    <t>Pyllezimi</t>
  </si>
  <si>
    <t>19AH806</t>
  </si>
  <si>
    <t>Pajisje inventar ekonomik</t>
  </si>
  <si>
    <t>19AH801</t>
  </si>
  <si>
    <t>Studime e Projekte per te tjera aktive te patrupezuara</t>
  </si>
  <si>
    <t>19AH802</t>
  </si>
  <si>
    <t>Ndërtime të reja</t>
  </si>
  <si>
    <t>Zhvillimi i Turizmit</t>
  </si>
  <si>
    <t>04760</t>
  </si>
  <si>
    <t>92603AA</t>
  </si>
  <si>
    <t>Akte ligjore / nënligjore të hartuara</t>
  </si>
  <si>
    <t>92603AB</t>
  </si>
  <si>
    <t>Monitorime të kryera përgjatë gjithë vijës bregdetare</t>
  </si>
  <si>
    <t>92603AC</t>
  </si>
  <si>
    <t>Turizem i promovuar</t>
  </si>
  <si>
    <t>92603AF</t>
  </si>
  <si>
    <t>Bashki te mbeshtetura per pastrimin e bregdetit</t>
  </si>
  <si>
    <t>92603AG</t>
  </si>
  <si>
    <t>Projekte per zhvillimin e turizmit te financuara</t>
  </si>
  <si>
    <t>92603AH</t>
  </si>
  <si>
    <t>Aktivitete per evente dhe promovimin e Turizmit</t>
  </si>
  <si>
    <t>92603AI</t>
  </si>
  <si>
    <t>Panairi i Turizmit ITB Berlin</t>
  </si>
  <si>
    <t>18BE902</t>
  </si>
  <si>
    <t>Mbeshtetje Financiare Projekti BERZH</t>
  </si>
  <si>
    <t>18BE908</t>
  </si>
  <si>
    <t>Zbatim Projekti  "Ujerat termale te Benjes-Monument Natyre"</t>
  </si>
  <si>
    <t>18BE909</t>
  </si>
  <si>
    <t>Blerje automjeti</t>
  </si>
  <si>
    <t>18CH401</t>
  </si>
  <si>
    <t>Due Mari</t>
  </si>
  <si>
    <t>24AG501</t>
  </si>
  <si>
    <t>Krijimi i web-it te ri te Agjencise Kombetare te Turizmit</t>
  </si>
  <si>
    <t>M260001</t>
  </si>
  <si>
    <t>Orendi paisje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</si>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</sst>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6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3" fontId="10" fillId="45" borderId="31" xfId="0" applyNumberFormat="1" applyFont="1" applyFill="1" applyBorder="1" applyAlignment="1" applyProtection="1">
      <alignment horizontal="right" vertical="center"/>
    </xf>
    <xf numFmtId="3" fontId="10" fillId="46" borderId="10" xfId="0" applyNumberFormat="1" applyFont="1" applyFill="1" applyBorder="1" applyAlignment="1" applyProtection="1">
      <alignment horizontal="right" vertical="center"/>
    </xf>
    <xf numFmtId="0" fontId="5" fillId="47" borderId="30" xfId="0" applyNumberFormat="1" applyFont="1" applyFill="1" applyBorder="1" applyAlignment="1" applyProtection="1">
      <alignment horizontal="center" vertical="center"/>
    </xf>
    <xf numFmtId="0" fontId="5" fillId="48" borderId="31" xfId="0" applyNumberFormat="1" applyFont="1" applyFill="1" applyBorder="1" applyAlignment="1" applyProtection="1">
      <alignment horizontal="left" vertical="center"/>
    </xf>
    <xf numFmtId="4" fontId="5" fillId="49" borderId="31" xfId="0" applyNumberFormat="1" applyFont="1" applyFill="1" applyBorder="1" applyAlignment="1" applyProtection="1">
      <alignment horizontal="right" vertical="center"/>
    </xf>
    <xf numFmtId="3" fontId="5" fillId="50" borderId="31" xfId="0" applyNumberFormat="1" applyFont="1" applyFill="1" applyBorder="1" applyAlignment="1" applyProtection="1">
      <alignment horizontal="right" vertical="center"/>
    </xf>
    <xf numFmtId="3" fontId="5" fillId="51" borderId="10" xfId="0" applyNumberFormat="1" applyFont="1" applyFill="1" applyBorder="1" applyAlignment="1" applyProtection="1">
      <alignment horizontal="right" vertical="center"/>
    </xf>
    <xf numFmtId="0" fontId="6" fillId="53" borderId="33" xfId="0" applyNumberFormat="1" applyFont="1" applyFill="1" applyBorder="1" applyAlignment="1" applyProtection="1">
      <alignment horizontal="center" vertical="center"/>
    </xf>
    <xf numFmtId="0" fontId="6" fillId="54" borderId="34" xfId="0" applyNumberFormat="1" applyFont="1" applyFill="1" applyBorder="1" applyAlignment="1" applyProtection="1">
      <alignment horizontal="center" vertical="center"/>
    </xf>
    <xf numFmtId="0" fontId="6" fillId="55" borderId="35" xfId="0" applyNumberFormat="1" applyFont="1" applyFill="1" applyBorder="1" applyAlignment="1" applyProtection="1">
      <alignment horizontal="center" vertical="center"/>
    </xf>
    <xf numFmtId="0" fontId="6" fillId="56" borderId="36" xfId="0" applyNumberFormat="1" applyFont="1" applyFill="1" applyBorder="1" applyAlignment="1" applyProtection="1">
      <alignment horizontal="center" vertical="center"/>
    </xf>
    <xf numFmtId="0" fontId="8" fillId="57" borderId="27" xfId="0" applyNumberFormat="1" applyFont="1" applyFill="1" applyBorder="1" applyAlignment="1" applyProtection="1">
      <alignment horizontal="center" vertical="center"/>
    </xf>
    <xf numFmtId="0" fontId="5" fillId="58" borderId="31" xfId="0" applyNumberFormat="1" applyFont="1" applyFill="1" applyBorder="1" applyAlignment="1" applyProtection="1">
      <alignment horizontal="left" vertical="center" wrapText="1"/>
    </xf>
    <xf numFmtId="0" fontId="9" fillId="59" borderId="31" xfId="0" applyNumberFormat="1" applyFont="1" applyFill="1" applyBorder="1" applyAlignment="1" applyProtection="1">
      <alignment horizontal="left" vertical="center" wrapText="1"/>
    </xf>
    <xf numFmtId="0" fontId="10" fillId="60" borderId="31" xfId="0" applyNumberFormat="1" applyFont="1" applyFill="1" applyBorder="1" applyAlignment="1" applyProtection="1">
      <alignment horizontal="left" vertical="center" wrapText="1"/>
    </xf>
    <xf numFmtId="0" fontId="11" fillId="61" borderId="31" xfId="0" applyNumberFormat="1" applyFont="1" applyFill="1" applyBorder="1" applyAlignment="1" applyProtection="1">
      <alignment horizontal="left" vertical="center" wrapText="1"/>
    </xf>
    <xf numFmtId="4" fontId="11" fillId="62" borderId="31" xfId="0" applyNumberFormat="1" applyFont="1" applyFill="1" applyBorder="1" applyAlignment="1" applyProtection="1">
      <alignment horizontal="right" vertical="center"/>
    </xf>
    <xf numFmtId="3" fontId="11" fillId="63" borderId="31" xfId="0" applyNumberFormat="1" applyFont="1" applyFill="1" applyBorder="1" applyAlignment="1" applyProtection="1">
      <alignment horizontal="right" vertical="center"/>
    </xf>
    <xf numFmtId="3" fontId="11" fillId="64" borderId="10" xfId="0" applyNumberFormat="1" applyFont="1" applyFill="1" applyBorder="1" applyAlignment="1" applyProtection="1">
      <alignment horizontal="right" vertical="center"/>
    </xf>
    <xf numFmtId="0" fontId="0" fillId="67" borderId="2" xfId="0" applyNumberFormat="1" applyFont="1" applyFill="1" applyBorder="1" applyAlignment="1" applyProtection="1">
      <alignment wrapText="1"/>
      <protection locked="0"/>
    </xf>
    <xf numFmtId="0" fontId="4" fillId="28" borderId="6" xfId="0" applyNumberFormat="1" applyFont="1" applyFill="1" applyBorder="1" applyAlignment="1" applyProtection="1">
      <alignment horizontal="left" vertical="center"/>
    </xf>
    <xf numFmtId="0" fontId="5" fillId="28" borderId="11" xfId="0" applyNumberFormat="1" applyFont="1" applyFill="1" applyBorder="1" applyAlignment="1" applyProtection="1">
      <alignment horizontal="right" vertical="center"/>
    </xf>
    <xf numFmtId="164" fontId="5" fillId="28" borderId="12" xfId="0" applyNumberFormat="1" applyFont="1" applyFill="1" applyBorder="1" applyAlignment="1" applyProtection="1">
      <alignment horizontal="left" vertical="center"/>
    </xf>
    <xf numFmtId="0" fontId="5" fillId="28" borderId="13" xfId="0" applyNumberFormat="1" applyFont="1" applyFill="1" applyBorder="1" applyAlignment="1" applyProtection="1">
      <alignment horizontal="center" vertical="center"/>
    </xf>
    <xf numFmtId="0" fontId="5" fillId="28" borderId="15" xfId="0" applyNumberFormat="1" applyFont="1" applyFill="1" applyBorder="1" applyAlignment="1" applyProtection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5" fillId="28" borderId="17" xfId="0" applyNumberFormat="1" applyFont="1" applyFill="1" applyBorder="1" applyAlignment="1" applyProtection="1">
      <alignment horizontal="center" vertical="center" wrapText="1"/>
    </xf>
    <xf numFmtId="0" fontId="5" fillId="28" borderId="18" xfId="0" applyNumberFormat="1" applyFont="1" applyFill="1" applyBorder="1" applyAlignment="1" applyProtection="1">
      <alignment horizontal="center" vertical="center" wrapText="1"/>
    </xf>
    <xf numFmtId="0" fontId="5" fillId="28" borderId="19" xfId="0" applyNumberFormat="1" applyFont="1" applyFill="1" applyBorder="1" applyAlignment="1" applyProtection="1">
      <alignment horizontal="center" vertical="center" wrapText="1"/>
    </xf>
    <xf numFmtId="0" fontId="5" fillId="28" borderId="20" xfId="0" applyNumberFormat="1" applyFont="1" applyFill="1" applyBorder="1" applyAlignment="1" applyProtection="1">
      <alignment horizontal="center" vertical="center"/>
    </xf>
    <xf numFmtId="0" fontId="6" fillId="67" borderId="23" xfId="0" applyNumberFormat="1" applyFont="1" applyFill="1" applyBorder="1" applyAlignment="1" applyProtection="1">
      <alignment horizontal="center" vertical="center"/>
    </xf>
    <xf numFmtId="0" fontId="6" fillId="67" borderId="24" xfId="0" applyNumberFormat="1" applyFont="1" applyFill="1" applyBorder="1" applyAlignment="1" applyProtection="1">
      <alignment horizontal="center" vertical="center"/>
    </xf>
    <xf numFmtId="0" fontId="6" fillId="67" borderId="25" xfId="0" applyNumberFormat="1" applyFont="1" applyFill="1" applyBorder="1" applyAlignment="1" applyProtection="1">
      <alignment horizontal="center" vertical="center"/>
    </xf>
    <xf numFmtId="0" fontId="6" fillId="67" borderId="26" xfId="0" applyNumberFormat="1" applyFont="1" applyFill="1" applyBorder="1" applyAlignment="1" applyProtection="1">
      <alignment horizontal="center" vertical="center"/>
    </xf>
    <xf numFmtId="0" fontId="7" fillId="67" borderId="27" xfId="0" applyNumberFormat="1" applyFont="1" applyFill="1" applyBorder="1" applyAlignment="1" applyProtection="1">
      <alignment horizontal="center" vertical="center"/>
    </xf>
    <xf numFmtId="0" fontId="8" fillId="67" borderId="28" xfId="0" applyNumberFormat="1" applyFont="1" applyFill="1" applyBorder="1" applyAlignment="1" applyProtection="1">
      <alignment horizontal="center" vertical="center"/>
    </xf>
    <xf numFmtId="0" fontId="6" fillId="67" borderId="29" xfId="0" applyNumberFormat="1" applyFont="1" applyFill="1" applyBorder="1" applyAlignment="1" applyProtection="1">
      <alignment horizontal="center" vertical="center"/>
    </xf>
    <xf numFmtId="0" fontId="9" fillId="64" borderId="30" xfId="0" applyNumberFormat="1" applyFont="1" applyFill="1" applyBorder="1" applyAlignment="1" applyProtection="1">
      <alignment horizontal="center" vertical="center"/>
    </xf>
    <xf numFmtId="0" fontId="9" fillId="64" borderId="31" xfId="0" applyNumberFormat="1" applyFont="1" applyFill="1" applyBorder="1" applyAlignment="1" applyProtection="1">
      <alignment horizontal="left" vertical="center"/>
    </xf>
    <xf numFmtId="4" fontId="9" fillId="64" borderId="31" xfId="0" applyNumberFormat="1" applyFont="1" applyFill="1" applyBorder="1" applyAlignment="1" applyProtection="1">
      <alignment horizontal="right" vertical="center"/>
    </xf>
    <xf numFmtId="3" fontId="9" fillId="64" borderId="31" xfId="0" applyNumberFormat="1" applyFont="1" applyFill="1" applyBorder="1" applyAlignment="1" applyProtection="1">
      <alignment horizontal="right" vertical="center"/>
    </xf>
    <xf numFmtId="3" fontId="9" fillId="64" borderId="10" xfId="0" applyNumberFormat="1" applyFont="1" applyFill="1" applyBorder="1" applyAlignment="1" applyProtection="1">
      <alignment horizontal="right" vertical="center"/>
    </xf>
    <xf numFmtId="0" fontId="10" fillId="64" borderId="30" xfId="0" applyNumberFormat="1" applyFont="1" applyFill="1" applyBorder="1" applyAlignment="1" applyProtection="1">
      <alignment horizontal="center" vertical="center"/>
    </xf>
    <xf numFmtId="0" fontId="10" fillId="64" borderId="31" xfId="0" applyNumberFormat="1" applyFont="1" applyFill="1" applyBorder="1" applyAlignment="1" applyProtection="1">
      <alignment horizontal="left" vertical="center"/>
    </xf>
    <xf numFmtId="4" fontId="10" fillId="64" borderId="31" xfId="0" applyNumberFormat="1" applyFont="1" applyFill="1" applyBorder="1" applyAlignment="1" applyProtection="1">
      <alignment horizontal="right" vertical="center"/>
    </xf>
    <xf numFmtId="3" fontId="10" fillId="64" borderId="31" xfId="0" applyNumberFormat="1" applyFont="1" applyFill="1" applyBorder="1" applyAlignment="1" applyProtection="1">
      <alignment horizontal="right" vertical="center"/>
    </xf>
    <xf numFmtId="3" fontId="10" fillId="64" borderId="10" xfId="0" applyNumberFormat="1" applyFont="1" applyFill="1" applyBorder="1" applyAlignment="1" applyProtection="1">
      <alignment horizontal="right" vertical="center"/>
    </xf>
    <xf numFmtId="0" fontId="5" fillId="64" borderId="30" xfId="0" applyNumberFormat="1" applyFont="1" applyFill="1" applyBorder="1" applyAlignment="1" applyProtection="1">
      <alignment horizontal="center" vertical="center"/>
    </xf>
    <xf numFmtId="0" fontId="5" fillId="64" borderId="31" xfId="0" applyNumberFormat="1" applyFont="1" applyFill="1" applyBorder="1" applyAlignment="1" applyProtection="1">
      <alignment horizontal="left" vertical="center"/>
    </xf>
    <xf numFmtId="4" fontId="5" fillId="64" borderId="31" xfId="0" applyNumberFormat="1" applyFont="1" applyFill="1" applyBorder="1" applyAlignment="1" applyProtection="1">
      <alignment horizontal="right" vertical="center"/>
    </xf>
    <xf numFmtId="3" fontId="5" fillId="64" borderId="31" xfId="0" applyNumberFormat="1" applyFont="1" applyFill="1" applyBorder="1" applyAlignment="1" applyProtection="1">
      <alignment horizontal="right" vertical="center"/>
    </xf>
    <xf numFmtId="3" fontId="5" fillId="64" borderId="10" xfId="0" applyNumberFormat="1" applyFont="1" applyFill="1" applyBorder="1" applyAlignment="1" applyProtection="1">
      <alignment horizontal="right" vertical="center"/>
    </xf>
    <xf numFmtId="0" fontId="6" fillId="67" borderId="33" xfId="0" applyNumberFormat="1" applyFont="1" applyFill="1" applyBorder="1" applyAlignment="1" applyProtection="1">
      <alignment horizontal="center" vertical="center"/>
    </xf>
    <xf numFmtId="0" fontId="6" fillId="67" borderId="34" xfId="0" applyNumberFormat="1" applyFont="1" applyFill="1" applyBorder="1" applyAlignment="1" applyProtection="1">
      <alignment horizontal="center" vertical="center"/>
    </xf>
    <xf numFmtId="0" fontId="6" fillId="67" borderId="35" xfId="0" applyNumberFormat="1" applyFont="1" applyFill="1" applyBorder="1" applyAlignment="1" applyProtection="1">
      <alignment horizontal="center" vertical="center"/>
    </xf>
    <xf numFmtId="0" fontId="6" fillId="67" borderId="36" xfId="0" applyNumberFormat="1" applyFont="1" applyFill="1" applyBorder="1" applyAlignment="1" applyProtection="1">
      <alignment horizontal="center" vertical="center"/>
    </xf>
    <xf numFmtId="0" fontId="8" fillId="67" borderId="27" xfId="0" applyNumberFormat="1" applyFont="1" applyFill="1" applyBorder="1" applyAlignment="1" applyProtection="1">
      <alignment horizontal="center" vertical="center"/>
    </xf>
    <xf numFmtId="0" fontId="5" fillId="64" borderId="31" xfId="0" applyNumberFormat="1" applyFont="1" applyFill="1" applyBorder="1" applyAlignment="1" applyProtection="1">
      <alignment horizontal="left" vertical="center" wrapText="1"/>
    </xf>
    <xf numFmtId="0" fontId="9" fillId="64" borderId="31" xfId="0" applyNumberFormat="1" applyFont="1" applyFill="1" applyBorder="1" applyAlignment="1" applyProtection="1">
      <alignment horizontal="left" vertical="center" wrapText="1"/>
    </xf>
    <xf numFmtId="0" fontId="10" fillId="64" borderId="31" xfId="0" applyNumberFormat="1" applyFont="1" applyFill="1" applyBorder="1" applyAlignment="1" applyProtection="1">
      <alignment horizontal="left" vertical="center" wrapText="1"/>
    </xf>
    <xf numFmtId="0" fontId="11" fillId="64" borderId="31" xfId="0" applyNumberFormat="1" applyFont="1" applyFill="1" applyBorder="1" applyAlignment="1" applyProtection="1">
      <alignment horizontal="left" vertical="center" wrapText="1"/>
    </xf>
    <xf numFmtId="4" fontId="11" fillId="64" borderId="31" xfId="0" applyNumberFormat="1" applyFont="1" applyFill="1" applyBorder="1" applyAlignment="1" applyProtection="1">
      <alignment horizontal="right" vertical="center"/>
    </xf>
    <xf numFmtId="3" fontId="11" fillId="64" borderId="31" xfId="0" applyNumberFormat="1" applyFont="1" applyFill="1" applyBorder="1" applyAlignment="1" applyProtection="1">
      <alignment horizontal="right" vertical="center"/>
    </xf>
    <xf numFmtId="0" fontId="1" fillId="67" borderId="2" xfId="0" applyNumberFormat="1" applyFont="1" applyFill="1" applyBorder="1" applyAlignment="1" applyProtection="1">
      <alignment horizontal="left" vertical="top"/>
    </xf>
    <xf numFmtId="9" fontId="9" fillId="64" borderId="31" xfId="1" applyFont="1" applyFill="1" applyBorder="1" applyAlignment="1" applyProtection="1">
      <alignment horizontal="right" vertical="center"/>
    </xf>
    <xf numFmtId="9" fontId="9" fillId="64" borderId="10" xfId="1" applyFont="1" applyFill="1" applyBorder="1" applyAlignment="1" applyProtection="1">
      <alignment horizontal="right" vertical="center"/>
    </xf>
    <xf numFmtId="9" fontId="15" fillId="64" borderId="10" xfId="1" applyFont="1" applyFill="1" applyBorder="1" applyAlignment="1" applyProtection="1">
      <alignment horizontal="right" vertical="center"/>
    </xf>
    <xf numFmtId="9" fontId="11" fillId="64" borderId="10" xfId="1" applyFont="1" applyFill="1" applyBorder="1" applyAlignment="1" applyProtection="1">
      <alignment horizontal="right" vertical="center"/>
    </xf>
    <xf numFmtId="9" fontId="9" fillId="40" borderId="31" xfId="1" applyFont="1" applyFill="1" applyBorder="1" applyAlignment="1" applyProtection="1">
      <alignment horizontal="right" vertical="center"/>
    </xf>
    <xf numFmtId="9" fontId="9" fillId="41" borderId="10" xfId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52" borderId="32" xfId="0" applyNumberFormat="1" applyFont="1" applyFill="1" applyBorder="1" applyAlignment="1" applyProtection="1">
      <alignment horizontal="center" vertical="center"/>
    </xf>
    <xf numFmtId="0" fontId="1" fillId="65" borderId="37" xfId="0" applyNumberFormat="1" applyFont="1" applyFill="1" applyBorder="1" applyAlignment="1" applyProtection="1">
      <alignment horizontal="left" vertical="top"/>
    </xf>
    <xf numFmtId="0" fontId="2" fillId="67" borderId="2" xfId="0" applyNumberFormat="1" applyFont="1" applyFill="1" applyBorder="1" applyAlignment="1" applyProtection="1">
      <alignment horizontal="center" vertical="top"/>
    </xf>
    <xf numFmtId="0" fontId="3" fillId="67" borderId="2" xfId="0" applyNumberFormat="1" applyFont="1" applyFill="1" applyBorder="1" applyAlignment="1" applyProtection="1">
      <alignment horizontal="left" vertical="center"/>
    </xf>
    <xf numFmtId="0" fontId="3" fillId="67" borderId="2" xfId="0" applyNumberFormat="1" applyFont="1" applyFill="1" applyBorder="1" applyAlignment="1" applyProtection="1">
      <alignment horizontal="right" vertical="center"/>
    </xf>
    <xf numFmtId="0" fontId="4" fillId="28" borderId="3" xfId="0" applyNumberFormat="1" applyFont="1" applyFill="1" applyBorder="1" applyAlignment="1" applyProtection="1">
      <alignment horizontal="left" vertical="center"/>
    </xf>
    <xf numFmtId="0" fontId="4" fillId="28" borderId="4" xfId="0" applyNumberFormat="1" applyFont="1" applyFill="1" applyBorder="1" applyAlignment="1" applyProtection="1">
      <alignment horizontal="center" vertical="center"/>
    </xf>
    <xf numFmtId="0" fontId="4" fillId="28" borderId="4" xfId="0" applyNumberFormat="1" applyFont="1" applyFill="1" applyBorder="1" applyAlignment="1" applyProtection="1">
      <alignment horizontal="left" vertical="center"/>
    </xf>
    <xf numFmtId="0" fontId="4" fillId="28" borderId="5" xfId="0" applyNumberFormat="1" applyFont="1" applyFill="1" applyBorder="1" applyAlignment="1" applyProtection="1">
      <alignment horizontal="center" vertical="center"/>
    </xf>
    <xf numFmtId="0" fontId="6" fillId="67" borderId="22" xfId="0" applyNumberFormat="1" applyFont="1" applyFill="1" applyBorder="1" applyAlignment="1" applyProtection="1">
      <alignment horizontal="center" vertical="center"/>
    </xf>
    <xf numFmtId="0" fontId="6" fillId="67" borderId="32" xfId="0" applyNumberFormat="1" applyFont="1" applyFill="1" applyBorder="1" applyAlignment="1" applyProtection="1">
      <alignment horizontal="center" vertical="center"/>
    </xf>
    <xf numFmtId="0" fontId="4" fillId="28" borderId="7" xfId="0" applyNumberFormat="1" applyFont="1" applyFill="1" applyBorder="1" applyAlignment="1" applyProtection="1">
      <alignment horizontal="center" vertical="center"/>
    </xf>
    <xf numFmtId="0" fontId="4" fillId="28" borderId="7" xfId="0" applyNumberFormat="1" applyFont="1" applyFill="1" applyBorder="1" applyAlignment="1" applyProtection="1">
      <alignment horizontal="left" vertical="center"/>
    </xf>
    <xf numFmtId="0" fontId="4" fillId="28" borderId="8" xfId="0" applyNumberFormat="1" applyFont="1" applyFill="1" applyBorder="1" applyAlignment="1" applyProtection="1">
      <alignment horizontal="center" vertical="center"/>
    </xf>
    <xf numFmtId="0" fontId="2" fillId="28" borderId="9" xfId="0" applyNumberFormat="1" applyFont="1" applyFill="1" applyBorder="1" applyAlignment="1" applyProtection="1">
      <alignment horizontal="center" vertical="center"/>
    </xf>
    <xf numFmtId="0" fontId="4" fillId="28" borderId="10" xfId="0" applyNumberFormat="1" applyFont="1" applyFill="1" applyBorder="1" applyAlignment="1" applyProtection="1">
      <alignment horizontal="center" vertical="center"/>
    </xf>
    <xf numFmtId="0" fontId="5" fillId="28" borderId="13" xfId="0" applyNumberFormat="1" applyFont="1" applyFill="1" applyBorder="1" applyAlignment="1" applyProtection="1">
      <alignment horizontal="center" vertical="center"/>
    </xf>
    <xf numFmtId="0" fontId="5" fillId="28" borderId="14" xfId="0" applyNumberFormat="1" applyFont="1" applyFill="1" applyBorder="1" applyAlignment="1" applyProtection="1">
      <alignment horizontal="center" vertical="center" wrapText="1"/>
    </xf>
    <xf numFmtId="0" fontId="5" fillId="28" borderId="10" xfId="0" applyNumberFormat="1" applyFont="1" applyFill="1" applyBorder="1" applyAlignment="1" applyProtection="1">
      <alignment horizontal="center" vertical="center" wrapText="1"/>
    </xf>
    <xf numFmtId="0" fontId="1" fillId="67" borderId="2" xfId="0" applyNumberFormat="1" applyFont="1" applyFill="1" applyBorder="1" applyAlignment="1" applyProtection="1">
      <alignment horizontal="left" vertical="top"/>
    </xf>
    <xf numFmtId="0" fontId="12" fillId="66" borderId="2" xfId="0" applyNumberFormat="1" applyFont="1" applyFill="1" applyBorder="1" applyAlignment="1" applyProtection="1">
      <alignment horizontal="center" vertical="center"/>
    </xf>
    <xf numFmtId="0" fontId="13" fillId="67" borderId="2" xfId="0" applyNumberFormat="1" applyFont="1" applyFill="1" applyBorder="1" applyAlignment="1" applyProtection="1">
      <alignment horizontal="left" vertical="center"/>
    </xf>
    <xf numFmtId="0" fontId="13" fillId="67" borderId="2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6"/>
  <sheetViews>
    <sheetView topLeftCell="A64" workbookViewId="0">
      <selection activeCell="H99" sqref="H99"/>
    </sheetView>
  </sheetViews>
  <sheetFormatPr defaultRowHeight="15"/>
  <cols>
    <col min="1" max="1" width="3.28515625" customWidth="1"/>
    <col min="2" max="2" width="15" customWidth="1"/>
    <col min="3" max="3" width="44.140625" customWidth="1"/>
    <col min="4" max="4" width="13.85546875" customWidth="1"/>
    <col min="5" max="5" width="11.140625" customWidth="1"/>
    <col min="6" max="6" width="13.7109375" customWidth="1"/>
    <col min="7" max="7" width="11.140625" customWidth="1"/>
    <col min="8" max="8" width="13.28515625" customWidth="1"/>
    <col min="9" max="9" width="11.140625" customWidth="1"/>
    <col min="10" max="10" width="13.28515625" customWidth="1"/>
    <col min="11" max="11" width="13.42578125" customWidth="1"/>
    <col min="12" max="12" width="11.140625" customWidth="1"/>
    <col min="13" max="13" width="13.85546875" customWidth="1"/>
    <col min="14" max="14" width="11.7109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>
      <c r="A3" s="1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>
      <c r="A4" s="1"/>
      <c r="B4" s="101" t="s">
        <v>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>
      <c r="A5" s="10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02"/>
      <c r="B6" s="103" t="s">
        <v>3</v>
      </c>
      <c r="C6" s="104" t="s">
        <v>4</v>
      </c>
      <c r="D6" s="104"/>
      <c r="E6" s="104"/>
      <c r="F6" s="105" t="s">
        <v>5</v>
      </c>
      <c r="G6" s="105"/>
      <c r="H6" s="106" t="s">
        <v>6</v>
      </c>
      <c r="I6" s="106"/>
      <c r="J6" s="106"/>
      <c r="K6" s="106"/>
      <c r="L6" s="106"/>
      <c r="M6" s="106"/>
      <c r="N6" s="106"/>
    </row>
    <row r="7" spans="1:14">
      <c r="A7" s="1"/>
      <c r="B7" s="103"/>
      <c r="C7" s="104"/>
      <c r="D7" s="104"/>
      <c r="E7" s="104"/>
      <c r="F7" s="105"/>
      <c r="G7" s="105"/>
      <c r="H7" s="106"/>
      <c r="I7" s="106"/>
      <c r="J7" s="106"/>
      <c r="K7" s="106"/>
      <c r="L7" s="106"/>
      <c r="M7" s="106"/>
      <c r="N7" s="106"/>
    </row>
    <row r="8" spans="1:14">
      <c r="A8" s="1"/>
      <c r="B8" s="3" t="s">
        <v>7</v>
      </c>
      <c r="C8" s="107" t="s">
        <v>8</v>
      </c>
      <c r="D8" s="107"/>
      <c r="E8" s="107"/>
      <c r="F8" s="108" t="s">
        <v>9</v>
      </c>
      <c r="G8" s="108"/>
      <c r="H8" s="109" t="s">
        <v>10</v>
      </c>
      <c r="I8" s="109"/>
      <c r="J8" s="109"/>
      <c r="K8" s="109"/>
      <c r="L8" s="109"/>
      <c r="M8" s="109"/>
      <c r="N8" s="109"/>
    </row>
    <row r="9" spans="1:14">
      <c r="A9" s="1"/>
      <c r="B9" s="110" t="s">
        <v>11</v>
      </c>
      <c r="C9" s="110"/>
      <c r="D9" s="111" t="s">
        <v>12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>
      <c r="A10" s="1"/>
      <c r="B10" s="110"/>
      <c r="C10" s="110"/>
      <c r="D10" s="4" t="s">
        <v>13</v>
      </c>
      <c r="E10" s="5">
        <v>2023</v>
      </c>
      <c r="F10" s="112" t="s">
        <v>14</v>
      </c>
      <c r="G10" s="112"/>
      <c r="H10" s="112" t="s">
        <v>14</v>
      </c>
      <c r="I10" s="112"/>
      <c r="J10" s="6" t="s">
        <v>14</v>
      </c>
      <c r="K10" s="112" t="s">
        <v>14</v>
      </c>
      <c r="L10" s="112"/>
      <c r="M10" s="113" t="s">
        <v>15</v>
      </c>
      <c r="N10" s="114" t="s">
        <v>16</v>
      </c>
    </row>
    <row r="11" spans="1:14" ht="36">
      <c r="A11" s="1"/>
      <c r="B11" s="110"/>
      <c r="C11" s="110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13"/>
      <c r="N11" s="114"/>
    </row>
    <row r="12" spans="1:14">
      <c r="A12" s="1"/>
      <c r="B12" s="110"/>
      <c r="C12" s="110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1:14">
      <c r="A13" s="1"/>
      <c r="B13" s="115" t="s">
        <v>34</v>
      </c>
      <c r="C13" s="115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35</v>
      </c>
      <c r="C14" s="19" t="s">
        <v>36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37</v>
      </c>
      <c r="C15" s="22" t="s">
        <v>38</v>
      </c>
      <c r="D15" s="23">
        <v>263264549</v>
      </c>
      <c r="E15" s="97">
        <f>D15/D$30</f>
        <v>0.48034420535990024</v>
      </c>
      <c r="F15" s="24">
        <v>320000000</v>
      </c>
      <c r="G15" s="97">
        <f>F15/F$30</f>
        <v>0.32682742490629246</v>
      </c>
      <c r="H15" s="24">
        <v>290000000</v>
      </c>
      <c r="I15" s="97">
        <f>H15/H$30</f>
        <v>0.39272882886908994</v>
      </c>
      <c r="J15" s="24">
        <v>-30000000</v>
      </c>
      <c r="K15" s="23">
        <v>285444215</v>
      </c>
      <c r="L15" s="97">
        <f>K15/K$30</f>
        <v>0.58792183522103347</v>
      </c>
      <c r="M15" s="24">
        <v>4555785</v>
      </c>
      <c r="N15" s="98">
        <f>K15/H15</f>
        <v>0.98429039655172412</v>
      </c>
    </row>
    <row r="16" spans="1:14">
      <c r="A16" s="1"/>
      <c r="B16" s="21" t="s">
        <v>39</v>
      </c>
      <c r="C16" s="22" t="s">
        <v>40</v>
      </c>
      <c r="D16" s="23">
        <v>41708754</v>
      </c>
      <c r="E16" s="97">
        <f t="shared" ref="E16:E30" si="0">D16/D$30</f>
        <v>7.6100479053416187E-2</v>
      </c>
      <c r="F16" s="24">
        <v>53610000</v>
      </c>
      <c r="G16" s="97">
        <f t="shared" ref="G16:G30" si="1">F16/F$30</f>
        <v>5.4753807028832306E-2</v>
      </c>
      <c r="H16" s="24">
        <v>48610000</v>
      </c>
      <c r="I16" s="97">
        <f t="shared" ref="I16:I30" si="2">H16/H$30</f>
        <v>6.5829477142505047E-2</v>
      </c>
      <c r="J16" s="24">
        <v>-5000000</v>
      </c>
      <c r="K16" s="23">
        <v>46964569</v>
      </c>
      <c r="L16" s="97">
        <f t="shared" ref="L16:L30" si="3">K16/K$30</f>
        <v>9.6731669958155769E-2</v>
      </c>
      <c r="M16" s="24">
        <v>1645431</v>
      </c>
      <c r="N16" s="98">
        <f t="shared" ref="N16:N30" si="4">K16/H16</f>
        <v>0.96615036000822874</v>
      </c>
    </row>
    <row r="17" spans="1:14">
      <c r="A17" s="1"/>
      <c r="B17" s="21" t="s">
        <v>41</v>
      </c>
      <c r="C17" s="22" t="s">
        <v>42</v>
      </c>
      <c r="D17" s="23">
        <v>100089865</v>
      </c>
      <c r="E17" s="97">
        <f t="shared" si="0"/>
        <v>0.18262081564200539</v>
      </c>
      <c r="F17" s="24">
        <v>120500000</v>
      </c>
      <c r="G17" s="97">
        <f t="shared" si="1"/>
        <v>0.12307095219127576</v>
      </c>
      <c r="H17" s="24">
        <v>100460000</v>
      </c>
      <c r="I17" s="97">
        <f t="shared" si="2"/>
        <v>0.13604668326961647</v>
      </c>
      <c r="J17" s="24">
        <v>-20040000</v>
      </c>
      <c r="K17" s="23">
        <v>76684665.200000003</v>
      </c>
      <c r="L17" s="97">
        <f t="shared" si="3"/>
        <v>0.15794535929794382</v>
      </c>
      <c r="M17" s="24">
        <v>23775334.800000001</v>
      </c>
      <c r="N17" s="98">
        <f t="shared" si="4"/>
        <v>0.76333530957595064</v>
      </c>
    </row>
    <row r="18" spans="1:14">
      <c r="A18" s="1"/>
      <c r="B18" s="21" t="s">
        <v>43</v>
      </c>
      <c r="C18" s="22" t="s">
        <v>44</v>
      </c>
      <c r="D18" s="23">
        <v>0</v>
      </c>
      <c r="E18" s="97">
        <f t="shared" si="0"/>
        <v>0</v>
      </c>
      <c r="F18" s="24">
        <v>0</v>
      </c>
      <c r="G18" s="97">
        <f t="shared" si="1"/>
        <v>0</v>
      </c>
      <c r="H18" s="24">
        <v>0</v>
      </c>
      <c r="I18" s="97">
        <f t="shared" si="2"/>
        <v>0</v>
      </c>
      <c r="J18" s="24">
        <v>0</v>
      </c>
      <c r="K18" s="23">
        <v>0</v>
      </c>
      <c r="L18" s="97">
        <f t="shared" si="3"/>
        <v>0</v>
      </c>
      <c r="M18" s="24">
        <v>0</v>
      </c>
      <c r="N18" s="98" t="s">
        <v>198</v>
      </c>
    </row>
    <row r="19" spans="1:14">
      <c r="A19" s="1"/>
      <c r="B19" s="21" t="s">
        <v>45</v>
      </c>
      <c r="C19" s="22" t="s">
        <v>46</v>
      </c>
      <c r="D19" s="23">
        <v>21754000</v>
      </c>
      <c r="E19" s="97">
        <f t="shared" si="0"/>
        <v>3.9691663321517967E-2</v>
      </c>
      <c r="F19" s="24">
        <v>5000000</v>
      </c>
      <c r="G19" s="97">
        <f t="shared" si="1"/>
        <v>5.1066785141608197E-3</v>
      </c>
      <c r="H19" s="24">
        <v>5000000</v>
      </c>
      <c r="I19" s="97">
        <f t="shared" si="2"/>
        <v>6.7711867046394815E-3</v>
      </c>
      <c r="J19" s="24">
        <v>0</v>
      </c>
      <c r="K19" s="23">
        <v>4044660</v>
      </c>
      <c r="L19" s="97">
        <f t="shared" si="3"/>
        <v>8.3306783080018109E-3</v>
      </c>
      <c r="M19" s="24">
        <v>955340</v>
      </c>
      <c r="N19" s="98">
        <f t="shared" si="4"/>
        <v>0.80893199999999998</v>
      </c>
    </row>
    <row r="20" spans="1:14">
      <c r="A20" s="1"/>
      <c r="B20" s="21" t="s">
        <v>47</v>
      </c>
      <c r="C20" s="22" t="s">
        <v>48</v>
      </c>
      <c r="D20" s="23">
        <v>0</v>
      </c>
      <c r="E20" s="97">
        <f t="shared" si="0"/>
        <v>0</v>
      </c>
      <c r="F20" s="24">
        <v>0</v>
      </c>
      <c r="G20" s="97">
        <f t="shared" si="1"/>
        <v>0</v>
      </c>
      <c r="H20" s="24">
        <v>0</v>
      </c>
      <c r="I20" s="97">
        <f t="shared" si="2"/>
        <v>0</v>
      </c>
      <c r="J20" s="24">
        <v>0</v>
      </c>
      <c r="K20" s="23">
        <v>0</v>
      </c>
      <c r="L20" s="97">
        <f t="shared" si="3"/>
        <v>0</v>
      </c>
      <c r="M20" s="24">
        <v>0</v>
      </c>
      <c r="N20" s="98" t="s">
        <v>198</v>
      </c>
    </row>
    <row r="21" spans="1:14">
      <c r="A21" s="1"/>
      <c r="B21" s="21" t="s">
        <v>49</v>
      </c>
      <c r="C21" s="22" t="s">
        <v>50</v>
      </c>
      <c r="D21" s="23">
        <v>520297</v>
      </c>
      <c r="E21" s="97">
        <f t="shared" si="0"/>
        <v>9.4931752097066448E-4</v>
      </c>
      <c r="F21" s="24">
        <v>0</v>
      </c>
      <c r="G21" s="97">
        <f t="shared" si="1"/>
        <v>0</v>
      </c>
      <c r="H21" s="24">
        <v>742000</v>
      </c>
      <c r="I21" s="97">
        <f t="shared" si="2"/>
        <v>1.0048441069684991E-3</v>
      </c>
      <c r="J21" s="24">
        <v>742000</v>
      </c>
      <c r="K21" s="23">
        <v>714629</v>
      </c>
      <c r="L21" s="97">
        <f t="shared" si="3"/>
        <v>1.4719022880956686E-3</v>
      </c>
      <c r="M21" s="24">
        <v>27371</v>
      </c>
      <c r="N21" s="98">
        <f t="shared" si="4"/>
        <v>0.96311185983827496</v>
      </c>
    </row>
    <row r="22" spans="1:14">
      <c r="A22" s="1"/>
      <c r="B22" s="26"/>
      <c r="C22" s="27" t="s">
        <v>51</v>
      </c>
      <c r="D22" s="28">
        <v>427337465</v>
      </c>
      <c r="E22" s="97">
        <f t="shared" si="0"/>
        <v>0.77970648089781047</v>
      </c>
      <c r="F22" s="29">
        <v>499110000</v>
      </c>
      <c r="G22" s="97">
        <f t="shared" si="1"/>
        <v>0.50975886264056136</v>
      </c>
      <c r="H22" s="29">
        <v>444812000</v>
      </c>
      <c r="I22" s="97">
        <f t="shared" si="2"/>
        <v>0.60238102009281946</v>
      </c>
      <c r="J22" s="29">
        <v>-54298000</v>
      </c>
      <c r="K22" s="28">
        <v>413852738.19999999</v>
      </c>
      <c r="L22" s="97">
        <f t="shared" si="3"/>
        <v>0.85240144507323057</v>
      </c>
      <c r="M22" s="29">
        <v>30959261.800000001</v>
      </c>
      <c r="N22" s="98">
        <f t="shared" si="4"/>
        <v>0.93039922079440296</v>
      </c>
    </row>
    <row r="23" spans="1:14">
      <c r="A23" s="1"/>
      <c r="B23" s="21" t="s">
        <v>52</v>
      </c>
      <c r="C23" s="22" t="s">
        <v>53</v>
      </c>
      <c r="D23" s="23">
        <v>0</v>
      </c>
      <c r="E23" s="97">
        <f t="shared" si="0"/>
        <v>0</v>
      </c>
      <c r="F23" s="24">
        <v>0</v>
      </c>
      <c r="G23" s="97">
        <f t="shared" si="1"/>
        <v>0</v>
      </c>
      <c r="H23" s="24">
        <v>0</v>
      </c>
      <c r="I23" s="97">
        <f t="shared" si="2"/>
        <v>0</v>
      </c>
      <c r="J23" s="24">
        <v>0</v>
      </c>
      <c r="K23" s="23">
        <v>0</v>
      </c>
      <c r="L23" s="97">
        <f t="shared" si="3"/>
        <v>0</v>
      </c>
      <c r="M23" s="24">
        <v>0</v>
      </c>
      <c r="N23" s="98" t="s">
        <v>198</v>
      </c>
    </row>
    <row r="24" spans="1:14">
      <c r="A24" s="1"/>
      <c r="B24" s="21" t="s">
        <v>54</v>
      </c>
      <c r="C24" s="22" t="s">
        <v>55</v>
      </c>
      <c r="D24" s="23">
        <v>96266344</v>
      </c>
      <c r="E24" s="97">
        <f t="shared" si="0"/>
        <v>0.17564453963599483</v>
      </c>
      <c r="F24" s="24">
        <v>90000000</v>
      </c>
      <c r="G24" s="97">
        <f t="shared" si="1"/>
        <v>9.1920213254894745E-2</v>
      </c>
      <c r="H24" s="24">
        <v>103611000</v>
      </c>
      <c r="I24" s="97">
        <f t="shared" si="2"/>
        <v>0.14031388513088028</v>
      </c>
      <c r="J24" s="24">
        <v>13611000</v>
      </c>
      <c r="K24" s="23">
        <v>56775398</v>
      </c>
      <c r="L24" s="97">
        <f t="shared" si="3"/>
        <v>0.11693877273906074</v>
      </c>
      <c r="M24" s="24">
        <v>46835602</v>
      </c>
      <c r="N24" s="98">
        <f t="shared" si="4"/>
        <v>0.54796689540685839</v>
      </c>
    </row>
    <row r="25" spans="1:14">
      <c r="A25" s="1"/>
      <c r="B25" s="26"/>
      <c r="C25" s="27" t="s">
        <v>56</v>
      </c>
      <c r="D25" s="28">
        <v>96266344</v>
      </c>
      <c r="E25" s="97">
        <f t="shared" si="0"/>
        <v>0.17564453963599483</v>
      </c>
      <c r="F25" s="29">
        <v>90000000</v>
      </c>
      <c r="G25" s="97">
        <f t="shared" si="1"/>
        <v>9.1920213254894745E-2</v>
      </c>
      <c r="H25" s="29">
        <v>103611000</v>
      </c>
      <c r="I25" s="97">
        <f t="shared" si="2"/>
        <v>0.14031388513088028</v>
      </c>
      <c r="J25" s="29">
        <v>13611000</v>
      </c>
      <c r="K25" s="28">
        <v>56775398</v>
      </c>
      <c r="L25" s="97">
        <f t="shared" si="3"/>
        <v>0.11693877273906074</v>
      </c>
      <c r="M25" s="29">
        <v>46835602</v>
      </c>
      <c r="N25" s="98">
        <f t="shared" si="4"/>
        <v>0.54796689540685839</v>
      </c>
    </row>
    <row r="26" spans="1:14">
      <c r="A26" s="1"/>
      <c r="B26" s="21" t="s">
        <v>52</v>
      </c>
      <c r="C26" s="22" t="s">
        <v>53</v>
      </c>
      <c r="D26" s="23">
        <v>20666010</v>
      </c>
      <c r="E26" s="97">
        <f t="shared" si="0"/>
        <v>3.770655103057477E-2</v>
      </c>
      <c r="F26" s="24">
        <v>0</v>
      </c>
      <c r="G26" s="97">
        <f t="shared" si="1"/>
        <v>0</v>
      </c>
      <c r="H26" s="24">
        <v>7000000</v>
      </c>
      <c r="I26" s="97">
        <f t="shared" si="2"/>
        <v>9.4796613864952736E-3</v>
      </c>
      <c r="J26" s="24">
        <v>7000000</v>
      </c>
      <c r="K26" s="23">
        <v>4988840</v>
      </c>
      <c r="L26" s="97">
        <f t="shared" si="3"/>
        <v>1.0275380667371733E-2</v>
      </c>
      <c r="M26" s="24">
        <v>2011160</v>
      </c>
      <c r="N26" s="98">
        <f t="shared" si="4"/>
        <v>0.71269142857142853</v>
      </c>
    </row>
    <row r="27" spans="1:14">
      <c r="A27" s="1"/>
      <c r="B27" s="21" t="s">
        <v>54</v>
      </c>
      <c r="C27" s="22" t="s">
        <v>55</v>
      </c>
      <c r="D27" s="23">
        <v>3804970</v>
      </c>
      <c r="E27" s="97">
        <f t="shared" si="0"/>
        <v>6.9424284356199425E-3</v>
      </c>
      <c r="F27" s="24">
        <v>390000000</v>
      </c>
      <c r="G27" s="97">
        <f t="shared" si="1"/>
        <v>0.39832092410454395</v>
      </c>
      <c r="H27" s="24">
        <v>183000000</v>
      </c>
      <c r="I27" s="97">
        <f t="shared" si="2"/>
        <v>0.24782543338980503</v>
      </c>
      <c r="J27" s="24">
        <v>-207000000</v>
      </c>
      <c r="K27" s="23">
        <v>9896910</v>
      </c>
      <c r="L27" s="97">
        <f t="shared" si="3"/>
        <v>2.0384401520336989E-2</v>
      </c>
      <c r="M27" s="24">
        <v>173103090</v>
      </c>
      <c r="N27" s="98">
        <f t="shared" si="4"/>
        <v>5.4081475409836065E-2</v>
      </c>
    </row>
    <row r="28" spans="1:14">
      <c r="A28" s="1"/>
      <c r="B28" s="26"/>
      <c r="C28" s="27" t="s">
        <v>57</v>
      </c>
      <c r="D28" s="28">
        <v>24470980</v>
      </c>
      <c r="E28" s="97">
        <f t="shared" si="0"/>
        <v>4.4648979466194713E-2</v>
      </c>
      <c r="F28" s="29">
        <v>390000000</v>
      </c>
      <c r="G28" s="97">
        <f t="shared" si="1"/>
        <v>0.39832092410454395</v>
      </c>
      <c r="H28" s="29">
        <v>190000000</v>
      </c>
      <c r="I28" s="97">
        <f t="shared" si="2"/>
        <v>0.25730509477630031</v>
      </c>
      <c r="J28" s="29">
        <v>-200000000</v>
      </c>
      <c r="K28" s="28">
        <v>14885750</v>
      </c>
      <c r="L28" s="97">
        <f t="shared" si="3"/>
        <v>3.0659782187708724E-2</v>
      </c>
      <c r="M28" s="29">
        <v>175114250</v>
      </c>
      <c r="N28" s="98">
        <f t="shared" si="4"/>
        <v>7.8346052631578941E-2</v>
      </c>
    </row>
    <row r="29" spans="1:14">
      <c r="A29" s="1"/>
      <c r="B29" s="31"/>
      <c r="C29" s="32" t="s">
        <v>58</v>
      </c>
      <c r="D29" s="33">
        <v>120737324</v>
      </c>
      <c r="E29" s="97">
        <f t="shared" si="0"/>
        <v>0.22029351910218953</v>
      </c>
      <c r="F29" s="34">
        <v>480000000</v>
      </c>
      <c r="G29" s="97">
        <f t="shared" si="1"/>
        <v>0.49024113735943869</v>
      </c>
      <c r="H29" s="34">
        <v>293611000</v>
      </c>
      <c r="I29" s="97">
        <f t="shared" si="2"/>
        <v>0.39761897990718059</v>
      </c>
      <c r="J29" s="34">
        <v>-186389000</v>
      </c>
      <c r="K29" s="33">
        <v>71661148</v>
      </c>
      <c r="L29" s="97">
        <f t="shared" si="3"/>
        <v>0.14759855492676946</v>
      </c>
      <c r="M29" s="34">
        <v>221949852</v>
      </c>
      <c r="N29" s="98">
        <f t="shared" si="4"/>
        <v>0.2440683353144126</v>
      </c>
    </row>
    <row r="30" spans="1:14">
      <c r="A30" s="1"/>
      <c r="B30" s="31"/>
      <c r="C30" s="32" t="s">
        <v>59</v>
      </c>
      <c r="D30" s="33">
        <v>548074789</v>
      </c>
      <c r="E30" s="97">
        <f t="shared" si="0"/>
        <v>1</v>
      </c>
      <c r="F30" s="34">
        <v>979110000</v>
      </c>
      <c r="G30" s="97">
        <f t="shared" si="1"/>
        <v>1</v>
      </c>
      <c r="H30" s="34">
        <v>738423000</v>
      </c>
      <c r="I30" s="97">
        <f t="shared" si="2"/>
        <v>1</v>
      </c>
      <c r="J30" s="34">
        <v>-240687000</v>
      </c>
      <c r="K30" s="33">
        <v>485513886.19999999</v>
      </c>
      <c r="L30" s="97">
        <f t="shared" si="3"/>
        <v>1</v>
      </c>
      <c r="M30" s="34">
        <v>252909113.80000001</v>
      </c>
      <c r="N30" s="98">
        <f t="shared" si="4"/>
        <v>0.65750103423105721</v>
      </c>
    </row>
    <row r="31" spans="1:14">
      <c r="A31" s="1"/>
      <c r="B31" s="26"/>
      <c r="C31" s="27" t="s">
        <v>60</v>
      </c>
      <c r="D31" s="28">
        <v>5143831</v>
      </c>
      <c r="E31" s="29"/>
      <c r="F31" s="29"/>
      <c r="G31" s="29"/>
      <c r="H31" s="29"/>
      <c r="I31" s="29"/>
      <c r="J31" s="29"/>
      <c r="K31" s="28">
        <v>6090891</v>
      </c>
      <c r="L31" s="29"/>
      <c r="M31" s="29"/>
      <c r="N31" s="30"/>
    </row>
    <row r="32" spans="1:14">
      <c r="A32" s="1"/>
      <c r="B32" s="26"/>
      <c r="C32" s="27" t="s">
        <v>61</v>
      </c>
      <c r="D32" s="28">
        <v>0</v>
      </c>
      <c r="E32" s="29"/>
      <c r="F32" s="29"/>
      <c r="G32" s="29"/>
      <c r="H32" s="29"/>
      <c r="I32" s="29"/>
      <c r="J32" s="29"/>
      <c r="K32" s="28">
        <v>105800</v>
      </c>
      <c r="L32" s="29"/>
      <c r="M32" s="29"/>
      <c r="N32" s="30"/>
    </row>
    <row r="33" spans="1:14">
      <c r="A33" s="1"/>
      <c r="B33" s="31"/>
      <c r="C33" s="32" t="s">
        <v>62</v>
      </c>
      <c r="D33" s="33">
        <v>553218620</v>
      </c>
      <c r="E33" s="34"/>
      <c r="F33" s="34"/>
      <c r="G33" s="34"/>
      <c r="H33" s="34"/>
      <c r="I33" s="34"/>
      <c r="J33" s="34"/>
      <c r="K33" s="33">
        <v>491710577.19999999</v>
      </c>
      <c r="L33" s="34"/>
      <c r="M33" s="34"/>
      <c r="N33" s="35"/>
    </row>
    <row r="34" spans="1:14">
      <c r="A34" s="1"/>
      <c r="B34" s="116" t="s">
        <v>63</v>
      </c>
      <c r="C34" s="116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64</v>
      </c>
      <c r="C35" s="19" t="s">
        <v>36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65</v>
      </c>
      <c r="D36" s="33">
        <v>427337465</v>
      </c>
      <c r="E36" s="34">
        <v>78</v>
      </c>
      <c r="F36" s="34">
        <v>499110000</v>
      </c>
      <c r="G36" s="34">
        <v>51</v>
      </c>
      <c r="H36" s="34">
        <v>444812000</v>
      </c>
      <c r="I36" s="34">
        <v>60.2</v>
      </c>
      <c r="J36" s="34">
        <v>-54298000</v>
      </c>
      <c r="K36" s="33">
        <v>413852738.19999999</v>
      </c>
      <c r="L36" s="34">
        <v>85.2</v>
      </c>
      <c r="M36" s="34">
        <v>30959261.800000001</v>
      </c>
      <c r="N36" s="35">
        <v>93</v>
      </c>
    </row>
    <row r="37" spans="1:14">
      <c r="A37" s="1"/>
      <c r="B37" s="21" t="s">
        <v>66</v>
      </c>
      <c r="C37" s="42" t="s">
        <v>67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68</v>
      </c>
      <c r="C38" s="42" t="s">
        <v>69</v>
      </c>
      <c r="D38" s="23">
        <v>82502914</v>
      </c>
      <c r="E38" s="24">
        <v>15.1</v>
      </c>
      <c r="F38" s="24">
        <v>105610000</v>
      </c>
      <c r="G38" s="24">
        <v>10.8</v>
      </c>
      <c r="H38" s="24">
        <v>82880000</v>
      </c>
      <c r="I38" s="24">
        <v>11.2</v>
      </c>
      <c r="J38" s="24">
        <v>-22730000</v>
      </c>
      <c r="K38" s="23">
        <v>64433479</v>
      </c>
      <c r="L38" s="24">
        <v>13.3</v>
      </c>
      <c r="M38" s="24">
        <v>18446521</v>
      </c>
      <c r="N38" s="25">
        <v>77.7</v>
      </c>
    </row>
    <row r="39" spans="1:14">
      <c r="A39" s="1"/>
      <c r="B39" s="21" t="s">
        <v>70</v>
      </c>
      <c r="C39" s="42" t="s">
        <v>71</v>
      </c>
      <c r="D39" s="23">
        <v>209309362</v>
      </c>
      <c r="E39" s="24">
        <v>38.200000000000003</v>
      </c>
      <c r="F39" s="24">
        <v>252900000</v>
      </c>
      <c r="G39" s="24">
        <v>25.8</v>
      </c>
      <c r="H39" s="24">
        <v>241050000</v>
      </c>
      <c r="I39" s="24">
        <v>32.6</v>
      </c>
      <c r="J39" s="24">
        <v>-11850000</v>
      </c>
      <c r="K39" s="23">
        <v>232647385.19999999</v>
      </c>
      <c r="L39" s="24">
        <v>47.9</v>
      </c>
      <c r="M39" s="24">
        <v>8402614.8000000007</v>
      </c>
      <c r="N39" s="25">
        <v>96.5</v>
      </c>
    </row>
    <row r="40" spans="1:14">
      <c r="A40" s="1"/>
      <c r="B40" s="21" t="s">
        <v>72</v>
      </c>
      <c r="C40" s="42" t="s">
        <v>73</v>
      </c>
      <c r="D40" s="23">
        <v>93461420</v>
      </c>
      <c r="E40" s="24">
        <v>17.100000000000001</v>
      </c>
      <c r="F40" s="24">
        <v>105500000</v>
      </c>
      <c r="G40" s="24">
        <v>10.8</v>
      </c>
      <c r="H40" s="24">
        <v>106082000</v>
      </c>
      <c r="I40" s="24">
        <v>14.4</v>
      </c>
      <c r="J40" s="24">
        <v>582000</v>
      </c>
      <c r="K40" s="23">
        <v>102512006</v>
      </c>
      <c r="L40" s="24">
        <v>21.1</v>
      </c>
      <c r="M40" s="24">
        <v>3569994</v>
      </c>
      <c r="N40" s="25">
        <v>96.6</v>
      </c>
    </row>
    <row r="41" spans="1:14">
      <c r="A41" s="1"/>
      <c r="B41" s="21" t="s">
        <v>74</v>
      </c>
      <c r="C41" s="42" t="s">
        <v>75</v>
      </c>
      <c r="D41" s="23">
        <v>27063769</v>
      </c>
      <c r="E41" s="24">
        <v>4.9000000000000004</v>
      </c>
      <c r="F41" s="24">
        <v>35100000</v>
      </c>
      <c r="G41" s="24">
        <v>3.6</v>
      </c>
      <c r="H41" s="24">
        <v>14800000</v>
      </c>
      <c r="I41" s="24">
        <v>2</v>
      </c>
      <c r="J41" s="24">
        <v>-20300000</v>
      </c>
      <c r="K41" s="23">
        <v>14259868</v>
      </c>
      <c r="L41" s="24">
        <v>2.9</v>
      </c>
      <c r="M41" s="24">
        <v>540132</v>
      </c>
      <c r="N41" s="25">
        <v>96.4</v>
      </c>
    </row>
    <row r="42" spans="1:14">
      <c r="A42" s="1"/>
      <c r="B42" s="21" t="s">
        <v>76</v>
      </c>
      <c r="C42" s="42" t="s">
        <v>77</v>
      </c>
      <c r="D42" s="23">
        <v>15000000</v>
      </c>
      <c r="E42" s="24">
        <v>2.7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3">
        <v>0</v>
      </c>
      <c r="L42" s="24">
        <v>0</v>
      </c>
      <c r="M42" s="24">
        <v>0</v>
      </c>
      <c r="N42" s="25">
        <v>0</v>
      </c>
    </row>
    <row r="43" spans="1:14">
      <c r="A43" s="1"/>
      <c r="B43" s="21"/>
      <c r="C43" s="41" t="s">
        <v>78</v>
      </c>
      <c r="D43" s="33">
        <v>120737324</v>
      </c>
      <c r="E43" s="34">
        <v>22</v>
      </c>
      <c r="F43" s="34">
        <v>480000000</v>
      </c>
      <c r="G43" s="34">
        <v>49</v>
      </c>
      <c r="H43" s="34">
        <v>293611000</v>
      </c>
      <c r="I43" s="34">
        <v>39.799999999999997</v>
      </c>
      <c r="J43" s="34">
        <v>-186389000</v>
      </c>
      <c r="K43" s="33">
        <v>71661148</v>
      </c>
      <c r="L43" s="34">
        <v>14.8</v>
      </c>
      <c r="M43" s="34">
        <v>221949852</v>
      </c>
      <c r="N43" s="35">
        <v>24.4</v>
      </c>
    </row>
    <row r="44" spans="1:14">
      <c r="A44" s="1"/>
      <c r="B44" s="21" t="s">
        <v>66</v>
      </c>
      <c r="C44" s="42" t="s">
        <v>67</v>
      </c>
      <c r="D44" s="23"/>
      <c r="E44" s="24"/>
      <c r="F44" s="24"/>
      <c r="G44" s="24"/>
      <c r="H44" s="24"/>
      <c r="I44" s="24"/>
      <c r="J44" s="24"/>
      <c r="K44" s="23"/>
      <c r="L44" s="24"/>
      <c r="M44" s="24"/>
      <c r="N44" s="25"/>
    </row>
    <row r="45" spans="1:14">
      <c r="A45" s="1"/>
      <c r="B45" s="21" t="s">
        <v>79</v>
      </c>
      <c r="C45" s="42" t="s">
        <v>80</v>
      </c>
      <c r="D45" s="23">
        <v>50109270</v>
      </c>
      <c r="E45" s="24">
        <v>9.1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3">
        <v>0</v>
      </c>
      <c r="L45" s="24">
        <v>0</v>
      </c>
      <c r="M45" s="24">
        <v>0</v>
      </c>
      <c r="N45" s="25">
        <v>0</v>
      </c>
    </row>
    <row r="46" spans="1:14">
      <c r="A46" s="1"/>
      <c r="B46" s="21" t="s">
        <v>81</v>
      </c>
      <c r="C46" s="42" t="s">
        <v>82</v>
      </c>
      <c r="D46" s="23">
        <v>22794462</v>
      </c>
      <c r="E46" s="24">
        <v>4.2</v>
      </c>
      <c r="F46" s="24">
        <v>15000000</v>
      </c>
      <c r="G46" s="24">
        <v>1.5</v>
      </c>
      <c r="H46" s="24">
        <v>1558000</v>
      </c>
      <c r="I46" s="24">
        <v>0.2</v>
      </c>
      <c r="J46" s="24">
        <v>-13442000</v>
      </c>
      <c r="K46" s="23">
        <v>1476894</v>
      </c>
      <c r="L46" s="24">
        <v>0.3</v>
      </c>
      <c r="M46" s="24">
        <v>81106</v>
      </c>
      <c r="N46" s="25">
        <v>94.8</v>
      </c>
    </row>
    <row r="47" spans="1:14">
      <c r="A47" s="1"/>
      <c r="B47" s="21" t="s">
        <v>83</v>
      </c>
      <c r="C47" s="42" t="s">
        <v>84</v>
      </c>
      <c r="D47" s="23">
        <v>0</v>
      </c>
      <c r="E47" s="24">
        <v>0</v>
      </c>
      <c r="F47" s="24">
        <v>33688000</v>
      </c>
      <c r="G47" s="24">
        <v>3.4</v>
      </c>
      <c r="H47" s="24">
        <v>11888000</v>
      </c>
      <c r="I47" s="24">
        <v>1.6</v>
      </c>
      <c r="J47" s="24">
        <v>-21800000</v>
      </c>
      <c r="K47" s="23">
        <v>0</v>
      </c>
      <c r="L47" s="24">
        <v>0</v>
      </c>
      <c r="M47" s="24">
        <v>11888000</v>
      </c>
      <c r="N47" s="25">
        <v>0</v>
      </c>
    </row>
    <row r="48" spans="1:14">
      <c r="A48" s="1"/>
      <c r="B48" s="21" t="s">
        <v>85</v>
      </c>
      <c r="C48" s="42" t="s">
        <v>86</v>
      </c>
      <c r="D48" s="23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3">
        <v>0</v>
      </c>
      <c r="L48" s="24">
        <v>0</v>
      </c>
      <c r="M48" s="24">
        <v>0</v>
      </c>
      <c r="N48" s="25">
        <v>0</v>
      </c>
    </row>
    <row r="49" spans="1:14">
      <c r="A49" s="1"/>
      <c r="B49" s="21" t="s">
        <v>87</v>
      </c>
      <c r="C49" s="42" t="s">
        <v>88</v>
      </c>
      <c r="D49" s="23">
        <v>0</v>
      </c>
      <c r="E49" s="24">
        <v>0</v>
      </c>
      <c r="F49" s="24">
        <v>50000</v>
      </c>
      <c r="G49" s="24">
        <v>0</v>
      </c>
      <c r="H49" s="24">
        <v>50000</v>
      </c>
      <c r="I49" s="24">
        <v>0</v>
      </c>
      <c r="J49" s="24">
        <v>0</v>
      </c>
      <c r="K49" s="23">
        <v>0</v>
      </c>
      <c r="L49" s="24">
        <v>0</v>
      </c>
      <c r="M49" s="24">
        <v>50000</v>
      </c>
      <c r="N49" s="25">
        <v>0</v>
      </c>
    </row>
    <row r="50" spans="1:14">
      <c r="A50" s="1"/>
      <c r="B50" s="21" t="s">
        <v>89</v>
      </c>
      <c r="C50" s="42" t="s">
        <v>90</v>
      </c>
      <c r="D50" s="23">
        <v>608666</v>
      </c>
      <c r="E50" s="24">
        <v>0.1</v>
      </c>
      <c r="F50" s="24">
        <v>4900000</v>
      </c>
      <c r="G50" s="24">
        <v>0.5</v>
      </c>
      <c r="H50" s="24">
        <v>4900000</v>
      </c>
      <c r="I50" s="24">
        <v>0.7</v>
      </c>
      <c r="J50" s="24">
        <v>0</v>
      </c>
      <c r="K50" s="23">
        <v>323187</v>
      </c>
      <c r="L50" s="24">
        <v>0.1</v>
      </c>
      <c r="M50" s="24">
        <v>4576813</v>
      </c>
      <c r="N50" s="25">
        <v>6.6</v>
      </c>
    </row>
    <row r="51" spans="1:14" ht="18">
      <c r="A51" s="1"/>
      <c r="B51" s="21" t="s">
        <v>91</v>
      </c>
      <c r="C51" s="42" t="s">
        <v>92</v>
      </c>
      <c r="D51" s="23">
        <v>0</v>
      </c>
      <c r="E51" s="24">
        <v>0</v>
      </c>
      <c r="F51" s="24">
        <v>1000000</v>
      </c>
      <c r="G51" s="24">
        <v>0.1</v>
      </c>
      <c r="H51" s="24">
        <v>7000000</v>
      </c>
      <c r="I51" s="24">
        <v>0.9</v>
      </c>
      <c r="J51" s="24">
        <v>6000000</v>
      </c>
      <c r="K51" s="23">
        <v>6000000</v>
      </c>
      <c r="L51" s="24">
        <v>1.2</v>
      </c>
      <c r="M51" s="24">
        <v>1000000</v>
      </c>
      <c r="N51" s="25">
        <v>85.7</v>
      </c>
    </row>
    <row r="52" spans="1:14">
      <c r="A52" s="1"/>
      <c r="B52" s="21" t="s">
        <v>93</v>
      </c>
      <c r="C52" s="42" t="s">
        <v>94</v>
      </c>
      <c r="D52" s="23">
        <v>301400</v>
      </c>
      <c r="E52" s="24">
        <v>0.1</v>
      </c>
      <c r="F52" s="24">
        <v>3862000</v>
      </c>
      <c r="G52" s="24">
        <v>0.4</v>
      </c>
      <c r="H52" s="24">
        <v>3862000</v>
      </c>
      <c r="I52" s="24">
        <v>0.5</v>
      </c>
      <c r="J52" s="24">
        <v>0</v>
      </c>
      <c r="K52" s="23">
        <v>217479</v>
      </c>
      <c r="L52" s="24">
        <v>0</v>
      </c>
      <c r="M52" s="24">
        <v>3644521</v>
      </c>
      <c r="N52" s="25">
        <v>5.6</v>
      </c>
    </row>
    <row r="53" spans="1:14" ht="18">
      <c r="A53" s="1"/>
      <c r="B53" s="21" t="s">
        <v>95</v>
      </c>
      <c r="C53" s="42" t="s">
        <v>96</v>
      </c>
      <c r="D53" s="23">
        <v>0</v>
      </c>
      <c r="E53" s="24">
        <v>0</v>
      </c>
      <c r="F53" s="24">
        <v>1440000</v>
      </c>
      <c r="G53" s="24">
        <v>0.1</v>
      </c>
      <c r="H53" s="24">
        <v>14240000</v>
      </c>
      <c r="I53" s="24">
        <v>1.9</v>
      </c>
      <c r="J53" s="24">
        <v>12800000</v>
      </c>
      <c r="K53" s="23">
        <v>10915836</v>
      </c>
      <c r="L53" s="24">
        <v>2.2000000000000002</v>
      </c>
      <c r="M53" s="24">
        <v>3324164</v>
      </c>
      <c r="N53" s="25">
        <v>76.7</v>
      </c>
    </row>
    <row r="54" spans="1:14">
      <c r="A54" s="1"/>
      <c r="B54" s="21" t="s">
        <v>97</v>
      </c>
      <c r="C54" s="42" t="s">
        <v>98</v>
      </c>
      <c r="D54" s="23">
        <v>0</v>
      </c>
      <c r="E54" s="24">
        <v>0</v>
      </c>
      <c r="F54" s="24">
        <v>0</v>
      </c>
      <c r="G54" s="24">
        <v>0</v>
      </c>
      <c r="H54" s="24">
        <v>26000000</v>
      </c>
      <c r="I54" s="24">
        <v>3.5</v>
      </c>
      <c r="J54" s="24">
        <v>26000000</v>
      </c>
      <c r="K54" s="23">
        <v>23585204</v>
      </c>
      <c r="L54" s="24">
        <v>4.9000000000000004</v>
      </c>
      <c r="M54" s="24">
        <v>2414796</v>
      </c>
      <c r="N54" s="25">
        <v>90.7</v>
      </c>
    </row>
    <row r="55" spans="1:14">
      <c r="A55" s="1"/>
      <c r="B55" s="21" t="s">
        <v>99</v>
      </c>
      <c r="C55" s="42" t="s">
        <v>100</v>
      </c>
      <c r="D55" s="23">
        <v>14602030</v>
      </c>
      <c r="E55" s="24">
        <v>2.7</v>
      </c>
      <c r="F55" s="24">
        <v>30060000</v>
      </c>
      <c r="G55" s="24">
        <v>3.1</v>
      </c>
      <c r="H55" s="24">
        <v>30060000</v>
      </c>
      <c r="I55" s="24">
        <v>4.0999999999999996</v>
      </c>
      <c r="J55" s="24">
        <v>0</v>
      </c>
      <c r="K55" s="23">
        <v>10204085</v>
      </c>
      <c r="L55" s="24">
        <v>2.1</v>
      </c>
      <c r="M55" s="24">
        <v>19855915</v>
      </c>
      <c r="N55" s="25">
        <v>33.9</v>
      </c>
    </row>
    <row r="56" spans="1:14">
      <c r="A56" s="1"/>
      <c r="B56" s="21" t="s">
        <v>101</v>
      </c>
      <c r="C56" s="42" t="s">
        <v>102</v>
      </c>
      <c r="D56" s="23">
        <v>7775615</v>
      </c>
      <c r="E56" s="24">
        <v>1.4</v>
      </c>
      <c r="F56" s="24">
        <v>0</v>
      </c>
      <c r="G56" s="24">
        <v>0</v>
      </c>
      <c r="H56" s="24">
        <v>4053000</v>
      </c>
      <c r="I56" s="24">
        <v>0.5</v>
      </c>
      <c r="J56" s="24">
        <v>4053000</v>
      </c>
      <c r="K56" s="23">
        <v>4052713</v>
      </c>
      <c r="L56" s="24">
        <v>0.8</v>
      </c>
      <c r="M56" s="24">
        <v>287</v>
      </c>
      <c r="N56" s="25">
        <v>100</v>
      </c>
    </row>
    <row r="57" spans="1:14" ht="18">
      <c r="A57" s="1"/>
      <c r="B57" s="21" t="s">
        <v>103</v>
      </c>
      <c r="C57" s="42" t="s">
        <v>104</v>
      </c>
      <c r="D57" s="23">
        <v>74901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3">
        <v>0</v>
      </c>
      <c r="L57" s="24">
        <v>0</v>
      </c>
      <c r="M57" s="24">
        <v>0</v>
      </c>
      <c r="N57" s="25">
        <v>0</v>
      </c>
    </row>
    <row r="58" spans="1:14">
      <c r="A58" s="1"/>
      <c r="B58" s="21"/>
      <c r="C58" s="43" t="s">
        <v>56</v>
      </c>
      <c r="D58" s="28">
        <v>96266344</v>
      </c>
      <c r="E58" s="29">
        <v>17.600000000000001</v>
      </c>
      <c r="F58" s="29">
        <v>90000000</v>
      </c>
      <c r="G58" s="29">
        <v>9.1999999999999993</v>
      </c>
      <c r="H58" s="29">
        <v>103611000</v>
      </c>
      <c r="I58" s="29">
        <v>14</v>
      </c>
      <c r="J58" s="29">
        <v>13611000</v>
      </c>
      <c r="K58" s="28">
        <v>56775398</v>
      </c>
      <c r="L58" s="29">
        <v>11.7</v>
      </c>
      <c r="M58" s="29">
        <v>46835602</v>
      </c>
      <c r="N58" s="30">
        <v>54.8</v>
      </c>
    </row>
    <row r="59" spans="1:14">
      <c r="A59" s="1"/>
      <c r="B59" s="21" t="s">
        <v>66</v>
      </c>
      <c r="C59" s="42" t="s">
        <v>67</v>
      </c>
      <c r="D59" s="23"/>
      <c r="E59" s="24"/>
      <c r="F59" s="24"/>
      <c r="G59" s="24"/>
      <c r="H59" s="24"/>
      <c r="I59" s="24"/>
      <c r="J59" s="24"/>
      <c r="K59" s="23"/>
      <c r="L59" s="24"/>
      <c r="M59" s="24"/>
      <c r="N59" s="25"/>
    </row>
    <row r="60" spans="1:14" ht="18">
      <c r="A60" s="1"/>
      <c r="B60" s="21" t="s">
        <v>105</v>
      </c>
      <c r="C60" s="42" t="s">
        <v>106</v>
      </c>
      <c r="D60" s="23">
        <v>1210</v>
      </c>
      <c r="E60" s="24">
        <v>0</v>
      </c>
      <c r="F60" s="24">
        <v>0</v>
      </c>
      <c r="G60" s="24">
        <v>0</v>
      </c>
      <c r="H60" s="24">
        <v>5000</v>
      </c>
      <c r="I60" s="24">
        <v>0</v>
      </c>
      <c r="J60" s="24">
        <v>5000</v>
      </c>
      <c r="K60" s="23">
        <v>2200</v>
      </c>
      <c r="L60" s="24">
        <v>0</v>
      </c>
      <c r="M60" s="24">
        <v>2800</v>
      </c>
      <c r="N60" s="25">
        <v>44</v>
      </c>
    </row>
    <row r="61" spans="1:14">
      <c r="A61" s="1"/>
      <c r="B61" s="21" t="s">
        <v>107</v>
      </c>
      <c r="C61" s="42" t="s">
        <v>108</v>
      </c>
      <c r="D61" s="23">
        <v>1560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3">
        <v>0</v>
      </c>
      <c r="L61" s="24">
        <v>0</v>
      </c>
      <c r="M61" s="24">
        <v>0</v>
      </c>
      <c r="N61" s="25">
        <v>0</v>
      </c>
    </row>
    <row r="62" spans="1:14">
      <c r="A62" s="1"/>
      <c r="B62" s="21" t="s">
        <v>83</v>
      </c>
      <c r="C62" s="42" t="s">
        <v>84</v>
      </c>
      <c r="D62" s="23">
        <v>0</v>
      </c>
      <c r="E62" s="24">
        <v>0</v>
      </c>
      <c r="F62" s="24">
        <v>64000000</v>
      </c>
      <c r="G62" s="24">
        <v>6.5</v>
      </c>
      <c r="H62" s="24">
        <v>14000000</v>
      </c>
      <c r="I62" s="24">
        <v>1.9</v>
      </c>
      <c r="J62" s="24">
        <v>-50000000</v>
      </c>
      <c r="K62" s="23">
        <v>0</v>
      </c>
      <c r="L62" s="24">
        <v>0</v>
      </c>
      <c r="M62" s="24">
        <v>14000000</v>
      </c>
      <c r="N62" s="25">
        <v>0</v>
      </c>
    </row>
    <row r="63" spans="1:14">
      <c r="A63" s="1"/>
      <c r="B63" s="21" t="s">
        <v>85</v>
      </c>
      <c r="C63" s="42" t="s">
        <v>86</v>
      </c>
      <c r="D63" s="23">
        <v>1044000</v>
      </c>
      <c r="E63" s="24">
        <v>0.2</v>
      </c>
      <c r="F63" s="24">
        <v>0</v>
      </c>
      <c r="G63" s="24">
        <v>0</v>
      </c>
      <c r="H63" s="24">
        <v>770000</v>
      </c>
      <c r="I63" s="24">
        <v>0.1</v>
      </c>
      <c r="J63" s="24">
        <v>770000</v>
      </c>
      <c r="K63" s="23">
        <v>507240</v>
      </c>
      <c r="L63" s="24">
        <v>0.1</v>
      </c>
      <c r="M63" s="24">
        <v>262760</v>
      </c>
      <c r="N63" s="25">
        <v>65.900000000000006</v>
      </c>
    </row>
    <row r="64" spans="1:14">
      <c r="A64" s="1"/>
      <c r="B64" s="21" t="s">
        <v>109</v>
      </c>
      <c r="C64" s="42" t="s">
        <v>110</v>
      </c>
      <c r="D64" s="23">
        <v>0</v>
      </c>
      <c r="E64" s="24">
        <v>0</v>
      </c>
      <c r="F64" s="24">
        <v>50000000</v>
      </c>
      <c r="G64" s="24">
        <v>5.0999999999999996</v>
      </c>
      <c r="H64" s="24">
        <v>20000000</v>
      </c>
      <c r="I64" s="24">
        <v>2.7</v>
      </c>
      <c r="J64" s="24">
        <v>-30000000</v>
      </c>
      <c r="K64" s="23">
        <v>0</v>
      </c>
      <c r="L64" s="24">
        <v>0</v>
      </c>
      <c r="M64" s="24">
        <v>20000000</v>
      </c>
      <c r="N64" s="25">
        <v>0</v>
      </c>
    </row>
    <row r="65" spans="1:14" ht="18">
      <c r="A65" s="1"/>
      <c r="B65" s="21" t="s">
        <v>111</v>
      </c>
      <c r="C65" s="42" t="s">
        <v>112</v>
      </c>
      <c r="D65" s="23">
        <v>0</v>
      </c>
      <c r="E65" s="24">
        <v>0</v>
      </c>
      <c r="F65" s="24">
        <v>40000000</v>
      </c>
      <c r="G65" s="24">
        <v>4.0999999999999996</v>
      </c>
      <c r="H65" s="24">
        <v>20000000</v>
      </c>
      <c r="I65" s="24">
        <v>2.7</v>
      </c>
      <c r="J65" s="24">
        <v>-20000000</v>
      </c>
      <c r="K65" s="23">
        <v>0</v>
      </c>
      <c r="L65" s="24">
        <v>0</v>
      </c>
      <c r="M65" s="24">
        <v>20000000</v>
      </c>
      <c r="N65" s="25">
        <v>0</v>
      </c>
    </row>
    <row r="66" spans="1:14">
      <c r="A66" s="1"/>
      <c r="B66" s="21" t="s">
        <v>113</v>
      </c>
      <c r="C66" s="42" t="s">
        <v>114</v>
      </c>
      <c r="D66" s="23">
        <v>0</v>
      </c>
      <c r="E66" s="24">
        <v>0</v>
      </c>
      <c r="F66" s="24">
        <v>40000000</v>
      </c>
      <c r="G66" s="24">
        <v>4.0999999999999996</v>
      </c>
      <c r="H66" s="24">
        <v>30000000</v>
      </c>
      <c r="I66" s="24">
        <v>4.0999999999999996</v>
      </c>
      <c r="J66" s="24">
        <v>-10000000</v>
      </c>
      <c r="K66" s="23">
        <v>0</v>
      </c>
      <c r="L66" s="24">
        <v>0</v>
      </c>
      <c r="M66" s="24">
        <v>30000000</v>
      </c>
      <c r="N66" s="25">
        <v>0</v>
      </c>
    </row>
    <row r="67" spans="1:14">
      <c r="A67" s="1"/>
      <c r="B67" s="21" t="s">
        <v>115</v>
      </c>
      <c r="C67" s="42" t="s">
        <v>116</v>
      </c>
      <c r="D67" s="23">
        <v>0</v>
      </c>
      <c r="E67" s="24">
        <v>0</v>
      </c>
      <c r="F67" s="24">
        <v>0</v>
      </c>
      <c r="G67" s="24">
        <v>0</v>
      </c>
      <c r="H67" s="24">
        <v>1000000</v>
      </c>
      <c r="I67" s="24">
        <v>0.1</v>
      </c>
      <c r="J67" s="24">
        <v>1000000</v>
      </c>
      <c r="K67" s="23">
        <v>0</v>
      </c>
      <c r="L67" s="24">
        <v>0</v>
      </c>
      <c r="M67" s="24">
        <v>1000000</v>
      </c>
      <c r="N67" s="25">
        <v>0</v>
      </c>
    </row>
    <row r="68" spans="1:14">
      <c r="A68" s="1"/>
      <c r="B68" s="21" t="s">
        <v>117</v>
      </c>
      <c r="C68" s="42" t="s">
        <v>118</v>
      </c>
      <c r="D68" s="23">
        <v>3050</v>
      </c>
      <c r="E68" s="24">
        <v>0</v>
      </c>
      <c r="F68" s="24">
        <v>0</v>
      </c>
      <c r="G68" s="24">
        <v>0</v>
      </c>
      <c r="H68" s="24">
        <v>5000</v>
      </c>
      <c r="I68" s="24">
        <v>0</v>
      </c>
      <c r="J68" s="24">
        <v>5000</v>
      </c>
      <c r="K68" s="23">
        <v>3600</v>
      </c>
      <c r="L68" s="24">
        <v>0</v>
      </c>
      <c r="M68" s="24">
        <v>1400</v>
      </c>
      <c r="N68" s="25">
        <v>72</v>
      </c>
    </row>
    <row r="69" spans="1:14">
      <c r="A69" s="1"/>
      <c r="B69" s="21" t="s">
        <v>119</v>
      </c>
      <c r="C69" s="42" t="s">
        <v>120</v>
      </c>
      <c r="D69" s="23">
        <v>186480</v>
      </c>
      <c r="E69" s="24">
        <v>0</v>
      </c>
      <c r="F69" s="24">
        <v>0</v>
      </c>
      <c r="G69" s="24">
        <v>0</v>
      </c>
      <c r="H69" s="24">
        <v>5000</v>
      </c>
      <c r="I69" s="24">
        <v>0</v>
      </c>
      <c r="J69" s="24">
        <v>5000</v>
      </c>
      <c r="K69" s="23">
        <v>3300</v>
      </c>
      <c r="L69" s="24">
        <v>0</v>
      </c>
      <c r="M69" s="24">
        <v>1700</v>
      </c>
      <c r="N69" s="25">
        <v>66</v>
      </c>
    </row>
    <row r="70" spans="1:14">
      <c r="A70" s="1"/>
      <c r="B70" s="21" t="s">
        <v>87</v>
      </c>
      <c r="C70" s="42" t="s">
        <v>88</v>
      </c>
      <c r="D70" s="23">
        <v>1818670</v>
      </c>
      <c r="E70" s="24">
        <v>0.3</v>
      </c>
      <c r="F70" s="24">
        <v>0</v>
      </c>
      <c r="G70" s="24">
        <v>0</v>
      </c>
      <c r="H70" s="24">
        <v>200000</v>
      </c>
      <c r="I70" s="24">
        <v>0</v>
      </c>
      <c r="J70" s="24">
        <v>200000</v>
      </c>
      <c r="K70" s="23">
        <v>189540</v>
      </c>
      <c r="L70" s="24">
        <v>0</v>
      </c>
      <c r="M70" s="24">
        <v>10460</v>
      </c>
      <c r="N70" s="25">
        <v>94.8</v>
      </c>
    </row>
    <row r="71" spans="1:14" ht="18">
      <c r="A71" s="1"/>
      <c r="B71" s="21" t="s">
        <v>121</v>
      </c>
      <c r="C71" s="42" t="s">
        <v>122</v>
      </c>
      <c r="D71" s="23">
        <v>0</v>
      </c>
      <c r="E71" s="24">
        <v>0</v>
      </c>
      <c r="F71" s="24">
        <v>150000000</v>
      </c>
      <c r="G71" s="24">
        <v>15.3</v>
      </c>
      <c r="H71" s="24">
        <v>69000000</v>
      </c>
      <c r="I71" s="24">
        <v>9.3000000000000007</v>
      </c>
      <c r="J71" s="24">
        <v>-81000000</v>
      </c>
      <c r="K71" s="23">
        <v>0</v>
      </c>
      <c r="L71" s="24">
        <v>0</v>
      </c>
      <c r="M71" s="24">
        <v>69000000</v>
      </c>
      <c r="N71" s="25">
        <v>0</v>
      </c>
    </row>
    <row r="72" spans="1:14">
      <c r="A72" s="1"/>
      <c r="B72" s="21" t="s">
        <v>89</v>
      </c>
      <c r="C72" s="42" t="s">
        <v>90</v>
      </c>
      <c r="D72" s="23">
        <v>0</v>
      </c>
      <c r="E72" s="24">
        <v>0</v>
      </c>
      <c r="F72" s="24">
        <v>30000000</v>
      </c>
      <c r="G72" s="24">
        <v>3.1</v>
      </c>
      <c r="H72" s="24">
        <v>10000000</v>
      </c>
      <c r="I72" s="24">
        <v>1.4</v>
      </c>
      <c r="J72" s="24">
        <v>-20000000</v>
      </c>
      <c r="K72" s="23">
        <v>0</v>
      </c>
      <c r="L72" s="24">
        <v>0</v>
      </c>
      <c r="M72" s="24">
        <v>10000000</v>
      </c>
      <c r="N72" s="25">
        <v>0</v>
      </c>
    </row>
    <row r="73" spans="1:14" ht="18">
      <c r="A73" s="1"/>
      <c r="B73" s="21" t="s">
        <v>91</v>
      </c>
      <c r="C73" s="42" t="s">
        <v>92</v>
      </c>
      <c r="D73" s="23">
        <v>0</v>
      </c>
      <c r="E73" s="24">
        <v>0</v>
      </c>
      <c r="F73" s="24">
        <v>0</v>
      </c>
      <c r="G73" s="24">
        <v>0</v>
      </c>
      <c r="H73" s="24">
        <v>12000000</v>
      </c>
      <c r="I73" s="24">
        <v>1.6</v>
      </c>
      <c r="J73" s="24">
        <v>12000000</v>
      </c>
      <c r="K73" s="23">
        <v>9180230</v>
      </c>
      <c r="L73" s="24">
        <v>1.9</v>
      </c>
      <c r="M73" s="24">
        <v>2819770</v>
      </c>
      <c r="N73" s="25">
        <v>76.5</v>
      </c>
    </row>
    <row r="74" spans="1:14">
      <c r="A74" s="1"/>
      <c r="B74" s="21" t="s">
        <v>93</v>
      </c>
      <c r="C74" s="42" t="s">
        <v>94</v>
      </c>
      <c r="D74" s="23">
        <v>3369490</v>
      </c>
      <c r="E74" s="24">
        <v>0.6</v>
      </c>
      <c r="F74" s="24">
        <v>16000000</v>
      </c>
      <c r="G74" s="24">
        <v>1.6</v>
      </c>
      <c r="H74" s="24">
        <v>6000000</v>
      </c>
      <c r="I74" s="24">
        <v>0.8</v>
      </c>
      <c r="J74" s="24">
        <v>-10000000</v>
      </c>
      <c r="K74" s="23">
        <v>1582620</v>
      </c>
      <c r="L74" s="24">
        <v>0.3</v>
      </c>
      <c r="M74" s="24">
        <v>4417380</v>
      </c>
      <c r="N74" s="25">
        <v>26.4</v>
      </c>
    </row>
    <row r="75" spans="1:14">
      <c r="A75" s="1"/>
      <c r="B75" s="21" t="s">
        <v>123</v>
      </c>
      <c r="C75" s="42" t="s">
        <v>124</v>
      </c>
      <c r="D75" s="23">
        <v>3050</v>
      </c>
      <c r="E75" s="24">
        <v>0</v>
      </c>
      <c r="F75" s="24">
        <v>0</v>
      </c>
      <c r="G75" s="24">
        <v>0</v>
      </c>
      <c r="H75" s="24">
        <v>5000</v>
      </c>
      <c r="I75" s="24">
        <v>0</v>
      </c>
      <c r="J75" s="24">
        <v>5000</v>
      </c>
      <c r="K75" s="23">
        <v>3600</v>
      </c>
      <c r="L75" s="24">
        <v>0</v>
      </c>
      <c r="M75" s="24">
        <v>1400</v>
      </c>
      <c r="N75" s="25">
        <v>72</v>
      </c>
    </row>
    <row r="76" spans="1:14">
      <c r="A76" s="1"/>
      <c r="B76" s="21" t="s">
        <v>125</v>
      </c>
      <c r="C76" s="42" t="s">
        <v>126</v>
      </c>
      <c r="D76" s="23">
        <v>3050</v>
      </c>
      <c r="E76" s="24">
        <v>0</v>
      </c>
      <c r="F76" s="24">
        <v>0</v>
      </c>
      <c r="G76" s="24">
        <v>0</v>
      </c>
      <c r="H76" s="24">
        <v>5000</v>
      </c>
      <c r="I76" s="24">
        <v>0</v>
      </c>
      <c r="J76" s="24">
        <v>5000</v>
      </c>
      <c r="K76" s="23">
        <v>3600</v>
      </c>
      <c r="L76" s="24">
        <v>0</v>
      </c>
      <c r="M76" s="24">
        <v>1400</v>
      </c>
      <c r="N76" s="25">
        <v>72</v>
      </c>
    </row>
    <row r="77" spans="1:14" ht="18">
      <c r="A77" s="1"/>
      <c r="B77" s="21" t="s">
        <v>127</v>
      </c>
      <c r="C77" s="42" t="s">
        <v>128</v>
      </c>
      <c r="D77" s="23">
        <v>745460</v>
      </c>
      <c r="E77" s="24">
        <v>0.1</v>
      </c>
      <c r="F77" s="24">
        <v>0</v>
      </c>
      <c r="G77" s="24">
        <v>0</v>
      </c>
      <c r="H77" s="24">
        <v>5000</v>
      </c>
      <c r="I77" s="24">
        <v>0</v>
      </c>
      <c r="J77" s="24">
        <v>5000</v>
      </c>
      <c r="K77" s="23">
        <v>3600</v>
      </c>
      <c r="L77" s="24">
        <v>0</v>
      </c>
      <c r="M77" s="24">
        <v>1400</v>
      </c>
      <c r="N77" s="25">
        <v>72</v>
      </c>
    </row>
    <row r="78" spans="1:14">
      <c r="A78" s="1"/>
      <c r="B78" s="21" t="s">
        <v>129</v>
      </c>
      <c r="C78" s="42" t="s">
        <v>130</v>
      </c>
      <c r="D78" s="23">
        <v>1250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3">
        <v>0</v>
      </c>
      <c r="L78" s="24">
        <v>0</v>
      </c>
      <c r="M78" s="24">
        <v>0</v>
      </c>
      <c r="N78" s="25">
        <v>0</v>
      </c>
    </row>
    <row r="79" spans="1:14">
      <c r="A79" s="1"/>
      <c r="B79" s="21" t="s">
        <v>131</v>
      </c>
      <c r="C79" s="42" t="s">
        <v>132</v>
      </c>
      <c r="D79" s="23">
        <v>17293710</v>
      </c>
      <c r="E79" s="24">
        <v>3.2</v>
      </c>
      <c r="F79" s="24">
        <v>0</v>
      </c>
      <c r="G79" s="24">
        <v>0</v>
      </c>
      <c r="H79" s="24">
        <v>7000000</v>
      </c>
      <c r="I79" s="24">
        <v>0.9</v>
      </c>
      <c r="J79" s="24">
        <v>7000000</v>
      </c>
      <c r="K79" s="23">
        <v>3406220</v>
      </c>
      <c r="L79" s="24">
        <v>0.7</v>
      </c>
      <c r="M79" s="24">
        <v>3593780</v>
      </c>
      <c r="N79" s="25">
        <v>48.7</v>
      </c>
    </row>
    <row r="80" spans="1:14">
      <c r="A80" s="1"/>
      <c r="B80" s="21" t="s">
        <v>133</v>
      </c>
      <c r="C80" s="42" t="s">
        <v>134</v>
      </c>
      <c r="D80" s="23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3">
        <v>0</v>
      </c>
      <c r="L80" s="24">
        <v>0</v>
      </c>
      <c r="M80" s="24">
        <v>0</v>
      </c>
      <c r="N80" s="25">
        <v>0</v>
      </c>
    </row>
    <row r="81" spans="1:14">
      <c r="A81" s="1"/>
      <c r="B81" s="21"/>
      <c r="C81" s="43" t="s">
        <v>57</v>
      </c>
      <c r="D81" s="28">
        <v>24470980</v>
      </c>
      <c r="E81" s="29">
        <v>4.5</v>
      </c>
      <c r="F81" s="29">
        <v>390000000</v>
      </c>
      <c r="G81" s="29">
        <v>39.799999999999997</v>
      </c>
      <c r="H81" s="29">
        <v>190000000</v>
      </c>
      <c r="I81" s="29">
        <v>25.7</v>
      </c>
      <c r="J81" s="29">
        <v>-200000000</v>
      </c>
      <c r="K81" s="28">
        <v>14885750</v>
      </c>
      <c r="L81" s="29">
        <v>3.1</v>
      </c>
      <c r="M81" s="29">
        <v>175114250</v>
      </c>
      <c r="N81" s="30">
        <v>7.8</v>
      </c>
    </row>
    <row r="82" spans="1:14">
      <c r="A82" s="1"/>
      <c r="B82" s="21"/>
      <c r="C82" s="41" t="s">
        <v>135</v>
      </c>
      <c r="D82" s="33">
        <v>5143831</v>
      </c>
      <c r="E82" s="34">
        <v>100</v>
      </c>
      <c r="F82" s="34"/>
      <c r="G82" s="34"/>
      <c r="H82" s="34"/>
      <c r="I82" s="34"/>
      <c r="J82" s="34"/>
      <c r="K82" s="33">
        <v>6196691</v>
      </c>
      <c r="L82" s="34">
        <v>100</v>
      </c>
      <c r="M82" s="34"/>
      <c r="N82" s="35"/>
    </row>
    <row r="83" spans="1:14">
      <c r="A83" s="1"/>
      <c r="B83" s="21"/>
      <c r="C83" s="41" t="s">
        <v>136</v>
      </c>
      <c r="D83" s="33">
        <v>5143831</v>
      </c>
      <c r="E83" s="34">
        <v>100</v>
      </c>
      <c r="F83" s="34"/>
      <c r="G83" s="34"/>
      <c r="H83" s="34"/>
      <c r="I83" s="34"/>
      <c r="J83" s="34"/>
      <c r="K83" s="33">
        <v>6090891</v>
      </c>
      <c r="L83" s="34">
        <v>98.3</v>
      </c>
      <c r="M83" s="34"/>
      <c r="N83" s="35"/>
    </row>
    <row r="84" spans="1:14">
      <c r="A84" s="1"/>
      <c r="B84" s="21" t="s">
        <v>66</v>
      </c>
      <c r="C84" s="42" t="s">
        <v>67</v>
      </c>
      <c r="D84" s="23"/>
      <c r="E84" s="24"/>
      <c r="F84" s="24"/>
      <c r="G84" s="24"/>
      <c r="H84" s="24"/>
      <c r="I84" s="24"/>
      <c r="J84" s="24"/>
      <c r="K84" s="23"/>
      <c r="L84" s="24"/>
      <c r="M84" s="24"/>
      <c r="N84" s="25"/>
    </row>
    <row r="85" spans="1:14">
      <c r="A85" s="1"/>
      <c r="B85" s="21" t="s">
        <v>70</v>
      </c>
      <c r="C85" s="42" t="s">
        <v>71</v>
      </c>
      <c r="D85" s="23">
        <v>450916</v>
      </c>
      <c r="E85" s="24">
        <v>8.8000000000000007</v>
      </c>
      <c r="F85" s="24"/>
      <c r="G85" s="24"/>
      <c r="H85" s="24"/>
      <c r="I85" s="24"/>
      <c r="J85" s="24"/>
      <c r="K85" s="23">
        <v>0</v>
      </c>
      <c r="L85" s="24">
        <v>0</v>
      </c>
      <c r="M85" s="24"/>
      <c r="N85" s="25"/>
    </row>
    <row r="86" spans="1:14">
      <c r="A86" s="1"/>
      <c r="B86" s="21" t="s">
        <v>72</v>
      </c>
      <c r="C86" s="42" t="s">
        <v>73</v>
      </c>
      <c r="D86" s="23">
        <v>4655115</v>
      </c>
      <c r="E86" s="24">
        <v>90.5</v>
      </c>
      <c r="F86" s="24"/>
      <c r="G86" s="24"/>
      <c r="H86" s="24"/>
      <c r="I86" s="24"/>
      <c r="J86" s="24"/>
      <c r="K86" s="23">
        <v>6090891</v>
      </c>
      <c r="L86" s="24">
        <v>98.3</v>
      </c>
      <c r="M86" s="24"/>
      <c r="N86" s="25"/>
    </row>
    <row r="87" spans="1:14">
      <c r="A87" s="1"/>
      <c r="B87" s="21" t="s">
        <v>74</v>
      </c>
      <c r="C87" s="42" t="s">
        <v>75</v>
      </c>
      <c r="D87" s="23">
        <v>37800</v>
      </c>
      <c r="E87" s="24">
        <v>0.7</v>
      </c>
      <c r="F87" s="24"/>
      <c r="G87" s="24"/>
      <c r="H87" s="24"/>
      <c r="I87" s="24"/>
      <c r="J87" s="24"/>
      <c r="K87" s="23">
        <v>0</v>
      </c>
      <c r="L87" s="24">
        <v>0</v>
      </c>
      <c r="M87" s="24"/>
      <c r="N87" s="25"/>
    </row>
    <row r="88" spans="1:14">
      <c r="A88" s="1"/>
      <c r="B88" s="21"/>
      <c r="C88" s="41" t="s">
        <v>137</v>
      </c>
      <c r="D88" s="33">
        <v>0</v>
      </c>
      <c r="E88" s="34">
        <v>0</v>
      </c>
      <c r="F88" s="34"/>
      <c r="G88" s="34"/>
      <c r="H88" s="34"/>
      <c r="I88" s="34"/>
      <c r="J88" s="34"/>
      <c r="K88" s="33">
        <v>105800</v>
      </c>
      <c r="L88" s="34">
        <v>1.7</v>
      </c>
      <c r="M88" s="34"/>
      <c r="N88" s="35"/>
    </row>
    <row r="89" spans="1:14">
      <c r="A89" s="1"/>
      <c r="B89" s="21" t="s">
        <v>66</v>
      </c>
      <c r="C89" s="42" t="s">
        <v>67</v>
      </c>
      <c r="D89" s="23"/>
      <c r="E89" s="24"/>
      <c r="F89" s="24"/>
      <c r="G89" s="24"/>
      <c r="H89" s="24"/>
      <c r="I89" s="24"/>
      <c r="J89" s="24"/>
      <c r="K89" s="23"/>
      <c r="L89" s="24"/>
      <c r="M89" s="24"/>
      <c r="N89" s="25"/>
    </row>
    <row r="90" spans="1:14">
      <c r="A90" s="1"/>
      <c r="B90" s="21" t="s">
        <v>72</v>
      </c>
      <c r="C90" s="42" t="s">
        <v>73</v>
      </c>
      <c r="D90" s="23">
        <v>0</v>
      </c>
      <c r="E90" s="24">
        <v>0</v>
      </c>
      <c r="F90" s="24"/>
      <c r="G90" s="24"/>
      <c r="H90" s="24"/>
      <c r="I90" s="24"/>
      <c r="J90" s="24"/>
      <c r="K90" s="23">
        <v>105800</v>
      </c>
      <c r="L90" s="24">
        <v>1.7</v>
      </c>
      <c r="M90" s="24"/>
      <c r="N90" s="25"/>
    </row>
    <row r="91" spans="1:14">
      <c r="A91" s="1"/>
      <c r="B91" s="21"/>
      <c r="C91" s="44" t="s">
        <v>62</v>
      </c>
      <c r="D91" s="45">
        <v>553218620</v>
      </c>
      <c r="E91" s="46"/>
      <c r="F91" s="46">
        <v>979110000</v>
      </c>
      <c r="G91" s="46"/>
      <c r="H91" s="46">
        <v>738423000</v>
      </c>
      <c r="I91" s="46"/>
      <c r="J91" s="46">
        <v>-240687000</v>
      </c>
      <c r="K91" s="45">
        <v>491710577.19999999</v>
      </c>
      <c r="L91" s="46"/>
      <c r="M91" s="46">
        <v>252909113.80000001</v>
      </c>
      <c r="N91" s="47"/>
    </row>
    <row r="92" spans="1:14">
      <c r="A92" s="1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</row>
    <row r="93" spans="1:14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36"/>
      <c r="C94" s="137"/>
      <c r="D94" s="136"/>
      <c r="E94" s="136"/>
      <c r="F94" s="137"/>
      <c r="G94" s="138"/>
      <c r="H94" s="138"/>
      <c r="I94" s="137"/>
      <c r="J94" s="137"/>
      <c r="K94" s="137"/>
      <c r="L94" s="137"/>
      <c r="M94" s="137"/>
      <c r="N94" s="1"/>
    </row>
    <row r="95" spans="1:14">
      <c r="A95" s="1"/>
      <c r="B95" s="136"/>
      <c r="C95" s="137"/>
      <c r="D95" s="136"/>
      <c r="E95" s="136"/>
      <c r="F95" s="137"/>
      <c r="G95" s="138"/>
      <c r="H95" s="138"/>
      <c r="I95" s="137"/>
      <c r="J95" s="137"/>
      <c r="K95" s="137"/>
      <c r="L95" s="137"/>
      <c r="M95" s="137"/>
      <c r="N95" s="1"/>
    </row>
    <row r="96" spans="1:14">
      <c r="A96" s="1"/>
      <c r="B96" s="136"/>
      <c r="C96" s="137"/>
      <c r="D96" s="136"/>
      <c r="E96" s="136"/>
      <c r="F96" s="137"/>
      <c r="G96" s="138"/>
      <c r="H96" s="138"/>
      <c r="I96" s="137"/>
      <c r="J96" s="137"/>
      <c r="K96" s="137"/>
      <c r="L96" s="137"/>
      <c r="M96" s="137"/>
      <c r="N96" s="1"/>
    </row>
  </sheetData>
  <mergeCells count="26">
    <mergeCell ref="B13:C13"/>
    <mergeCell ref="B34:C34"/>
    <mergeCell ref="B92:N92"/>
    <mergeCell ref="B94:B96"/>
    <mergeCell ref="D94:E96"/>
    <mergeCell ref="G94:H94"/>
    <mergeCell ref="G95:H95"/>
    <mergeCell ref="G96:H96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M65" sqref="M65"/>
    </sheetView>
  </sheetViews>
  <sheetFormatPr defaultRowHeight="15"/>
  <cols>
    <col min="1" max="1" width="11.5703125" bestFit="1" customWidth="1"/>
    <col min="2" max="2" width="44.140625" bestFit="1" customWidth="1"/>
    <col min="3" max="3" width="12" bestFit="1" customWidth="1"/>
    <col min="4" max="4" width="9.28515625" bestFit="1" customWidth="1"/>
    <col min="5" max="5" width="9.85546875" bestFit="1" customWidth="1"/>
    <col min="6" max="6" width="9.28515625" bestFit="1" customWidth="1"/>
    <col min="7" max="7" width="9.85546875" bestFit="1" customWidth="1"/>
    <col min="8" max="8" width="9.28515625" bestFit="1" customWidth="1"/>
    <col min="9" max="9" width="16.140625" bestFit="1" customWidth="1"/>
    <col min="10" max="10" width="13.28515625" bestFit="1" customWidth="1"/>
    <col min="11" max="11" width="9.28515625" bestFit="1" customWidth="1"/>
    <col min="12" max="12" width="10.85546875" customWidth="1"/>
    <col min="13" max="13" width="8.28515625" customWidth="1"/>
  </cols>
  <sheetData>
    <row r="1" spans="1:1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6.5" thickTop="1" thickBot="1">
      <c r="A5" s="121" t="s">
        <v>3</v>
      </c>
      <c r="B5" s="122" t="s">
        <v>4</v>
      </c>
      <c r="C5" s="122"/>
      <c r="D5" s="122"/>
      <c r="E5" s="123" t="s">
        <v>5</v>
      </c>
      <c r="F5" s="123"/>
      <c r="G5" s="124" t="s">
        <v>6</v>
      </c>
      <c r="H5" s="124"/>
      <c r="I5" s="124"/>
      <c r="J5" s="124"/>
      <c r="K5" s="124"/>
      <c r="L5" s="124"/>
      <c r="M5" s="124"/>
    </row>
    <row r="6" spans="1:13" ht="15.75" thickTop="1">
      <c r="A6" s="121"/>
      <c r="B6" s="122"/>
      <c r="C6" s="122"/>
      <c r="D6" s="122"/>
      <c r="E6" s="123"/>
      <c r="F6" s="123"/>
      <c r="G6" s="124"/>
      <c r="H6" s="124"/>
      <c r="I6" s="124"/>
      <c r="J6" s="124"/>
      <c r="K6" s="124"/>
      <c r="L6" s="124"/>
      <c r="M6" s="124"/>
    </row>
    <row r="7" spans="1:13">
      <c r="A7" s="49" t="s">
        <v>7</v>
      </c>
      <c r="B7" s="127" t="s">
        <v>138</v>
      </c>
      <c r="C7" s="127"/>
      <c r="D7" s="127"/>
      <c r="E7" s="128" t="s">
        <v>9</v>
      </c>
      <c r="F7" s="128"/>
      <c r="G7" s="129" t="s">
        <v>139</v>
      </c>
      <c r="H7" s="129"/>
      <c r="I7" s="129"/>
      <c r="J7" s="129"/>
      <c r="K7" s="129"/>
      <c r="L7" s="129"/>
      <c r="M7" s="129"/>
    </row>
    <row r="8" spans="1:13" ht="15.75" thickBot="1">
      <c r="A8" s="130" t="s">
        <v>11</v>
      </c>
      <c r="B8" s="130"/>
      <c r="C8" s="131" t="s">
        <v>12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ht="16.5" thickTop="1" thickBot="1">
      <c r="A9" s="130"/>
      <c r="B9" s="130"/>
      <c r="C9" s="50" t="s">
        <v>13</v>
      </c>
      <c r="D9" s="51">
        <v>2023</v>
      </c>
      <c r="E9" s="132" t="s">
        <v>14</v>
      </c>
      <c r="F9" s="132"/>
      <c r="G9" s="132" t="s">
        <v>14</v>
      </c>
      <c r="H9" s="132"/>
      <c r="I9" s="52" t="s">
        <v>14</v>
      </c>
      <c r="J9" s="132" t="s">
        <v>14</v>
      </c>
      <c r="K9" s="132"/>
      <c r="L9" s="133" t="s">
        <v>15</v>
      </c>
      <c r="M9" s="134" t="s">
        <v>16</v>
      </c>
    </row>
    <row r="10" spans="1:13" ht="37.5" thickTop="1" thickBot="1">
      <c r="A10" s="130"/>
      <c r="B10" s="130"/>
      <c r="C10" s="53" t="s">
        <v>17</v>
      </c>
      <c r="D10" s="54" t="s">
        <v>18</v>
      </c>
      <c r="E10" s="55" t="s">
        <v>19</v>
      </c>
      <c r="F10" s="56" t="s">
        <v>18</v>
      </c>
      <c r="G10" s="55" t="s">
        <v>20</v>
      </c>
      <c r="H10" s="56" t="s">
        <v>18</v>
      </c>
      <c r="I10" s="57" t="s">
        <v>21</v>
      </c>
      <c r="J10" s="55" t="s">
        <v>22</v>
      </c>
      <c r="K10" s="56" t="s">
        <v>18</v>
      </c>
      <c r="L10" s="133"/>
      <c r="M10" s="134"/>
    </row>
    <row r="11" spans="1:13" ht="16.5" thickTop="1" thickBot="1">
      <c r="A11" s="130"/>
      <c r="B11" s="130"/>
      <c r="C11" s="58" t="s">
        <v>23</v>
      </c>
      <c r="D11" s="58" t="s">
        <v>24</v>
      </c>
      <c r="E11" s="58" t="s">
        <v>25</v>
      </c>
      <c r="F11" s="58" t="s">
        <v>26</v>
      </c>
      <c r="G11" s="58" t="s">
        <v>27</v>
      </c>
      <c r="H11" s="58" t="s">
        <v>28</v>
      </c>
      <c r="I11" s="58" t="s">
        <v>29</v>
      </c>
      <c r="J11" s="58" t="s">
        <v>30</v>
      </c>
      <c r="K11" s="58" t="s">
        <v>31</v>
      </c>
      <c r="L11" s="58" t="s">
        <v>32</v>
      </c>
      <c r="M11" s="13" t="s">
        <v>33</v>
      </c>
    </row>
    <row r="12" spans="1:13" ht="15.75" thickTop="1">
      <c r="A12" s="125" t="s">
        <v>34</v>
      </c>
      <c r="B12" s="125"/>
      <c r="C12" s="59"/>
      <c r="D12" s="60"/>
      <c r="E12" s="59"/>
      <c r="F12" s="60"/>
      <c r="G12" s="59"/>
      <c r="H12" s="60"/>
      <c r="I12" s="61"/>
      <c r="J12" s="59"/>
      <c r="K12" s="60"/>
      <c r="L12" s="59"/>
      <c r="M12" s="62"/>
    </row>
    <row r="13" spans="1:13">
      <c r="A13" s="63" t="s">
        <v>35</v>
      </c>
      <c r="B13" s="64" t="s">
        <v>36</v>
      </c>
      <c r="C13" s="59"/>
      <c r="D13" s="60"/>
      <c r="E13" s="59"/>
      <c r="F13" s="60"/>
      <c r="G13" s="59"/>
      <c r="H13" s="60"/>
      <c r="I13" s="65"/>
      <c r="J13" s="59"/>
      <c r="K13" s="60"/>
      <c r="L13" s="59"/>
      <c r="M13" s="62"/>
    </row>
    <row r="14" spans="1:13">
      <c r="A14" s="66" t="s">
        <v>37</v>
      </c>
      <c r="B14" s="67" t="s">
        <v>38</v>
      </c>
      <c r="C14" s="68">
        <v>266463527</v>
      </c>
      <c r="D14" s="93">
        <f>C14/C$29</f>
        <v>0.58629463172794982</v>
      </c>
      <c r="E14" s="69">
        <v>324000000</v>
      </c>
      <c r="F14" s="93">
        <f>E14/E$29</f>
        <v>0.37346120153072987</v>
      </c>
      <c r="G14" s="69">
        <v>314000000</v>
      </c>
      <c r="H14" s="93">
        <f>G14/G$29</f>
        <v>0.41209512310357499</v>
      </c>
      <c r="I14" s="69">
        <v>-10000000</v>
      </c>
      <c r="J14" s="68">
        <v>309830721</v>
      </c>
      <c r="K14" s="93">
        <f>J14/J$29</f>
        <v>0.53929623628934154</v>
      </c>
      <c r="L14" s="69">
        <v>4169279</v>
      </c>
      <c r="M14" s="94">
        <f>J14/G14</f>
        <v>0.98672204140127384</v>
      </c>
    </row>
    <row r="15" spans="1:13">
      <c r="A15" s="66" t="s">
        <v>39</v>
      </c>
      <c r="B15" s="67" t="s">
        <v>40</v>
      </c>
      <c r="C15" s="68">
        <v>44220926</v>
      </c>
      <c r="D15" s="93">
        <f t="shared" ref="D15:D29" si="0">C15/C$29</f>
        <v>9.7298462629142185E-2</v>
      </c>
      <c r="E15" s="69">
        <v>54000000</v>
      </c>
      <c r="F15" s="93">
        <f t="shared" ref="F15:F29" si="1">E15/E$29</f>
        <v>6.2243533588454976E-2</v>
      </c>
      <c r="G15" s="69">
        <v>54000000</v>
      </c>
      <c r="H15" s="93">
        <f t="shared" ref="H15:H29" si="2">G15/G$29</f>
        <v>7.0869861935009715E-2</v>
      </c>
      <c r="I15" s="69">
        <v>0</v>
      </c>
      <c r="J15" s="68">
        <v>52272359</v>
      </c>
      <c r="K15" s="93">
        <f t="shared" ref="K15:K29" si="3">J15/J$29</f>
        <v>9.0986091952661108E-2</v>
      </c>
      <c r="L15" s="69">
        <v>1727641</v>
      </c>
      <c r="M15" s="94">
        <f t="shared" ref="M15:M29" si="4">J15/G15</f>
        <v>0.96800664814814819</v>
      </c>
    </row>
    <row r="16" spans="1:13">
      <c r="A16" s="66" t="s">
        <v>41</v>
      </c>
      <c r="B16" s="67" t="s">
        <v>42</v>
      </c>
      <c r="C16" s="68">
        <v>98041862.150000006</v>
      </c>
      <c r="D16" s="93">
        <f t="shared" si="0"/>
        <v>0.21571964504979577</v>
      </c>
      <c r="E16" s="69">
        <v>70728000</v>
      </c>
      <c r="F16" s="93">
        <f t="shared" si="1"/>
        <v>8.1525197104523037E-2</v>
      </c>
      <c r="G16" s="69">
        <v>110728000</v>
      </c>
      <c r="H16" s="93">
        <f t="shared" si="2"/>
        <v>0.14531996430258806</v>
      </c>
      <c r="I16" s="69">
        <v>40000000</v>
      </c>
      <c r="J16" s="68">
        <v>89905055</v>
      </c>
      <c r="K16" s="93">
        <f t="shared" si="3"/>
        <v>0.15649015574826181</v>
      </c>
      <c r="L16" s="69">
        <v>20822945</v>
      </c>
      <c r="M16" s="94">
        <f t="shared" si="4"/>
        <v>0.81194508164149992</v>
      </c>
    </row>
    <row r="17" spans="1:13">
      <c r="A17" s="66" t="s">
        <v>43</v>
      </c>
      <c r="B17" s="67" t="s">
        <v>44</v>
      </c>
      <c r="C17" s="68">
        <v>0</v>
      </c>
      <c r="D17" s="93">
        <f t="shared" si="0"/>
        <v>0</v>
      </c>
      <c r="E17" s="69">
        <v>0</v>
      </c>
      <c r="F17" s="93">
        <f t="shared" si="1"/>
        <v>0</v>
      </c>
      <c r="G17" s="69">
        <v>0</v>
      </c>
      <c r="H17" s="93">
        <f t="shared" si="2"/>
        <v>0</v>
      </c>
      <c r="I17" s="69">
        <v>0</v>
      </c>
      <c r="J17" s="68">
        <v>0</v>
      </c>
      <c r="K17" s="93">
        <f t="shared" si="3"/>
        <v>0</v>
      </c>
      <c r="L17" s="69">
        <v>0</v>
      </c>
      <c r="M17" s="94" t="s">
        <v>198</v>
      </c>
    </row>
    <row r="18" spans="1:13">
      <c r="A18" s="66" t="s">
        <v>45</v>
      </c>
      <c r="B18" s="67" t="s">
        <v>46</v>
      </c>
      <c r="C18" s="68">
        <v>0</v>
      </c>
      <c r="D18" s="93">
        <f t="shared" si="0"/>
        <v>0</v>
      </c>
      <c r="E18" s="69">
        <v>0</v>
      </c>
      <c r="F18" s="93">
        <f t="shared" si="1"/>
        <v>0</v>
      </c>
      <c r="G18" s="69">
        <v>0</v>
      </c>
      <c r="H18" s="93">
        <f t="shared" si="2"/>
        <v>0</v>
      </c>
      <c r="I18" s="69">
        <v>0</v>
      </c>
      <c r="J18" s="68">
        <v>0</v>
      </c>
      <c r="K18" s="93">
        <f t="shared" si="3"/>
        <v>0</v>
      </c>
      <c r="L18" s="69">
        <v>0</v>
      </c>
      <c r="M18" s="94" t="s">
        <v>198</v>
      </c>
    </row>
    <row r="19" spans="1:13">
      <c r="A19" s="66" t="s">
        <v>47</v>
      </c>
      <c r="B19" s="67" t="s">
        <v>48</v>
      </c>
      <c r="C19" s="68">
        <v>0</v>
      </c>
      <c r="D19" s="93">
        <f t="shared" si="0"/>
        <v>0</v>
      </c>
      <c r="E19" s="69">
        <v>0</v>
      </c>
      <c r="F19" s="93">
        <f t="shared" si="1"/>
        <v>0</v>
      </c>
      <c r="G19" s="69">
        <v>0</v>
      </c>
      <c r="H19" s="93">
        <f t="shared" si="2"/>
        <v>0</v>
      </c>
      <c r="I19" s="69">
        <v>0</v>
      </c>
      <c r="J19" s="68">
        <v>0</v>
      </c>
      <c r="K19" s="93">
        <f t="shared" si="3"/>
        <v>0</v>
      </c>
      <c r="L19" s="69">
        <v>0</v>
      </c>
      <c r="M19" s="94" t="s">
        <v>198</v>
      </c>
    </row>
    <row r="20" spans="1:13">
      <c r="A20" s="66" t="s">
        <v>49</v>
      </c>
      <c r="B20" s="67" t="s">
        <v>50</v>
      </c>
      <c r="C20" s="68">
        <v>350634</v>
      </c>
      <c r="D20" s="93">
        <f t="shared" si="0"/>
        <v>7.7149332299162254E-4</v>
      </c>
      <c r="E20" s="69">
        <v>72000</v>
      </c>
      <c r="F20" s="93">
        <f t="shared" si="1"/>
        <v>8.2991378117939973E-5</v>
      </c>
      <c r="G20" s="69">
        <v>3472000</v>
      </c>
      <c r="H20" s="93">
        <f t="shared" si="2"/>
        <v>4.5566696414509949E-3</v>
      </c>
      <c r="I20" s="69">
        <v>3400000</v>
      </c>
      <c r="J20" s="68">
        <v>3148384</v>
      </c>
      <c r="K20" s="93">
        <f t="shared" si="3"/>
        <v>5.4801268128397834E-3</v>
      </c>
      <c r="L20" s="69">
        <v>323616</v>
      </c>
      <c r="M20" s="94">
        <f t="shared" si="4"/>
        <v>0.90679262672811056</v>
      </c>
    </row>
    <row r="21" spans="1:13">
      <c r="A21" s="71"/>
      <c r="B21" s="72" t="s">
        <v>51</v>
      </c>
      <c r="C21" s="73">
        <v>409076949.14999998</v>
      </c>
      <c r="D21" s="93">
        <f t="shared" si="0"/>
        <v>0.90008423272987925</v>
      </c>
      <c r="E21" s="74">
        <v>448800000</v>
      </c>
      <c r="F21" s="93">
        <f t="shared" si="1"/>
        <v>0.51731292360182579</v>
      </c>
      <c r="G21" s="74">
        <v>482200000</v>
      </c>
      <c r="H21" s="93">
        <f t="shared" si="2"/>
        <v>0.63284161898262381</v>
      </c>
      <c r="I21" s="74">
        <v>33400000</v>
      </c>
      <c r="J21" s="73">
        <v>455156519</v>
      </c>
      <c r="K21" s="93">
        <f t="shared" si="3"/>
        <v>0.79225261080310427</v>
      </c>
      <c r="L21" s="74">
        <v>27043481</v>
      </c>
      <c r="M21" s="94">
        <f t="shared" si="4"/>
        <v>0.94391646412277064</v>
      </c>
    </row>
    <row r="22" spans="1:13">
      <c r="A22" s="66" t="s">
        <v>52</v>
      </c>
      <c r="B22" s="67" t="s">
        <v>53</v>
      </c>
      <c r="C22" s="68">
        <v>43492920</v>
      </c>
      <c r="D22" s="93">
        <f t="shared" si="0"/>
        <v>9.5696644870174596E-2</v>
      </c>
      <c r="E22" s="69">
        <v>48000000</v>
      </c>
      <c r="F22" s="93">
        <f t="shared" si="1"/>
        <v>5.5327585411959979E-2</v>
      </c>
      <c r="G22" s="69">
        <v>15000000</v>
      </c>
      <c r="H22" s="93">
        <f t="shared" si="2"/>
        <v>1.9686072759724921E-2</v>
      </c>
      <c r="I22" s="69">
        <v>-33000000</v>
      </c>
      <c r="J22" s="68">
        <v>14745961</v>
      </c>
      <c r="K22" s="93">
        <f t="shared" si="3"/>
        <v>2.5667052131248841E-2</v>
      </c>
      <c r="L22" s="69">
        <v>254039</v>
      </c>
      <c r="M22" s="94">
        <f t="shared" si="4"/>
        <v>0.98306406666666668</v>
      </c>
    </row>
    <row r="23" spans="1:13">
      <c r="A23" s="66" t="s">
        <v>54</v>
      </c>
      <c r="B23" s="67" t="s">
        <v>55</v>
      </c>
      <c r="C23" s="68">
        <v>1917538</v>
      </c>
      <c r="D23" s="93">
        <f t="shared" si="0"/>
        <v>4.2191223999461262E-3</v>
      </c>
      <c r="E23" s="69">
        <v>370760000</v>
      </c>
      <c r="F23" s="93">
        <f t="shared" si="1"/>
        <v>0.42735949098621423</v>
      </c>
      <c r="G23" s="69">
        <v>264760000</v>
      </c>
      <c r="H23" s="93">
        <f t="shared" si="2"/>
        <v>0.3474723082576513</v>
      </c>
      <c r="I23" s="69">
        <v>-106000000</v>
      </c>
      <c r="J23" s="68">
        <v>104606853</v>
      </c>
      <c r="K23" s="93">
        <f t="shared" si="3"/>
        <v>0.18208033706564694</v>
      </c>
      <c r="L23" s="69">
        <v>160153147</v>
      </c>
      <c r="M23" s="94">
        <f t="shared" si="4"/>
        <v>0.39510066852998943</v>
      </c>
    </row>
    <row r="24" spans="1:13">
      <c r="A24" s="71"/>
      <c r="B24" s="72" t="s">
        <v>56</v>
      </c>
      <c r="C24" s="73">
        <v>45410458</v>
      </c>
      <c r="D24" s="93">
        <f t="shared" si="0"/>
        <v>9.991576727012072E-2</v>
      </c>
      <c r="E24" s="74">
        <v>418760000</v>
      </c>
      <c r="F24" s="93">
        <f t="shared" si="1"/>
        <v>0.48268707639817421</v>
      </c>
      <c r="G24" s="74">
        <v>279760000</v>
      </c>
      <c r="H24" s="93">
        <f t="shared" si="2"/>
        <v>0.36715838101737625</v>
      </c>
      <c r="I24" s="74">
        <v>-139000000</v>
      </c>
      <c r="J24" s="73">
        <v>119352814</v>
      </c>
      <c r="K24" s="93">
        <f t="shared" si="3"/>
        <v>0.20774738919689578</v>
      </c>
      <c r="L24" s="74">
        <v>160407186</v>
      </c>
      <c r="M24" s="94">
        <f t="shared" si="4"/>
        <v>0.42662572919645408</v>
      </c>
    </row>
    <row r="25" spans="1:13">
      <c r="A25" s="66" t="s">
        <v>52</v>
      </c>
      <c r="B25" s="67" t="s">
        <v>53</v>
      </c>
      <c r="C25" s="68">
        <v>0</v>
      </c>
      <c r="D25" s="93">
        <f t="shared" si="0"/>
        <v>0</v>
      </c>
      <c r="E25" s="69">
        <v>0</v>
      </c>
      <c r="F25" s="93">
        <f t="shared" si="1"/>
        <v>0</v>
      </c>
      <c r="G25" s="69">
        <v>0</v>
      </c>
      <c r="H25" s="93">
        <f t="shared" si="2"/>
        <v>0</v>
      </c>
      <c r="I25" s="69">
        <v>0</v>
      </c>
      <c r="J25" s="68">
        <v>0</v>
      </c>
      <c r="K25" s="93">
        <f t="shared" si="3"/>
        <v>0</v>
      </c>
      <c r="L25" s="69">
        <v>0</v>
      </c>
      <c r="M25" s="94" t="s">
        <v>198</v>
      </c>
    </row>
    <row r="26" spans="1:13">
      <c r="A26" s="66" t="s">
        <v>54</v>
      </c>
      <c r="B26" s="67" t="s">
        <v>55</v>
      </c>
      <c r="C26" s="68">
        <v>0</v>
      </c>
      <c r="D26" s="93">
        <f t="shared" si="0"/>
        <v>0</v>
      </c>
      <c r="E26" s="69">
        <v>0</v>
      </c>
      <c r="F26" s="93">
        <f t="shared" si="1"/>
        <v>0</v>
      </c>
      <c r="G26" s="69">
        <v>0</v>
      </c>
      <c r="H26" s="93">
        <f t="shared" si="2"/>
        <v>0</v>
      </c>
      <c r="I26" s="69">
        <v>0</v>
      </c>
      <c r="J26" s="68">
        <v>0</v>
      </c>
      <c r="K26" s="93">
        <f t="shared" si="3"/>
        <v>0</v>
      </c>
      <c r="L26" s="69">
        <v>0</v>
      </c>
      <c r="M26" s="94" t="s">
        <v>198</v>
      </c>
    </row>
    <row r="27" spans="1:13">
      <c r="A27" s="71"/>
      <c r="B27" s="72" t="s">
        <v>57</v>
      </c>
      <c r="C27" s="73">
        <v>0</v>
      </c>
      <c r="D27" s="93">
        <f t="shared" si="0"/>
        <v>0</v>
      </c>
      <c r="E27" s="74">
        <v>0</v>
      </c>
      <c r="F27" s="93">
        <f t="shared" si="1"/>
        <v>0</v>
      </c>
      <c r="G27" s="74">
        <v>0</v>
      </c>
      <c r="H27" s="93">
        <f t="shared" si="2"/>
        <v>0</v>
      </c>
      <c r="I27" s="74">
        <v>0</v>
      </c>
      <c r="J27" s="73">
        <v>0</v>
      </c>
      <c r="K27" s="93">
        <f t="shared" si="3"/>
        <v>0</v>
      </c>
      <c r="L27" s="74">
        <v>0</v>
      </c>
      <c r="M27" s="94" t="s">
        <v>198</v>
      </c>
    </row>
    <row r="28" spans="1:13">
      <c r="A28" s="76"/>
      <c r="B28" s="77" t="s">
        <v>58</v>
      </c>
      <c r="C28" s="78">
        <v>45410458</v>
      </c>
      <c r="D28" s="93">
        <f t="shared" si="0"/>
        <v>9.991576727012072E-2</v>
      </c>
      <c r="E28" s="79">
        <v>418760000</v>
      </c>
      <c r="F28" s="93">
        <f t="shared" si="1"/>
        <v>0.48268707639817421</v>
      </c>
      <c r="G28" s="79">
        <v>279760000</v>
      </c>
      <c r="H28" s="93">
        <f t="shared" si="2"/>
        <v>0.36715838101737625</v>
      </c>
      <c r="I28" s="79">
        <v>-139000000</v>
      </c>
      <c r="J28" s="78">
        <v>119352814</v>
      </c>
      <c r="K28" s="93">
        <f t="shared" si="3"/>
        <v>0.20774738919689578</v>
      </c>
      <c r="L28" s="79">
        <v>160407186</v>
      </c>
      <c r="M28" s="94">
        <f t="shared" si="4"/>
        <v>0.42662572919645408</v>
      </c>
    </row>
    <row r="29" spans="1:13">
      <c r="A29" s="76"/>
      <c r="B29" s="77" t="s">
        <v>59</v>
      </c>
      <c r="C29" s="78">
        <v>454487407.14999998</v>
      </c>
      <c r="D29" s="93">
        <f t="shared" si="0"/>
        <v>1</v>
      </c>
      <c r="E29" s="79">
        <v>867560000</v>
      </c>
      <c r="F29" s="93">
        <f t="shared" si="1"/>
        <v>1</v>
      </c>
      <c r="G29" s="79">
        <v>761960000</v>
      </c>
      <c r="H29" s="93">
        <f t="shared" si="2"/>
        <v>1</v>
      </c>
      <c r="I29" s="79">
        <v>-105600000</v>
      </c>
      <c r="J29" s="78">
        <v>574509333</v>
      </c>
      <c r="K29" s="93">
        <f t="shared" si="3"/>
        <v>1</v>
      </c>
      <c r="L29" s="79">
        <v>187450667</v>
      </c>
      <c r="M29" s="94">
        <f t="shared" si="4"/>
        <v>0.75398883537193551</v>
      </c>
    </row>
    <row r="30" spans="1:13">
      <c r="A30" s="71"/>
      <c r="B30" s="72" t="s">
        <v>60</v>
      </c>
      <c r="C30" s="73">
        <v>4361586</v>
      </c>
      <c r="D30" s="74"/>
      <c r="E30" s="74"/>
      <c r="F30" s="74"/>
      <c r="G30" s="74"/>
      <c r="H30" s="74"/>
      <c r="I30" s="74"/>
      <c r="J30" s="73">
        <v>2169857</v>
      </c>
      <c r="K30" s="74"/>
      <c r="L30" s="74"/>
      <c r="M30" s="75"/>
    </row>
    <row r="31" spans="1:13">
      <c r="A31" s="71"/>
      <c r="B31" s="72" t="s">
        <v>61</v>
      </c>
      <c r="C31" s="73">
        <v>7042707</v>
      </c>
      <c r="D31" s="74"/>
      <c r="E31" s="74"/>
      <c r="F31" s="74"/>
      <c r="G31" s="74"/>
      <c r="H31" s="74"/>
      <c r="I31" s="74"/>
      <c r="J31" s="73">
        <v>27691374</v>
      </c>
      <c r="K31" s="74"/>
      <c r="L31" s="74"/>
      <c r="M31" s="75"/>
    </row>
    <row r="32" spans="1:13" ht="15.75" thickBot="1">
      <c r="A32" s="76"/>
      <c r="B32" s="77" t="s">
        <v>62</v>
      </c>
      <c r="C32" s="78">
        <v>465891700.14999998</v>
      </c>
      <c r="D32" s="79"/>
      <c r="E32" s="79"/>
      <c r="F32" s="79"/>
      <c r="G32" s="79"/>
      <c r="H32" s="79"/>
      <c r="I32" s="79"/>
      <c r="J32" s="78">
        <v>604370564</v>
      </c>
      <c r="K32" s="79"/>
      <c r="L32" s="79"/>
      <c r="M32" s="80"/>
    </row>
    <row r="33" spans="1:13" ht="15.75" thickTop="1">
      <c r="A33" s="126" t="s">
        <v>63</v>
      </c>
      <c r="B33" s="126"/>
      <c r="C33" s="81"/>
      <c r="D33" s="82"/>
      <c r="E33" s="81"/>
      <c r="F33" s="82"/>
      <c r="G33" s="81"/>
      <c r="H33" s="82"/>
      <c r="I33" s="83"/>
      <c r="J33" s="81"/>
      <c r="K33" s="82"/>
      <c r="L33" s="81"/>
      <c r="M33" s="84"/>
    </row>
    <row r="34" spans="1:13">
      <c r="A34" s="85" t="s">
        <v>64</v>
      </c>
      <c r="B34" s="64" t="s">
        <v>36</v>
      </c>
      <c r="C34" s="59"/>
      <c r="D34" s="60"/>
      <c r="E34" s="59"/>
      <c r="F34" s="60"/>
      <c r="G34" s="59"/>
      <c r="H34" s="60"/>
      <c r="I34" s="65"/>
      <c r="J34" s="59"/>
      <c r="K34" s="60"/>
      <c r="L34" s="59"/>
      <c r="M34" s="62"/>
    </row>
    <row r="35" spans="1:13">
      <c r="A35" s="66"/>
      <c r="B35" s="86" t="s">
        <v>65</v>
      </c>
      <c r="C35" s="78">
        <v>409076949.14999998</v>
      </c>
      <c r="D35" s="79">
        <v>90</v>
      </c>
      <c r="E35" s="79">
        <v>448800000</v>
      </c>
      <c r="F35" s="79">
        <v>51.7</v>
      </c>
      <c r="G35" s="79">
        <v>482200000</v>
      </c>
      <c r="H35" s="79">
        <v>63.3</v>
      </c>
      <c r="I35" s="79">
        <v>33400000</v>
      </c>
      <c r="J35" s="78">
        <v>455156519</v>
      </c>
      <c r="K35" s="79">
        <v>79.2</v>
      </c>
      <c r="L35" s="79">
        <v>27043481</v>
      </c>
      <c r="M35" s="80">
        <v>94.4</v>
      </c>
    </row>
    <row r="36" spans="1:13">
      <c r="A36" s="66" t="s">
        <v>66</v>
      </c>
      <c r="B36" s="87" t="s">
        <v>67</v>
      </c>
      <c r="C36" s="68"/>
      <c r="D36" s="69"/>
      <c r="E36" s="69"/>
      <c r="F36" s="69"/>
      <c r="G36" s="69"/>
      <c r="H36" s="69"/>
      <c r="I36" s="69"/>
      <c r="J36" s="68"/>
      <c r="K36" s="69"/>
      <c r="L36" s="69"/>
      <c r="M36" s="70"/>
    </row>
    <row r="37" spans="1:13">
      <c r="A37" s="66" t="s">
        <v>140</v>
      </c>
      <c r="B37" s="87" t="s">
        <v>141</v>
      </c>
      <c r="C37" s="68">
        <v>283170980.38</v>
      </c>
      <c r="D37" s="69">
        <v>62.3</v>
      </c>
      <c r="E37" s="69">
        <v>334000000</v>
      </c>
      <c r="F37" s="69">
        <v>38.5</v>
      </c>
      <c r="G37" s="69">
        <v>324000000</v>
      </c>
      <c r="H37" s="69">
        <v>42.5</v>
      </c>
      <c r="I37" s="69">
        <v>-10000000</v>
      </c>
      <c r="J37" s="68">
        <v>315806274</v>
      </c>
      <c r="K37" s="69">
        <v>55</v>
      </c>
      <c r="L37" s="69">
        <v>8193726</v>
      </c>
      <c r="M37" s="70">
        <v>97.5</v>
      </c>
    </row>
    <row r="38" spans="1:13">
      <c r="A38" s="66" t="s">
        <v>142</v>
      </c>
      <c r="B38" s="87" t="s">
        <v>143</v>
      </c>
      <c r="C38" s="68">
        <v>74781942.769999996</v>
      </c>
      <c r="D38" s="69">
        <v>16.5</v>
      </c>
      <c r="E38" s="69">
        <v>51000000</v>
      </c>
      <c r="F38" s="69">
        <v>5.9</v>
      </c>
      <c r="G38" s="69">
        <v>94170000</v>
      </c>
      <c r="H38" s="69">
        <v>12.4</v>
      </c>
      <c r="I38" s="69">
        <v>43170000</v>
      </c>
      <c r="J38" s="68">
        <v>76365213</v>
      </c>
      <c r="K38" s="69">
        <v>13.3</v>
      </c>
      <c r="L38" s="69">
        <v>17804787</v>
      </c>
      <c r="M38" s="70">
        <v>81.099999999999994</v>
      </c>
    </row>
    <row r="39" spans="1:13">
      <c r="A39" s="66" t="s">
        <v>144</v>
      </c>
      <c r="B39" s="87" t="s">
        <v>145</v>
      </c>
      <c r="C39" s="68">
        <v>31700523</v>
      </c>
      <c r="D39" s="69">
        <v>7</v>
      </c>
      <c r="E39" s="69">
        <v>39900000</v>
      </c>
      <c r="F39" s="69">
        <v>4.5999999999999996</v>
      </c>
      <c r="G39" s="69">
        <v>40130000</v>
      </c>
      <c r="H39" s="69">
        <v>5.3</v>
      </c>
      <c r="I39" s="69">
        <v>230000</v>
      </c>
      <c r="J39" s="68">
        <v>39388307</v>
      </c>
      <c r="K39" s="69">
        <v>6.9</v>
      </c>
      <c r="L39" s="69">
        <v>741693</v>
      </c>
      <c r="M39" s="70">
        <v>98.2</v>
      </c>
    </row>
    <row r="40" spans="1:13">
      <c r="A40" s="66" t="s">
        <v>146</v>
      </c>
      <c r="B40" s="87" t="s">
        <v>147</v>
      </c>
      <c r="C40" s="68">
        <v>19423503</v>
      </c>
      <c r="D40" s="69">
        <v>4.3</v>
      </c>
      <c r="E40" s="69">
        <v>23900000</v>
      </c>
      <c r="F40" s="69">
        <v>2.8</v>
      </c>
      <c r="G40" s="69">
        <v>23900000</v>
      </c>
      <c r="H40" s="69">
        <v>3.1</v>
      </c>
      <c r="I40" s="69">
        <v>0</v>
      </c>
      <c r="J40" s="68">
        <v>23596725</v>
      </c>
      <c r="K40" s="69">
        <v>4.0999999999999996</v>
      </c>
      <c r="L40" s="69">
        <v>303275</v>
      </c>
      <c r="M40" s="70">
        <v>98.7</v>
      </c>
    </row>
    <row r="41" spans="1:13">
      <c r="A41" s="66"/>
      <c r="B41" s="86" t="s">
        <v>78</v>
      </c>
      <c r="C41" s="78">
        <v>45410458</v>
      </c>
      <c r="D41" s="79">
        <v>10</v>
      </c>
      <c r="E41" s="79">
        <v>418760000</v>
      </c>
      <c r="F41" s="79">
        <v>48.3</v>
      </c>
      <c r="G41" s="79">
        <v>279760000</v>
      </c>
      <c r="H41" s="79">
        <v>36.700000000000003</v>
      </c>
      <c r="I41" s="79">
        <v>-139000000</v>
      </c>
      <c r="J41" s="78">
        <v>119352814</v>
      </c>
      <c r="K41" s="79">
        <v>20.8</v>
      </c>
      <c r="L41" s="79">
        <v>160407186</v>
      </c>
      <c r="M41" s="80">
        <v>42.7</v>
      </c>
    </row>
    <row r="42" spans="1:13">
      <c r="A42" s="66" t="s">
        <v>66</v>
      </c>
      <c r="B42" s="87" t="s">
        <v>67</v>
      </c>
      <c r="C42" s="68"/>
      <c r="D42" s="69"/>
      <c r="E42" s="69"/>
      <c r="F42" s="69"/>
      <c r="G42" s="69"/>
      <c r="H42" s="69"/>
      <c r="I42" s="69"/>
      <c r="J42" s="68"/>
      <c r="K42" s="69"/>
      <c r="L42" s="69"/>
      <c r="M42" s="70"/>
    </row>
    <row r="43" spans="1:13">
      <c r="A43" s="66" t="s">
        <v>148</v>
      </c>
      <c r="B43" s="87" t="s">
        <v>149</v>
      </c>
      <c r="C43" s="68">
        <v>567538</v>
      </c>
      <c r="D43" s="69">
        <v>0.1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8">
        <v>0</v>
      </c>
      <c r="K43" s="69">
        <v>0</v>
      </c>
      <c r="L43" s="69">
        <v>0</v>
      </c>
      <c r="M43" s="70">
        <v>0</v>
      </c>
    </row>
    <row r="44" spans="1:13">
      <c r="A44" s="66" t="s">
        <v>150</v>
      </c>
      <c r="B44" s="87" t="s">
        <v>151</v>
      </c>
      <c r="C44" s="68">
        <v>1350000</v>
      </c>
      <c r="D44" s="69">
        <v>0.3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8">
        <v>0</v>
      </c>
      <c r="K44" s="69">
        <v>0</v>
      </c>
      <c r="L44" s="69">
        <v>0</v>
      </c>
      <c r="M44" s="70">
        <v>0</v>
      </c>
    </row>
    <row r="45" spans="1:13" ht="18">
      <c r="A45" s="66" t="s">
        <v>152</v>
      </c>
      <c r="B45" s="87" t="s">
        <v>153</v>
      </c>
      <c r="C45" s="68">
        <v>0</v>
      </c>
      <c r="D45" s="69">
        <v>0</v>
      </c>
      <c r="E45" s="69">
        <v>200600000</v>
      </c>
      <c r="F45" s="69">
        <v>23.1</v>
      </c>
      <c r="G45" s="69">
        <v>150600000</v>
      </c>
      <c r="H45" s="69">
        <v>19.8</v>
      </c>
      <c r="I45" s="69">
        <v>-50000000</v>
      </c>
      <c r="J45" s="68">
        <v>89614408</v>
      </c>
      <c r="K45" s="69">
        <v>15.6</v>
      </c>
      <c r="L45" s="69">
        <v>60985592</v>
      </c>
      <c r="M45" s="70">
        <v>59.5</v>
      </c>
    </row>
    <row r="46" spans="1:13">
      <c r="A46" s="66" t="s">
        <v>154</v>
      </c>
      <c r="B46" s="87" t="s">
        <v>155</v>
      </c>
      <c r="C46" s="68">
        <v>16579920</v>
      </c>
      <c r="D46" s="69">
        <v>3.6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8">
        <v>0</v>
      </c>
      <c r="K46" s="69">
        <v>0</v>
      </c>
      <c r="L46" s="69">
        <v>0</v>
      </c>
      <c r="M46" s="70">
        <v>0</v>
      </c>
    </row>
    <row r="47" spans="1:13">
      <c r="A47" s="66" t="s">
        <v>156</v>
      </c>
      <c r="B47" s="87" t="s">
        <v>157</v>
      </c>
      <c r="C47" s="68">
        <v>15720000</v>
      </c>
      <c r="D47" s="69">
        <v>3.5</v>
      </c>
      <c r="E47" s="69">
        <v>30000000</v>
      </c>
      <c r="F47" s="69">
        <v>3.5</v>
      </c>
      <c r="G47" s="69">
        <v>0</v>
      </c>
      <c r="H47" s="69">
        <v>0</v>
      </c>
      <c r="I47" s="69">
        <v>-30000000</v>
      </c>
      <c r="J47" s="68">
        <v>0</v>
      </c>
      <c r="K47" s="69">
        <v>0</v>
      </c>
      <c r="L47" s="69">
        <v>0</v>
      </c>
      <c r="M47" s="70">
        <v>0</v>
      </c>
    </row>
    <row r="48" spans="1:13">
      <c r="A48" s="66" t="s">
        <v>158</v>
      </c>
      <c r="B48" s="87" t="s">
        <v>159</v>
      </c>
      <c r="C48" s="68">
        <v>11193000</v>
      </c>
      <c r="D48" s="69">
        <v>2.5</v>
      </c>
      <c r="E48" s="69">
        <v>18000000</v>
      </c>
      <c r="F48" s="69">
        <v>2.1</v>
      </c>
      <c r="G48" s="69">
        <v>105160000</v>
      </c>
      <c r="H48" s="69">
        <v>13.8</v>
      </c>
      <c r="I48" s="69">
        <v>87160000</v>
      </c>
      <c r="J48" s="68">
        <v>14745961</v>
      </c>
      <c r="K48" s="69">
        <v>2.6</v>
      </c>
      <c r="L48" s="69">
        <v>90414039</v>
      </c>
      <c r="M48" s="70">
        <v>14</v>
      </c>
    </row>
    <row r="49" spans="1:13">
      <c r="A49" s="66" t="s">
        <v>160</v>
      </c>
      <c r="B49" s="87" t="s">
        <v>161</v>
      </c>
      <c r="C49" s="68">
        <v>0</v>
      </c>
      <c r="D49" s="69">
        <v>0</v>
      </c>
      <c r="E49" s="69">
        <v>0</v>
      </c>
      <c r="F49" s="69">
        <v>0</v>
      </c>
      <c r="G49" s="69">
        <v>24000000</v>
      </c>
      <c r="H49" s="69">
        <v>3.1</v>
      </c>
      <c r="I49" s="69">
        <v>24000000</v>
      </c>
      <c r="J49" s="68">
        <v>14992445</v>
      </c>
      <c r="K49" s="69">
        <v>2.6</v>
      </c>
      <c r="L49" s="69">
        <v>9007555</v>
      </c>
      <c r="M49" s="70">
        <v>62.5</v>
      </c>
    </row>
    <row r="50" spans="1:13">
      <c r="A50" s="66" t="s">
        <v>162</v>
      </c>
      <c r="B50" s="87" t="s">
        <v>163</v>
      </c>
      <c r="C50" s="68">
        <v>0</v>
      </c>
      <c r="D50" s="69">
        <v>0</v>
      </c>
      <c r="E50" s="69">
        <v>170160000</v>
      </c>
      <c r="F50" s="69">
        <v>19.600000000000001</v>
      </c>
      <c r="G50" s="69">
        <v>0</v>
      </c>
      <c r="H50" s="69">
        <v>0</v>
      </c>
      <c r="I50" s="69">
        <v>-170160000</v>
      </c>
      <c r="J50" s="68">
        <v>0</v>
      </c>
      <c r="K50" s="69">
        <v>0</v>
      </c>
      <c r="L50" s="69">
        <v>0</v>
      </c>
      <c r="M50" s="70">
        <v>0</v>
      </c>
    </row>
    <row r="51" spans="1:13">
      <c r="A51" s="66"/>
      <c r="B51" s="88" t="s">
        <v>56</v>
      </c>
      <c r="C51" s="73">
        <v>45410458</v>
      </c>
      <c r="D51" s="74">
        <v>10</v>
      </c>
      <c r="E51" s="74">
        <v>418760000</v>
      </c>
      <c r="F51" s="74">
        <v>48.3</v>
      </c>
      <c r="G51" s="74">
        <v>279760000</v>
      </c>
      <c r="H51" s="74">
        <v>36.700000000000003</v>
      </c>
      <c r="I51" s="74">
        <v>-139000000</v>
      </c>
      <c r="J51" s="73">
        <v>119352814</v>
      </c>
      <c r="K51" s="74">
        <v>20.8</v>
      </c>
      <c r="L51" s="74">
        <v>160407186</v>
      </c>
      <c r="M51" s="75">
        <v>42.7</v>
      </c>
    </row>
    <row r="52" spans="1:13">
      <c r="A52" s="66" t="s">
        <v>66</v>
      </c>
      <c r="B52" s="87" t="s">
        <v>67</v>
      </c>
      <c r="C52" s="68"/>
      <c r="D52" s="69"/>
      <c r="E52" s="69"/>
      <c r="F52" s="69"/>
      <c r="G52" s="69"/>
      <c r="H52" s="69"/>
      <c r="I52" s="69"/>
      <c r="J52" s="68"/>
      <c r="K52" s="69"/>
      <c r="L52" s="69"/>
      <c r="M52" s="70"/>
    </row>
    <row r="53" spans="1:13">
      <c r="A53" s="66"/>
      <c r="B53" s="88" t="s">
        <v>57</v>
      </c>
      <c r="C53" s="73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3">
        <v>0</v>
      </c>
      <c r="K53" s="74">
        <v>0</v>
      </c>
      <c r="L53" s="74">
        <v>0</v>
      </c>
      <c r="M53" s="75">
        <v>0</v>
      </c>
    </row>
    <row r="54" spans="1:13">
      <c r="A54" s="66"/>
      <c r="B54" s="86" t="s">
        <v>135</v>
      </c>
      <c r="C54" s="78">
        <v>11404293</v>
      </c>
      <c r="D54" s="79">
        <v>100</v>
      </c>
      <c r="E54" s="79"/>
      <c r="F54" s="79"/>
      <c r="G54" s="79"/>
      <c r="H54" s="79"/>
      <c r="I54" s="79"/>
      <c r="J54" s="78">
        <v>29861231</v>
      </c>
      <c r="K54" s="79">
        <v>100</v>
      </c>
      <c r="L54" s="79"/>
      <c r="M54" s="80"/>
    </row>
    <row r="55" spans="1:13">
      <c r="A55" s="66"/>
      <c r="B55" s="86" t="s">
        <v>136</v>
      </c>
      <c r="C55" s="78">
        <v>4361586</v>
      </c>
      <c r="D55" s="79">
        <v>38.200000000000003</v>
      </c>
      <c r="E55" s="79"/>
      <c r="F55" s="79"/>
      <c r="G55" s="79"/>
      <c r="H55" s="79"/>
      <c r="I55" s="79"/>
      <c r="J55" s="78">
        <v>2169857</v>
      </c>
      <c r="K55" s="79">
        <v>7.3</v>
      </c>
      <c r="L55" s="79"/>
      <c r="M55" s="80"/>
    </row>
    <row r="56" spans="1:13">
      <c r="A56" s="66" t="s">
        <v>66</v>
      </c>
      <c r="B56" s="87" t="s">
        <v>67</v>
      </c>
      <c r="C56" s="68"/>
      <c r="D56" s="69"/>
      <c r="E56" s="69"/>
      <c r="F56" s="69"/>
      <c r="G56" s="69"/>
      <c r="H56" s="69"/>
      <c r="I56" s="69"/>
      <c r="J56" s="68"/>
      <c r="K56" s="69"/>
      <c r="L56" s="69"/>
      <c r="M56" s="70"/>
    </row>
    <row r="57" spans="1:13">
      <c r="A57" s="66" t="s">
        <v>164</v>
      </c>
      <c r="B57" s="87" t="s">
        <v>165</v>
      </c>
      <c r="C57" s="68">
        <v>0</v>
      </c>
      <c r="D57" s="69">
        <v>0</v>
      </c>
      <c r="E57" s="69"/>
      <c r="F57" s="69"/>
      <c r="G57" s="69"/>
      <c r="H57" s="69"/>
      <c r="I57" s="69"/>
      <c r="J57" s="68">
        <v>119400</v>
      </c>
      <c r="K57" s="69">
        <v>0.4</v>
      </c>
      <c r="L57" s="69"/>
      <c r="M57" s="70"/>
    </row>
    <row r="58" spans="1:13">
      <c r="A58" s="66" t="s">
        <v>142</v>
      </c>
      <c r="B58" s="87" t="s">
        <v>143</v>
      </c>
      <c r="C58" s="68">
        <v>4361586</v>
      </c>
      <c r="D58" s="69">
        <v>38.200000000000003</v>
      </c>
      <c r="E58" s="69"/>
      <c r="F58" s="69"/>
      <c r="G58" s="69"/>
      <c r="H58" s="69"/>
      <c r="I58" s="69"/>
      <c r="J58" s="68">
        <v>2050457</v>
      </c>
      <c r="K58" s="69">
        <v>6.9</v>
      </c>
      <c r="L58" s="69"/>
      <c r="M58" s="70"/>
    </row>
    <row r="59" spans="1:13">
      <c r="A59" s="66"/>
      <c r="B59" s="86" t="s">
        <v>137</v>
      </c>
      <c r="C59" s="78">
        <v>7042707</v>
      </c>
      <c r="D59" s="79">
        <v>61.8</v>
      </c>
      <c r="E59" s="79"/>
      <c r="F59" s="79"/>
      <c r="G59" s="79"/>
      <c r="H59" s="79"/>
      <c r="I59" s="79"/>
      <c r="J59" s="78">
        <v>27691374</v>
      </c>
      <c r="K59" s="79">
        <v>92.7</v>
      </c>
      <c r="L59" s="79"/>
      <c r="M59" s="80"/>
    </row>
    <row r="60" spans="1:13">
      <c r="A60" s="66" t="s">
        <v>66</v>
      </c>
      <c r="B60" s="87" t="s">
        <v>67</v>
      </c>
      <c r="C60" s="68"/>
      <c r="D60" s="69"/>
      <c r="E60" s="69"/>
      <c r="F60" s="69"/>
      <c r="G60" s="69"/>
      <c r="H60" s="69"/>
      <c r="I60" s="69"/>
      <c r="J60" s="68"/>
      <c r="K60" s="69"/>
      <c r="L60" s="69"/>
      <c r="M60" s="70"/>
    </row>
    <row r="61" spans="1:13">
      <c r="A61" s="66" t="s">
        <v>150</v>
      </c>
      <c r="B61" s="87" t="s">
        <v>151</v>
      </c>
      <c r="C61" s="68">
        <v>4999968</v>
      </c>
      <c r="D61" s="69">
        <v>43.8</v>
      </c>
      <c r="E61" s="69"/>
      <c r="F61" s="69"/>
      <c r="G61" s="69"/>
      <c r="H61" s="69"/>
      <c r="I61" s="69"/>
      <c r="J61" s="68">
        <v>0</v>
      </c>
      <c r="K61" s="69">
        <v>0</v>
      </c>
      <c r="L61" s="69"/>
      <c r="M61" s="70"/>
    </row>
    <row r="62" spans="1:13">
      <c r="A62" s="66" t="s">
        <v>166</v>
      </c>
      <c r="B62" s="87" t="s">
        <v>167</v>
      </c>
      <c r="C62" s="68">
        <v>995555</v>
      </c>
      <c r="D62" s="69">
        <v>8.6999999999999993</v>
      </c>
      <c r="E62" s="69"/>
      <c r="F62" s="69"/>
      <c r="G62" s="69"/>
      <c r="H62" s="69"/>
      <c r="I62" s="69"/>
      <c r="J62" s="68">
        <v>24980000</v>
      </c>
      <c r="K62" s="69">
        <v>83.7</v>
      </c>
      <c r="L62" s="69"/>
      <c r="M62" s="70"/>
    </row>
    <row r="63" spans="1:13">
      <c r="A63" s="66" t="s">
        <v>168</v>
      </c>
      <c r="B63" s="87" t="s">
        <v>169</v>
      </c>
      <c r="C63" s="68">
        <v>0</v>
      </c>
      <c r="D63" s="69">
        <v>0</v>
      </c>
      <c r="E63" s="69"/>
      <c r="F63" s="69"/>
      <c r="G63" s="69"/>
      <c r="H63" s="69"/>
      <c r="I63" s="69"/>
      <c r="J63" s="68">
        <v>0</v>
      </c>
      <c r="K63" s="69">
        <v>0</v>
      </c>
      <c r="L63" s="69"/>
      <c r="M63" s="70"/>
    </row>
    <row r="64" spans="1:13">
      <c r="A64" s="66" t="s">
        <v>164</v>
      </c>
      <c r="B64" s="87" t="s">
        <v>165</v>
      </c>
      <c r="C64" s="68">
        <v>1047184</v>
      </c>
      <c r="D64" s="69">
        <v>9.1999999999999993</v>
      </c>
      <c r="E64" s="69"/>
      <c r="F64" s="69"/>
      <c r="G64" s="69"/>
      <c r="H64" s="69"/>
      <c r="I64" s="69"/>
      <c r="J64" s="68">
        <v>2711374</v>
      </c>
      <c r="K64" s="69">
        <v>9.1</v>
      </c>
      <c r="L64" s="69"/>
      <c r="M64" s="70"/>
    </row>
    <row r="65" spans="1:13">
      <c r="A65" s="66"/>
      <c r="B65" s="89" t="s">
        <v>62</v>
      </c>
      <c r="C65" s="90">
        <v>465891700.14999998</v>
      </c>
      <c r="D65" s="91"/>
      <c r="E65" s="91">
        <v>867560000</v>
      </c>
      <c r="F65" s="91"/>
      <c r="G65" s="91">
        <v>761960000</v>
      </c>
      <c r="H65" s="91"/>
      <c r="I65" s="91">
        <v>-105600000</v>
      </c>
      <c r="J65" s="90">
        <v>604370564</v>
      </c>
      <c r="K65" s="91"/>
      <c r="L65" s="91">
        <v>187450667</v>
      </c>
      <c r="M65" s="96">
        <f>J65/G65</f>
        <v>0.79317885978266578</v>
      </c>
    </row>
  </sheetData>
  <mergeCells count="19">
    <mergeCell ref="A12:B12"/>
    <mergeCell ref="A33:B33"/>
    <mergeCell ref="B7:D7"/>
    <mergeCell ref="E7:F7"/>
    <mergeCell ref="G7:M7"/>
    <mergeCell ref="A8:B11"/>
    <mergeCell ref="C8:M8"/>
    <mergeCell ref="E9:F9"/>
    <mergeCell ref="G9:H9"/>
    <mergeCell ref="J9:K9"/>
    <mergeCell ref="L9:L10"/>
    <mergeCell ref="M9:M10"/>
    <mergeCell ref="A1:M1"/>
    <mergeCell ref="A2:M2"/>
    <mergeCell ref="A3:M3"/>
    <mergeCell ref="A5:A6"/>
    <mergeCell ref="B5:D6"/>
    <mergeCell ref="E5:F6"/>
    <mergeCell ref="G5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R11" sqref="R11"/>
    </sheetView>
  </sheetViews>
  <sheetFormatPr defaultRowHeight="15"/>
  <cols>
    <col min="2" max="2" width="11.5703125" bestFit="1" customWidth="1"/>
    <col min="3" max="3" width="44.140625" bestFit="1" customWidth="1"/>
    <col min="4" max="4" width="12" bestFit="1" customWidth="1"/>
    <col min="5" max="5" width="9.28515625" bestFit="1" customWidth="1"/>
    <col min="6" max="6" width="9.85546875" bestFit="1" customWidth="1"/>
    <col min="7" max="7" width="9.28515625" bestFit="1" customWidth="1"/>
    <col min="8" max="8" width="9.85546875" bestFit="1" customWidth="1"/>
    <col min="9" max="9" width="9.28515625" bestFit="1" customWidth="1"/>
    <col min="10" max="10" width="11.85546875" customWidth="1"/>
    <col min="11" max="11" width="12" bestFit="1" customWidth="1"/>
    <col min="12" max="12" width="9.28515625" bestFit="1" customWidth="1"/>
    <col min="13" max="13" width="13.28515625" customWidth="1"/>
    <col min="14" max="14" width="10.7109375" bestFit="1" customWidth="1"/>
  </cols>
  <sheetData>
    <row r="1" spans="1:14">
      <c r="A1" s="48"/>
      <c r="B1" s="92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>
      <c r="A2" s="48"/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48"/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48"/>
      <c r="B4" s="120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ht="15.75" thickBot="1">
      <c r="A5" s="13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6.5" thickTop="1" thickBot="1">
      <c r="A6" s="135"/>
      <c r="B6" s="121" t="s">
        <v>3</v>
      </c>
      <c r="C6" s="122" t="s">
        <v>4</v>
      </c>
      <c r="D6" s="122"/>
      <c r="E6" s="122"/>
      <c r="F6" s="123" t="s">
        <v>5</v>
      </c>
      <c r="G6" s="123"/>
      <c r="H6" s="124" t="s">
        <v>6</v>
      </c>
      <c r="I6" s="124"/>
      <c r="J6" s="124"/>
      <c r="K6" s="124"/>
      <c r="L6" s="124"/>
      <c r="M6" s="124"/>
      <c r="N6" s="124"/>
    </row>
    <row r="7" spans="1:14" ht="15.75" thickTop="1">
      <c r="A7" s="48"/>
      <c r="B7" s="121"/>
      <c r="C7" s="122"/>
      <c r="D7" s="122"/>
      <c r="E7" s="122"/>
      <c r="F7" s="123"/>
      <c r="G7" s="123"/>
      <c r="H7" s="124"/>
      <c r="I7" s="124"/>
      <c r="J7" s="124"/>
      <c r="K7" s="124"/>
      <c r="L7" s="124"/>
      <c r="M7" s="124"/>
      <c r="N7" s="124"/>
    </row>
    <row r="8" spans="1:14">
      <c r="A8" s="48"/>
      <c r="B8" s="49" t="s">
        <v>7</v>
      </c>
      <c r="C8" s="127" t="s">
        <v>170</v>
      </c>
      <c r="D8" s="127"/>
      <c r="E8" s="127"/>
      <c r="F8" s="128" t="s">
        <v>9</v>
      </c>
      <c r="G8" s="128"/>
      <c r="H8" s="129" t="s">
        <v>171</v>
      </c>
      <c r="I8" s="129"/>
      <c r="J8" s="129"/>
      <c r="K8" s="129"/>
      <c r="L8" s="129"/>
      <c r="M8" s="129"/>
      <c r="N8" s="129"/>
    </row>
    <row r="9" spans="1:14" ht="15.75" thickBot="1">
      <c r="A9" s="48"/>
      <c r="B9" s="130" t="s">
        <v>11</v>
      </c>
      <c r="C9" s="130"/>
      <c r="D9" s="131" t="s">
        <v>12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ht="16.5" thickTop="1" thickBot="1">
      <c r="A10" s="48"/>
      <c r="B10" s="130"/>
      <c r="C10" s="130"/>
      <c r="D10" s="50" t="s">
        <v>13</v>
      </c>
      <c r="E10" s="51">
        <v>2023</v>
      </c>
      <c r="F10" s="132" t="s">
        <v>14</v>
      </c>
      <c r="G10" s="132"/>
      <c r="H10" s="132" t="s">
        <v>14</v>
      </c>
      <c r="I10" s="132"/>
      <c r="J10" s="52" t="s">
        <v>14</v>
      </c>
      <c r="K10" s="132" t="s">
        <v>14</v>
      </c>
      <c r="L10" s="132"/>
      <c r="M10" s="133" t="s">
        <v>15</v>
      </c>
      <c r="N10" s="134" t="s">
        <v>16</v>
      </c>
    </row>
    <row r="11" spans="1:14" ht="37.5" thickTop="1" thickBot="1">
      <c r="A11" s="48"/>
      <c r="B11" s="130"/>
      <c r="C11" s="130"/>
      <c r="D11" s="53" t="s">
        <v>17</v>
      </c>
      <c r="E11" s="54" t="s">
        <v>18</v>
      </c>
      <c r="F11" s="55" t="s">
        <v>19</v>
      </c>
      <c r="G11" s="56" t="s">
        <v>18</v>
      </c>
      <c r="H11" s="55" t="s">
        <v>20</v>
      </c>
      <c r="I11" s="56" t="s">
        <v>18</v>
      </c>
      <c r="J11" s="57" t="s">
        <v>21</v>
      </c>
      <c r="K11" s="55" t="s">
        <v>22</v>
      </c>
      <c r="L11" s="56" t="s">
        <v>18</v>
      </c>
      <c r="M11" s="133"/>
      <c r="N11" s="134"/>
    </row>
    <row r="12" spans="1:14" ht="16.5" thickTop="1" thickBot="1">
      <c r="A12" s="48"/>
      <c r="B12" s="130"/>
      <c r="C12" s="130"/>
      <c r="D12" s="58" t="s">
        <v>23</v>
      </c>
      <c r="E12" s="58" t="s">
        <v>24</v>
      </c>
      <c r="F12" s="58" t="s">
        <v>25</v>
      </c>
      <c r="G12" s="58" t="s">
        <v>26</v>
      </c>
      <c r="H12" s="58" t="s">
        <v>27</v>
      </c>
      <c r="I12" s="58" t="s">
        <v>28</v>
      </c>
      <c r="J12" s="58" t="s">
        <v>29</v>
      </c>
      <c r="K12" s="58" t="s">
        <v>30</v>
      </c>
      <c r="L12" s="58" t="s">
        <v>31</v>
      </c>
      <c r="M12" s="58" t="s">
        <v>32</v>
      </c>
      <c r="N12" s="13" t="s">
        <v>33</v>
      </c>
    </row>
    <row r="13" spans="1:14" ht="15.75" thickTop="1">
      <c r="A13" s="48"/>
      <c r="B13" s="125" t="s">
        <v>34</v>
      </c>
      <c r="C13" s="125"/>
      <c r="D13" s="59"/>
      <c r="E13" s="60"/>
      <c r="F13" s="59"/>
      <c r="G13" s="60"/>
      <c r="H13" s="59"/>
      <c r="I13" s="60"/>
      <c r="J13" s="61"/>
      <c r="K13" s="59"/>
      <c r="L13" s="60"/>
      <c r="M13" s="59"/>
      <c r="N13" s="62"/>
    </row>
    <row r="14" spans="1:14">
      <c r="A14" s="48"/>
      <c r="B14" s="63" t="s">
        <v>35</v>
      </c>
      <c r="C14" s="64" t="s">
        <v>36</v>
      </c>
      <c r="D14" s="59"/>
      <c r="E14" s="60"/>
      <c r="F14" s="59"/>
      <c r="G14" s="60"/>
      <c r="H14" s="59"/>
      <c r="I14" s="60"/>
      <c r="J14" s="65"/>
      <c r="K14" s="59"/>
      <c r="L14" s="60"/>
      <c r="M14" s="59"/>
      <c r="N14" s="62"/>
    </row>
    <row r="15" spans="1:14">
      <c r="A15" s="48"/>
      <c r="B15" s="66" t="s">
        <v>37</v>
      </c>
      <c r="C15" s="67" t="s">
        <v>38</v>
      </c>
      <c r="D15" s="68">
        <v>114513833</v>
      </c>
      <c r="E15" s="93">
        <f>D15/D$30</f>
        <v>0.12072884638325047</v>
      </c>
      <c r="F15" s="69">
        <v>154800000</v>
      </c>
      <c r="G15" s="93">
        <f>F15/F$30</f>
        <v>0.18131983976386254</v>
      </c>
      <c r="H15" s="69">
        <v>154550000</v>
      </c>
      <c r="I15" s="93">
        <f>H15/H$30</f>
        <v>0.1792517933878067</v>
      </c>
      <c r="J15" s="69">
        <v>-250000</v>
      </c>
      <c r="K15" s="68">
        <v>149705502</v>
      </c>
      <c r="L15" s="93">
        <f>K15/K$30</f>
        <v>0.18167819953574807</v>
      </c>
      <c r="M15" s="69">
        <f>H15-K15</f>
        <v>4844498</v>
      </c>
      <c r="N15" s="94">
        <f>K15/H15</f>
        <v>0.9686541701714656</v>
      </c>
    </row>
    <row r="16" spans="1:14">
      <c r="A16" s="48"/>
      <c r="B16" s="66" t="s">
        <v>39</v>
      </c>
      <c r="C16" s="67" t="s">
        <v>40</v>
      </c>
      <c r="D16" s="68">
        <v>18687606</v>
      </c>
      <c r="E16" s="93">
        <f t="shared" ref="E16:E30" si="0">D16/D$30</f>
        <v>1.9701839113574249E-2</v>
      </c>
      <c r="F16" s="69">
        <v>25400000</v>
      </c>
      <c r="G16" s="93">
        <f t="shared" ref="G16:G30" si="1">F16/F$30</f>
        <v>2.9751446576241011E-2</v>
      </c>
      <c r="H16" s="69">
        <v>27050000</v>
      </c>
      <c r="I16" s="93">
        <f t="shared" ref="I16:I30" si="2">H16/H$30</f>
        <v>3.1373413206989137E-2</v>
      </c>
      <c r="J16" s="69">
        <v>1650000</v>
      </c>
      <c r="K16" s="68">
        <v>24363484</v>
      </c>
      <c r="L16" s="93">
        <f t="shared" ref="L16:L30" si="3">K16/K$30</f>
        <v>2.9566808490031352E-2</v>
      </c>
      <c r="M16" s="69">
        <v>2686516</v>
      </c>
      <c r="N16" s="94">
        <f t="shared" ref="N16:N30" si="4">K16/H16</f>
        <v>0.90068332717190391</v>
      </c>
    </row>
    <row r="17" spans="1:14">
      <c r="A17" s="48"/>
      <c r="B17" s="66" t="s">
        <v>41</v>
      </c>
      <c r="C17" s="67" t="s">
        <v>42</v>
      </c>
      <c r="D17" s="68">
        <v>280421761</v>
      </c>
      <c r="E17" s="93">
        <f t="shared" si="0"/>
        <v>0.29564110133567512</v>
      </c>
      <c r="F17" s="69">
        <v>403920000</v>
      </c>
      <c r="G17" s="93">
        <f t="shared" si="1"/>
        <v>0.4731182795698925</v>
      </c>
      <c r="H17" s="69">
        <v>413920000</v>
      </c>
      <c r="I17" s="93">
        <f t="shared" si="2"/>
        <v>0.48007701274073733</v>
      </c>
      <c r="J17" s="69">
        <v>10000000</v>
      </c>
      <c r="K17" s="68">
        <v>392733896</v>
      </c>
      <c r="L17" s="93">
        <f t="shared" si="3"/>
        <v>0.47661031938518689</v>
      </c>
      <c r="M17" s="69">
        <v>21186104</v>
      </c>
      <c r="N17" s="94">
        <f t="shared" si="4"/>
        <v>0.9488159451101662</v>
      </c>
    </row>
    <row r="18" spans="1:14">
      <c r="A18" s="48"/>
      <c r="B18" s="66" t="s">
        <v>43</v>
      </c>
      <c r="C18" s="67" t="s">
        <v>44</v>
      </c>
      <c r="D18" s="68">
        <v>0</v>
      </c>
      <c r="E18" s="93">
        <f t="shared" si="0"/>
        <v>0</v>
      </c>
      <c r="F18" s="69">
        <v>0</v>
      </c>
      <c r="G18" s="93">
        <f t="shared" si="1"/>
        <v>0</v>
      </c>
      <c r="H18" s="69">
        <v>0</v>
      </c>
      <c r="I18" s="93">
        <f t="shared" si="2"/>
        <v>0</v>
      </c>
      <c r="J18" s="69">
        <v>0</v>
      </c>
      <c r="K18" s="68">
        <v>0</v>
      </c>
      <c r="L18" s="93">
        <f t="shared" si="3"/>
        <v>0</v>
      </c>
      <c r="M18" s="69">
        <v>0</v>
      </c>
      <c r="N18" s="94" t="s">
        <v>198</v>
      </c>
    </row>
    <row r="19" spans="1:14">
      <c r="A19" s="48"/>
      <c r="B19" s="66" t="s">
        <v>45</v>
      </c>
      <c r="C19" s="67" t="s">
        <v>46</v>
      </c>
      <c r="D19" s="68">
        <v>102841600</v>
      </c>
      <c r="E19" s="93">
        <f t="shared" si="0"/>
        <v>0.10842312586120222</v>
      </c>
      <c r="F19" s="69">
        <v>250280000</v>
      </c>
      <c r="G19" s="93">
        <f t="shared" si="1"/>
        <v>0.29315716728746455</v>
      </c>
      <c r="H19" s="69">
        <v>250280000</v>
      </c>
      <c r="I19" s="93">
        <f t="shared" si="2"/>
        <v>0.29028236071886288</v>
      </c>
      <c r="J19" s="69">
        <v>0</v>
      </c>
      <c r="K19" s="68">
        <v>246809370</v>
      </c>
      <c r="L19" s="93">
        <f t="shared" si="3"/>
        <v>0.29952060125453689</v>
      </c>
      <c r="M19" s="69">
        <v>3470630</v>
      </c>
      <c r="N19" s="94">
        <f t="shared" si="4"/>
        <v>0.98613301102764905</v>
      </c>
    </row>
    <row r="20" spans="1:14">
      <c r="A20" s="48"/>
      <c r="B20" s="66" t="s">
        <v>47</v>
      </c>
      <c r="C20" s="67" t="s">
        <v>48</v>
      </c>
      <c r="D20" s="68">
        <v>0</v>
      </c>
      <c r="E20" s="93">
        <f t="shared" si="0"/>
        <v>0</v>
      </c>
      <c r="F20" s="69">
        <v>0</v>
      </c>
      <c r="G20" s="93">
        <f t="shared" si="1"/>
        <v>0</v>
      </c>
      <c r="H20" s="69">
        <v>0</v>
      </c>
      <c r="I20" s="93">
        <f t="shared" si="2"/>
        <v>0</v>
      </c>
      <c r="J20" s="69">
        <v>0</v>
      </c>
      <c r="K20" s="68">
        <v>0</v>
      </c>
      <c r="L20" s="93">
        <f t="shared" si="3"/>
        <v>0</v>
      </c>
      <c r="M20" s="69">
        <v>0</v>
      </c>
      <c r="N20" s="94" t="s">
        <v>198</v>
      </c>
    </row>
    <row r="21" spans="1:14">
      <c r="A21" s="48"/>
      <c r="B21" s="66" t="s">
        <v>49</v>
      </c>
      <c r="C21" s="67" t="s">
        <v>50</v>
      </c>
      <c r="D21" s="68">
        <v>80000</v>
      </c>
      <c r="E21" s="93">
        <f t="shared" si="0"/>
        <v>8.4341842881637165E-5</v>
      </c>
      <c r="F21" s="69">
        <v>0</v>
      </c>
      <c r="G21" s="93">
        <f t="shared" si="1"/>
        <v>0</v>
      </c>
      <c r="H21" s="69">
        <v>445000</v>
      </c>
      <c r="I21" s="93">
        <f t="shared" si="2"/>
        <v>5.1612454259187309E-4</v>
      </c>
      <c r="J21" s="69">
        <v>445000</v>
      </c>
      <c r="K21" s="68">
        <v>445000</v>
      </c>
      <c r="L21" s="93">
        <f t="shared" si="3"/>
        <v>5.4003892785054678E-4</v>
      </c>
      <c r="M21" s="69">
        <v>0</v>
      </c>
      <c r="N21" s="94">
        <f t="shared" si="4"/>
        <v>1</v>
      </c>
    </row>
    <row r="22" spans="1:14">
      <c r="A22" s="48"/>
      <c r="B22" s="71"/>
      <c r="C22" s="72" t="s">
        <v>51</v>
      </c>
      <c r="D22" s="73">
        <v>516544800</v>
      </c>
      <c r="E22" s="93">
        <f t="shared" si="0"/>
        <v>0.54457925453658373</v>
      </c>
      <c r="F22" s="74">
        <v>834400000</v>
      </c>
      <c r="G22" s="93">
        <f t="shared" si="1"/>
        <v>0.97734673319746057</v>
      </c>
      <c r="H22" s="74">
        <v>846245000</v>
      </c>
      <c r="I22" s="93">
        <f t="shared" si="2"/>
        <v>0.98150070459698791</v>
      </c>
      <c r="J22" s="74">
        <v>11845000</v>
      </c>
      <c r="K22" s="73">
        <v>814057252</v>
      </c>
      <c r="L22" s="93">
        <f t="shared" si="3"/>
        <v>0.98791596759335376</v>
      </c>
      <c r="M22" s="74">
        <v>32187748</v>
      </c>
      <c r="N22" s="94">
        <f t="shared" si="4"/>
        <v>0.96196403169294942</v>
      </c>
    </row>
    <row r="23" spans="1:14">
      <c r="A23" s="48"/>
      <c r="B23" s="66" t="s">
        <v>52</v>
      </c>
      <c r="C23" s="67" t="s">
        <v>53</v>
      </c>
      <c r="D23" s="68">
        <v>0</v>
      </c>
      <c r="E23" s="93">
        <f t="shared" si="0"/>
        <v>0</v>
      </c>
      <c r="F23" s="69">
        <v>0</v>
      </c>
      <c r="G23" s="93">
        <f t="shared" si="1"/>
        <v>0</v>
      </c>
      <c r="H23" s="69">
        <v>0</v>
      </c>
      <c r="I23" s="93">
        <f t="shared" si="2"/>
        <v>0</v>
      </c>
      <c r="J23" s="69">
        <v>0</v>
      </c>
      <c r="K23" s="68">
        <v>0</v>
      </c>
      <c r="L23" s="93">
        <f t="shared" si="3"/>
        <v>0</v>
      </c>
      <c r="M23" s="69">
        <v>0</v>
      </c>
      <c r="N23" s="94" t="s">
        <v>198</v>
      </c>
    </row>
    <row r="24" spans="1:14">
      <c r="A24" s="48"/>
      <c r="B24" s="66" t="s">
        <v>54</v>
      </c>
      <c r="C24" s="67" t="s">
        <v>55</v>
      </c>
      <c r="D24" s="68">
        <v>413665281.49000001</v>
      </c>
      <c r="E24" s="93">
        <f t="shared" si="0"/>
        <v>0.43611615221272243</v>
      </c>
      <c r="F24" s="69">
        <v>19340000</v>
      </c>
      <c r="G24" s="93">
        <f t="shared" si="1"/>
        <v>2.2653266802539415E-2</v>
      </c>
      <c r="H24" s="69">
        <v>15350000</v>
      </c>
      <c r="I24" s="93">
        <f t="shared" si="2"/>
        <v>1.7803397143337642E-2</v>
      </c>
      <c r="J24" s="69">
        <v>-3990000</v>
      </c>
      <c r="K24" s="68">
        <v>9440000</v>
      </c>
      <c r="L24" s="93">
        <f t="shared" si="3"/>
        <v>1.1456106694177893E-2</v>
      </c>
      <c r="M24" s="69">
        <v>5910000</v>
      </c>
      <c r="N24" s="94">
        <f t="shared" si="4"/>
        <v>0.61498371335504887</v>
      </c>
    </row>
    <row r="25" spans="1:14">
      <c r="A25" s="48"/>
      <c r="B25" s="71"/>
      <c r="C25" s="72" t="s">
        <v>56</v>
      </c>
      <c r="D25" s="73">
        <v>413665281.49000001</v>
      </c>
      <c r="E25" s="93">
        <f t="shared" si="0"/>
        <v>0.43611615221272243</v>
      </c>
      <c r="F25" s="74">
        <v>19340000</v>
      </c>
      <c r="G25" s="93">
        <f t="shared" si="1"/>
        <v>2.2653266802539415E-2</v>
      </c>
      <c r="H25" s="74">
        <v>15350000</v>
      </c>
      <c r="I25" s="93">
        <f t="shared" si="2"/>
        <v>1.7803397143337642E-2</v>
      </c>
      <c r="J25" s="74">
        <v>-3990000</v>
      </c>
      <c r="K25" s="73">
        <v>9440000</v>
      </c>
      <c r="L25" s="93">
        <f t="shared" si="3"/>
        <v>1.1456106694177893E-2</v>
      </c>
      <c r="M25" s="74">
        <v>5910000</v>
      </c>
      <c r="N25" s="94">
        <f t="shared" si="4"/>
        <v>0.61498371335504887</v>
      </c>
    </row>
    <row r="26" spans="1:14">
      <c r="A26" s="48"/>
      <c r="B26" s="66" t="s">
        <v>52</v>
      </c>
      <c r="C26" s="67" t="s">
        <v>53</v>
      </c>
      <c r="D26" s="68">
        <v>0</v>
      </c>
      <c r="E26" s="93">
        <f t="shared" si="0"/>
        <v>0</v>
      </c>
      <c r="F26" s="69">
        <v>0</v>
      </c>
      <c r="G26" s="93">
        <f t="shared" si="1"/>
        <v>0</v>
      </c>
      <c r="H26" s="69">
        <v>0</v>
      </c>
      <c r="I26" s="93">
        <f t="shared" si="2"/>
        <v>0</v>
      </c>
      <c r="J26" s="69">
        <v>0</v>
      </c>
      <c r="K26" s="68">
        <v>0</v>
      </c>
      <c r="L26" s="93">
        <f t="shared" si="3"/>
        <v>0</v>
      </c>
      <c r="M26" s="69">
        <v>0</v>
      </c>
      <c r="N26" s="94" t="s">
        <v>198</v>
      </c>
    </row>
    <row r="27" spans="1:14">
      <c r="A27" s="48"/>
      <c r="B27" s="66" t="s">
        <v>54</v>
      </c>
      <c r="C27" s="67" t="s">
        <v>55</v>
      </c>
      <c r="D27" s="68">
        <v>18310810</v>
      </c>
      <c r="E27" s="93">
        <f t="shared" si="0"/>
        <v>1.9304593250693884E-2</v>
      </c>
      <c r="F27" s="69">
        <v>0</v>
      </c>
      <c r="G27" s="93">
        <f t="shared" si="1"/>
        <v>0</v>
      </c>
      <c r="H27" s="69">
        <v>600000</v>
      </c>
      <c r="I27" s="93">
        <f t="shared" si="2"/>
        <v>6.9589825967443562E-4</v>
      </c>
      <c r="J27" s="69">
        <v>600000</v>
      </c>
      <c r="K27" s="68">
        <v>517420</v>
      </c>
      <c r="L27" s="93">
        <f t="shared" si="3"/>
        <v>6.2792571246838192E-4</v>
      </c>
      <c r="M27" s="69">
        <v>82580</v>
      </c>
      <c r="N27" s="94">
        <f t="shared" si="4"/>
        <v>0.86236666666666661</v>
      </c>
    </row>
    <row r="28" spans="1:14">
      <c r="A28" s="48"/>
      <c r="B28" s="71"/>
      <c r="C28" s="72" t="s">
        <v>57</v>
      </c>
      <c r="D28" s="73">
        <v>18310810</v>
      </c>
      <c r="E28" s="93">
        <f t="shared" si="0"/>
        <v>1.9304593250693884E-2</v>
      </c>
      <c r="F28" s="74">
        <v>0</v>
      </c>
      <c r="G28" s="93">
        <f t="shared" si="1"/>
        <v>0</v>
      </c>
      <c r="H28" s="74">
        <v>600000</v>
      </c>
      <c r="I28" s="93">
        <f t="shared" si="2"/>
        <v>6.9589825967443562E-4</v>
      </c>
      <c r="J28" s="74">
        <v>600000</v>
      </c>
      <c r="K28" s="73">
        <v>517420</v>
      </c>
      <c r="L28" s="93">
        <f t="shared" si="3"/>
        <v>6.2792571246838192E-4</v>
      </c>
      <c r="M28" s="74">
        <v>82580</v>
      </c>
      <c r="N28" s="94">
        <f t="shared" si="4"/>
        <v>0.86236666666666661</v>
      </c>
    </row>
    <row r="29" spans="1:14">
      <c r="A29" s="48"/>
      <c r="B29" s="76"/>
      <c r="C29" s="77" t="s">
        <v>58</v>
      </c>
      <c r="D29" s="78">
        <v>431976091.49000001</v>
      </c>
      <c r="E29" s="93">
        <f t="shared" si="0"/>
        <v>0.45542074546341632</v>
      </c>
      <c r="F29" s="79">
        <v>19340000</v>
      </c>
      <c r="G29" s="93">
        <f t="shared" si="1"/>
        <v>2.2653266802539415E-2</v>
      </c>
      <c r="H29" s="79">
        <v>15950000</v>
      </c>
      <c r="I29" s="93">
        <f t="shared" si="2"/>
        <v>1.8499295403012081E-2</v>
      </c>
      <c r="J29" s="79">
        <v>-3390000</v>
      </c>
      <c r="K29" s="78">
        <v>9957420</v>
      </c>
      <c r="L29" s="93">
        <f t="shared" si="3"/>
        <v>1.2084032406646274E-2</v>
      </c>
      <c r="M29" s="79">
        <v>5992580</v>
      </c>
      <c r="N29" s="95">
        <f t="shared" si="4"/>
        <v>0.62428965517241375</v>
      </c>
    </row>
    <row r="30" spans="1:14">
      <c r="A30" s="48"/>
      <c r="B30" s="76"/>
      <c r="C30" s="77" t="s">
        <v>59</v>
      </c>
      <c r="D30" s="78">
        <v>948520891.49000001</v>
      </c>
      <c r="E30" s="93">
        <f t="shared" si="0"/>
        <v>1</v>
      </c>
      <c r="F30" s="79">
        <v>853740000</v>
      </c>
      <c r="G30" s="93">
        <f t="shared" si="1"/>
        <v>1</v>
      </c>
      <c r="H30" s="79">
        <v>862195000</v>
      </c>
      <c r="I30" s="93">
        <f t="shared" si="2"/>
        <v>1</v>
      </c>
      <c r="J30" s="79">
        <v>8455000</v>
      </c>
      <c r="K30" s="78">
        <v>824014672</v>
      </c>
      <c r="L30" s="93">
        <f t="shared" si="3"/>
        <v>1</v>
      </c>
      <c r="M30" s="79">
        <v>38180328</v>
      </c>
      <c r="N30" s="95">
        <f t="shared" si="4"/>
        <v>0.95571729365166813</v>
      </c>
    </row>
    <row r="31" spans="1:14">
      <c r="A31" s="48"/>
      <c r="B31" s="71"/>
      <c r="C31" s="72" t="s">
        <v>60</v>
      </c>
      <c r="D31" s="73">
        <v>0</v>
      </c>
      <c r="E31" s="74"/>
      <c r="F31" s="74"/>
      <c r="G31" s="74"/>
      <c r="H31" s="74"/>
      <c r="I31" s="74"/>
      <c r="J31" s="74"/>
      <c r="K31" s="73">
        <v>491530</v>
      </c>
      <c r="L31" s="74"/>
      <c r="M31" s="74"/>
      <c r="N31" s="75"/>
    </row>
    <row r="32" spans="1:14">
      <c r="A32" s="48"/>
      <c r="B32" s="71"/>
      <c r="C32" s="72" t="s">
        <v>61</v>
      </c>
      <c r="D32" s="73">
        <v>0</v>
      </c>
      <c r="E32" s="74"/>
      <c r="F32" s="74"/>
      <c r="G32" s="74"/>
      <c r="H32" s="74"/>
      <c r="I32" s="74"/>
      <c r="J32" s="74"/>
      <c r="K32" s="73">
        <v>0</v>
      </c>
      <c r="L32" s="74"/>
      <c r="M32" s="74"/>
      <c r="N32" s="75"/>
    </row>
    <row r="33" spans="1:14" ht="15.75" thickBot="1">
      <c r="A33" s="48"/>
      <c r="B33" s="76"/>
      <c r="C33" s="77" t="s">
        <v>62</v>
      </c>
      <c r="D33" s="78">
        <v>948520891.49000001</v>
      </c>
      <c r="E33" s="79"/>
      <c r="F33" s="79"/>
      <c r="G33" s="79"/>
      <c r="H33" s="79"/>
      <c r="I33" s="79"/>
      <c r="J33" s="79"/>
      <c r="K33" s="78">
        <v>824506202</v>
      </c>
      <c r="L33" s="79"/>
      <c r="M33" s="79"/>
      <c r="N33" s="80"/>
    </row>
    <row r="34" spans="1:14" ht="15.75" thickTop="1">
      <c r="A34" s="48"/>
      <c r="B34" s="126" t="s">
        <v>63</v>
      </c>
      <c r="C34" s="126"/>
      <c r="D34" s="81"/>
      <c r="E34" s="82"/>
      <c r="F34" s="81"/>
      <c r="G34" s="82"/>
      <c r="H34" s="81"/>
      <c r="I34" s="82"/>
      <c r="J34" s="83"/>
      <c r="K34" s="81"/>
      <c r="L34" s="82"/>
      <c r="M34" s="81"/>
      <c r="N34" s="84"/>
    </row>
    <row r="35" spans="1:14">
      <c r="A35" s="48"/>
      <c r="B35" s="85" t="s">
        <v>64</v>
      </c>
      <c r="C35" s="64" t="s">
        <v>36</v>
      </c>
      <c r="D35" s="59"/>
      <c r="E35" s="60"/>
      <c r="F35" s="59"/>
      <c r="G35" s="60"/>
      <c r="H35" s="59"/>
      <c r="I35" s="60"/>
      <c r="J35" s="65"/>
      <c r="K35" s="59"/>
      <c r="L35" s="60"/>
      <c r="M35" s="59"/>
      <c r="N35" s="62"/>
    </row>
    <row r="36" spans="1:14">
      <c r="A36" s="48"/>
      <c r="B36" s="66"/>
      <c r="C36" s="86" t="s">
        <v>65</v>
      </c>
      <c r="D36" s="78">
        <v>516544800</v>
      </c>
      <c r="E36" s="79">
        <v>54.5</v>
      </c>
      <c r="F36" s="79">
        <v>834400000</v>
      </c>
      <c r="G36" s="79">
        <v>97.7</v>
      </c>
      <c r="H36" s="79">
        <v>846245000</v>
      </c>
      <c r="I36" s="79">
        <v>98.2</v>
      </c>
      <c r="J36" s="79">
        <v>11845000</v>
      </c>
      <c r="K36" s="78">
        <v>814057252</v>
      </c>
      <c r="L36" s="79">
        <v>98.8</v>
      </c>
      <c r="M36" s="79">
        <v>32187748</v>
      </c>
      <c r="N36" s="80">
        <v>96.2</v>
      </c>
    </row>
    <row r="37" spans="1:14">
      <c r="A37" s="48"/>
      <c r="B37" s="66" t="s">
        <v>66</v>
      </c>
      <c r="C37" s="87" t="s">
        <v>67</v>
      </c>
      <c r="D37" s="68"/>
      <c r="E37" s="69"/>
      <c r="F37" s="69"/>
      <c r="G37" s="69"/>
      <c r="H37" s="69"/>
      <c r="I37" s="69"/>
      <c r="J37" s="69"/>
      <c r="K37" s="68"/>
      <c r="L37" s="69"/>
      <c r="M37" s="69"/>
      <c r="N37" s="70"/>
    </row>
    <row r="38" spans="1:14">
      <c r="A38" s="48"/>
      <c r="B38" s="66" t="s">
        <v>172</v>
      </c>
      <c r="C38" s="87" t="s">
        <v>173</v>
      </c>
      <c r="D38" s="68">
        <v>18016028</v>
      </c>
      <c r="E38" s="69">
        <v>1.9</v>
      </c>
      <c r="F38" s="69">
        <v>36600000</v>
      </c>
      <c r="G38" s="69">
        <v>4.3</v>
      </c>
      <c r="H38" s="69">
        <v>23100000</v>
      </c>
      <c r="I38" s="69">
        <v>2.7</v>
      </c>
      <c r="J38" s="69">
        <v>-13500000</v>
      </c>
      <c r="K38" s="68">
        <v>20492709</v>
      </c>
      <c r="L38" s="69">
        <v>2.5</v>
      </c>
      <c r="M38" s="69">
        <v>2607291</v>
      </c>
      <c r="N38" s="70">
        <v>88.7</v>
      </c>
    </row>
    <row r="39" spans="1:14">
      <c r="A39" s="48"/>
      <c r="B39" s="66" t="s">
        <v>174</v>
      </c>
      <c r="C39" s="87" t="s">
        <v>175</v>
      </c>
      <c r="D39" s="68">
        <v>111582327</v>
      </c>
      <c r="E39" s="69">
        <v>11.8</v>
      </c>
      <c r="F39" s="69">
        <v>123600000</v>
      </c>
      <c r="G39" s="69">
        <v>14.5</v>
      </c>
      <c r="H39" s="69">
        <v>140190000</v>
      </c>
      <c r="I39" s="69">
        <v>16.3</v>
      </c>
      <c r="J39" s="69">
        <v>16590000</v>
      </c>
      <c r="K39" s="68">
        <v>135130846</v>
      </c>
      <c r="L39" s="69">
        <v>16.399999999999999</v>
      </c>
      <c r="M39" s="69">
        <v>5059154</v>
      </c>
      <c r="N39" s="70">
        <v>96.4</v>
      </c>
    </row>
    <row r="40" spans="1:14">
      <c r="A40" s="48"/>
      <c r="B40" s="66" t="s">
        <v>176</v>
      </c>
      <c r="C40" s="87" t="s">
        <v>177</v>
      </c>
      <c r="D40" s="68">
        <v>86719460</v>
      </c>
      <c r="E40" s="69">
        <v>9.1</v>
      </c>
      <c r="F40" s="69">
        <v>93920000</v>
      </c>
      <c r="G40" s="69">
        <v>11</v>
      </c>
      <c r="H40" s="69">
        <v>75175000</v>
      </c>
      <c r="I40" s="69">
        <v>8.6999999999999993</v>
      </c>
      <c r="J40" s="69">
        <v>-18745000</v>
      </c>
      <c r="K40" s="68">
        <v>74049400</v>
      </c>
      <c r="L40" s="69">
        <v>9</v>
      </c>
      <c r="M40" s="69">
        <v>1125600</v>
      </c>
      <c r="N40" s="70">
        <v>98.5</v>
      </c>
    </row>
    <row r="41" spans="1:14">
      <c r="A41" s="48"/>
      <c r="B41" s="66" t="s">
        <v>178</v>
      </c>
      <c r="C41" s="87" t="s">
        <v>179</v>
      </c>
      <c r="D41" s="68">
        <v>167388282</v>
      </c>
      <c r="E41" s="69">
        <v>17.600000000000001</v>
      </c>
      <c r="F41" s="69">
        <v>250000000</v>
      </c>
      <c r="G41" s="69">
        <v>29.3</v>
      </c>
      <c r="H41" s="69">
        <v>200000000</v>
      </c>
      <c r="I41" s="69">
        <v>23.2</v>
      </c>
      <c r="J41" s="69">
        <v>-50000000</v>
      </c>
      <c r="K41" s="68">
        <v>180701040</v>
      </c>
      <c r="L41" s="69">
        <v>21.9</v>
      </c>
      <c r="M41" s="69">
        <v>19298960</v>
      </c>
      <c r="N41" s="70">
        <v>90.4</v>
      </c>
    </row>
    <row r="42" spans="1:14">
      <c r="A42" s="48"/>
      <c r="B42" s="66" t="s">
        <v>180</v>
      </c>
      <c r="C42" s="87" t="s">
        <v>181</v>
      </c>
      <c r="D42" s="68">
        <v>102841600</v>
      </c>
      <c r="E42" s="69">
        <v>10.8</v>
      </c>
      <c r="F42" s="69">
        <v>150280000</v>
      </c>
      <c r="G42" s="69">
        <v>17.600000000000001</v>
      </c>
      <c r="H42" s="69">
        <v>150280000</v>
      </c>
      <c r="I42" s="69">
        <v>17.399999999999999</v>
      </c>
      <c r="J42" s="69">
        <v>0</v>
      </c>
      <c r="K42" s="68">
        <v>146838790</v>
      </c>
      <c r="L42" s="69">
        <v>17.8</v>
      </c>
      <c r="M42" s="69">
        <v>3441210</v>
      </c>
      <c r="N42" s="70">
        <v>97.7</v>
      </c>
    </row>
    <row r="43" spans="1:14">
      <c r="A43" s="48"/>
      <c r="B43" s="66" t="s">
        <v>182</v>
      </c>
      <c r="C43" s="87" t="s">
        <v>183</v>
      </c>
      <c r="D43" s="68">
        <v>29997103</v>
      </c>
      <c r="E43" s="69">
        <v>3.2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8">
        <v>0</v>
      </c>
      <c r="L43" s="69">
        <v>0</v>
      </c>
      <c r="M43" s="69">
        <v>0</v>
      </c>
      <c r="N43" s="70">
        <v>0</v>
      </c>
    </row>
    <row r="44" spans="1:14">
      <c r="A44" s="48"/>
      <c r="B44" s="66" t="s">
        <v>184</v>
      </c>
      <c r="C44" s="87" t="s">
        <v>185</v>
      </c>
      <c r="D44" s="68">
        <v>0</v>
      </c>
      <c r="E44" s="69">
        <v>0</v>
      </c>
      <c r="F44" s="69">
        <v>180000000</v>
      </c>
      <c r="G44" s="69">
        <v>21.1</v>
      </c>
      <c r="H44" s="69">
        <v>257500000</v>
      </c>
      <c r="I44" s="69">
        <v>29.9</v>
      </c>
      <c r="J44" s="69">
        <v>77500000</v>
      </c>
      <c r="K44" s="68">
        <v>256844467</v>
      </c>
      <c r="L44" s="69">
        <v>31.2</v>
      </c>
      <c r="M44" s="69">
        <v>655533</v>
      </c>
      <c r="N44" s="70">
        <v>99.7</v>
      </c>
    </row>
    <row r="45" spans="1:14">
      <c r="A45" s="48"/>
      <c r="B45" s="66"/>
      <c r="C45" s="86" t="s">
        <v>78</v>
      </c>
      <c r="D45" s="78">
        <v>431976091.49000001</v>
      </c>
      <c r="E45" s="79">
        <v>45.5</v>
      </c>
      <c r="F45" s="79">
        <v>19340000</v>
      </c>
      <c r="G45" s="79">
        <v>2.2999999999999998</v>
      </c>
      <c r="H45" s="79">
        <v>15950000</v>
      </c>
      <c r="I45" s="79">
        <v>1.8</v>
      </c>
      <c r="J45" s="79">
        <v>-3390000</v>
      </c>
      <c r="K45" s="78">
        <v>9957420</v>
      </c>
      <c r="L45" s="79">
        <v>1.2</v>
      </c>
      <c r="M45" s="79">
        <v>5992580</v>
      </c>
      <c r="N45" s="80">
        <v>62.4</v>
      </c>
    </row>
    <row r="46" spans="1:14">
      <c r="A46" s="48"/>
      <c r="B46" s="66" t="s">
        <v>66</v>
      </c>
      <c r="C46" s="87" t="s">
        <v>67</v>
      </c>
      <c r="D46" s="68"/>
      <c r="E46" s="69"/>
      <c r="F46" s="69"/>
      <c r="G46" s="69"/>
      <c r="H46" s="69"/>
      <c r="I46" s="69"/>
      <c r="J46" s="69"/>
      <c r="K46" s="68"/>
      <c r="L46" s="69"/>
      <c r="M46" s="69"/>
      <c r="N46" s="70"/>
    </row>
    <row r="47" spans="1:14">
      <c r="A47" s="48"/>
      <c r="B47" s="66" t="s">
        <v>186</v>
      </c>
      <c r="C47" s="87" t="s">
        <v>187</v>
      </c>
      <c r="D47" s="68">
        <v>410500000.49000001</v>
      </c>
      <c r="E47" s="69">
        <v>43.3</v>
      </c>
      <c r="F47" s="69">
        <v>9440000</v>
      </c>
      <c r="G47" s="69">
        <v>1.1000000000000001</v>
      </c>
      <c r="H47" s="69">
        <v>9440000</v>
      </c>
      <c r="I47" s="69">
        <v>1.1000000000000001</v>
      </c>
      <c r="J47" s="69">
        <v>0</v>
      </c>
      <c r="K47" s="68">
        <v>9440000</v>
      </c>
      <c r="L47" s="69">
        <v>1.1000000000000001</v>
      </c>
      <c r="M47" s="69">
        <v>0</v>
      </c>
      <c r="N47" s="70">
        <v>100</v>
      </c>
    </row>
    <row r="48" spans="1:14">
      <c r="A48" s="48"/>
      <c r="B48" s="66" t="s">
        <v>188</v>
      </c>
      <c r="C48" s="87" t="s">
        <v>189</v>
      </c>
      <c r="D48" s="68">
        <v>0</v>
      </c>
      <c r="E48" s="69">
        <v>0</v>
      </c>
      <c r="F48" s="69">
        <v>0</v>
      </c>
      <c r="G48" s="69">
        <v>0</v>
      </c>
      <c r="H48" s="69">
        <v>0</v>
      </c>
      <c r="I48" s="69">
        <v>0</v>
      </c>
      <c r="J48" s="69">
        <v>0</v>
      </c>
      <c r="K48" s="68">
        <v>0</v>
      </c>
      <c r="L48" s="69">
        <v>0</v>
      </c>
      <c r="M48" s="69">
        <v>0</v>
      </c>
      <c r="N48" s="70">
        <v>0</v>
      </c>
    </row>
    <row r="49" spans="1:14">
      <c r="A49" s="48"/>
      <c r="B49" s="66" t="s">
        <v>190</v>
      </c>
      <c r="C49" s="87" t="s">
        <v>191</v>
      </c>
      <c r="D49" s="68">
        <v>0</v>
      </c>
      <c r="E49" s="69">
        <v>0</v>
      </c>
      <c r="F49" s="69">
        <v>9900000</v>
      </c>
      <c r="G49" s="69">
        <v>1.2</v>
      </c>
      <c r="H49" s="69">
        <v>0</v>
      </c>
      <c r="I49" s="69">
        <v>0</v>
      </c>
      <c r="J49" s="69">
        <v>-9900000</v>
      </c>
      <c r="K49" s="68">
        <v>0</v>
      </c>
      <c r="L49" s="69">
        <v>0</v>
      </c>
      <c r="M49" s="69">
        <v>0</v>
      </c>
      <c r="N49" s="70">
        <v>0</v>
      </c>
    </row>
    <row r="50" spans="1:14">
      <c r="A50" s="48"/>
      <c r="B50" s="66" t="s">
        <v>192</v>
      </c>
      <c r="C50" s="87" t="s">
        <v>193</v>
      </c>
      <c r="D50" s="68">
        <v>2593433</v>
      </c>
      <c r="E50" s="69">
        <v>0.3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8">
        <v>0</v>
      </c>
      <c r="L50" s="69">
        <v>0</v>
      </c>
      <c r="M50" s="69">
        <v>0</v>
      </c>
      <c r="N50" s="70">
        <v>0</v>
      </c>
    </row>
    <row r="51" spans="1:14">
      <c r="A51" s="48"/>
      <c r="B51" s="66" t="s">
        <v>194</v>
      </c>
      <c r="C51" s="87" t="s">
        <v>195</v>
      </c>
      <c r="D51" s="68">
        <v>0</v>
      </c>
      <c r="E51" s="69">
        <v>0</v>
      </c>
      <c r="F51" s="69">
        <v>0</v>
      </c>
      <c r="G51" s="69">
        <v>0</v>
      </c>
      <c r="H51" s="69">
        <v>5910000</v>
      </c>
      <c r="I51" s="69">
        <v>0.7</v>
      </c>
      <c r="J51" s="69">
        <v>5910000</v>
      </c>
      <c r="K51" s="68">
        <v>0</v>
      </c>
      <c r="L51" s="69">
        <v>0</v>
      </c>
      <c r="M51" s="69">
        <v>5910000</v>
      </c>
      <c r="N51" s="70">
        <v>0</v>
      </c>
    </row>
    <row r="52" spans="1:14">
      <c r="A52" s="48"/>
      <c r="B52" s="66" t="s">
        <v>196</v>
      </c>
      <c r="C52" s="87" t="s">
        <v>197</v>
      </c>
      <c r="D52" s="68">
        <v>571848</v>
      </c>
      <c r="E52" s="69">
        <v>0.1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8">
        <v>0</v>
      </c>
      <c r="L52" s="69">
        <v>0</v>
      </c>
      <c r="M52" s="69">
        <v>0</v>
      </c>
      <c r="N52" s="70">
        <v>0</v>
      </c>
    </row>
    <row r="53" spans="1:14">
      <c r="A53" s="48"/>
      <c r="B53" s="66"/>
      <c r="C53" s="88" t="s">
        <v>56</v>
      </c>
      <c r="D53" s="73">
        <v>413665281.49000001</v>
      </c>
      <c r="E53" s="74">
        <v>43.6</v>
      </c>
      <c r="F53" s="74">
        <v>19340000</v>
      </c>
      <c r="G53" s="74">
        <v>2.2999999999999998</v>
      </c>
      <c r="H53" s="74">
        <v>15350000</v>
      </c>
      <c r="I53" s="74">
        <v>1.8</v>
      </c>
      <c r="J53" s="74">
        <v>-3990000</v>
      </c>
      <c r="K53" s="73">
        <v>9440000</v>
      </c>
      <c r="L53" s="74">
        <v>1.1000000000000001</v>
      </c>
      <c r="M53" s="74">
        <v>5910000</v>
      </c>
      <c r="N53" s="75">
        <v>61.5</v>
      </c>
    </row>
    <row r="54" spans="1:14">
      <c r="A54" s="48"/>
      <c r="B54" s="66" t="s">
        <v>66</v>
      </c>
      <c r="C54" s="87" t="s">
        <v>67</v>
      </c>
      <c r="D54" s="68"/>
      <c r="E54" s="69"/>
      <c r="F54" s="69"/>
      <c r="G54" s="69"/>
      <c r="H54" s="69"/>
      <c r="I54" s="69"/>
      <c r="J54" s="69"/>
      <c r="K54" s="68"/>
      <c r="L54" s="69"/>
      <c r="M54" s="69"/>
      <c r="N54" s="70"/>
    </row>
    <row r="55" spans="1:14">
      <c r="A55" s="48"/>
      <c r="B55" s="66" t="s">
        <v>192</v>
      </c>
      <c r="C55" s="87" t="s">
        <v>193</v>
      </c>
      <c r="D55" s="68">
        <v>18310810</v>
      </c>
      <c r="E55" s="69">
        <v>1.9</v>
      </c>
      <c r="F55" s="69">
        <v>0</v>
      </c>
      <c r="G55" s="69">
        <v>0</v>
      </c>
      <c r="H55" s="69">
        <v>600000</v>
      </c>
      <c r="I55" s="69">
        <v>0.1</v>
      </c>
      <c r="J55" s="69">
        <v>600000</v>
      </c>
      <c r="K55" s="68">
        <v>517420</v>
      </c>
      <c r="L55" s="69">
        <v>0.1</v>
      </c>
      <c r="M55" s="69">
        <v>82580</v>
      </c>
      <c r="N55" s="70">
        <v>86.2</v>
      </c>
    </row>
    <row r="56" spans="1:14">
      <c r="A56" s="48"/>
      <c r="B56" s="66"/>
      <c r="C56" s="88" t="s">
        <v>57</v>
      </c>
      <c r="D56" s="73">
        <v>18310810</v>
      </c>
      <c r="E56" s="74">
        <v>1.9</v>
      </c>
      <c r="F56" s="74">
        <v>0</v>
      </c>
      <c r="G56" s="74">
        <v>0</v>
      </c>
      <c r="H56" s="74">
        <v>600000</v>
      </c>
      <c r="I56" s="74">
        <v>0.1</v>
      </c>
      <c r="J56" s="74">
        <v>600000</v>
      </c>
      <c r="K56" s="73">
        <v>517420</v>
      </c>
      <c r="L56" s="74">
        <v>0.1</v>
      </c>
      <c r="M56" s="74">
        <v>82580</v>
      </c>
      <c r="N56" s="75">
        <v>86.2</v>
      </c>
    </row>
    <row r="57" spans="1:14">
      <c r="A57" s="48"/>
      <c r="B57" s="66"/>
      <c r="C57" s="86" t="s">
        <v>135</v>
      </c>
      <c r="D57" s="78">
        <v>0</v>
      </c>
      <c r="E57" s="79">
        <v>0</v>
      </c>
      <c r="F57" s="79"/>
      <c r="G57" s="79"/>
      <c r="H57" s="79"/>
      <c r="I57" s="79"/>
      <c r="J57" s="79"/>
      <c r="K57" s="78">
        <v>491530</v>
      </c>
      <c r="L57" s="79">
        <v>100</v>
      </c>
      <c r="M57" s="79"/>
      <c r="N57" s="80"/>
    </row>
    <row r="58" spans="1:14">
      <c r="A58" s="48"/>
      <c r="B58" s="66"/>
      <c r="C58" s="86" t="s">
        <v>136</v>
      </c>
      <c r="D58" s="78">
        <v>0</v>
      </c>
      <c r="E58" s="79">
        <v>0</v>
      </c>
      <c r="F58" s="79"/>
      <c r="G58" s="79"/>
      <c r="H58" s="79"/>
      <c r="I58" s="79"/>
      <c r="J58" s="79"/>
      <c r="K58" s="78">
        <v>491530</v>
      </c>
      <c r="L58" s="79">
        <v>100</v>
      </c>
      <c r="M58" s="79"/>
      <c r="N58" s="80"/>
    </row>
    <row r="59" spans="1:14">
      <c r="A59" s="48"/>
      <c r="B59" s="66" t="s">
        <v>66</v>
      </c>
      <c r="C59" s="87" t="s">
        <v>67</v>
      </c>
      <c r="D59" s="68"/>
      <c r="E59" s="69"/>
      <c r="F59" s="69"/>
      <c r="G59" s="69"/>
      <c r="H59" s="69"/>
      <c r="I59" s="69"/>
      <c r="J59" s="69"/>
      <c r="K59" s="68"/>
      <c r="L59" s="69"/>
      <c r="M59" s="69"/>
      <c r="N59" s="70"/>
    </row>
    <row r="60" spans="1:14">
      <c r="A60" s="48"/>
      <c r="B60" s="66" t="s">
        <v>176</v>
      </c>
      <c r="C60" s="87" t="s">
        <v>177</v>
      </c>
      <c r="D60" s="68">
        <v>0</v>
      </c>
      <c r="E60" s="69">
        <v>0</v>
      </c>
      <c r="F60" s="69"/>
      <c r="G60" s="69"/>
      <c r="H60" s="69"/>
      <c r="I60" s="69"/>
      <c r="J60" s="69"/>
      <c r="K60" s="68">
        <v>491530</v>
      </c>
      <c r="L60" s="69">
        <v>100</v>
      </c>
      <c r="M60" s="69"/>
      <c r="N60" s="70"/>
    </row>
    <row r="61" spans="1:14">
      <c r="A61" s="48"/>
      <c r="B61" s="66" t="s">
        <v>66</v>
      </c>
      <c r="C61" s="87" t="s">
        <v>67</v>
      </c>
      <c r="D61" s="68"/>
      <c r="E61" s="69"/>
      <c r="F61" s="69"/>
      <c r="G61" s="69"/>
      <c r="H61" s="69"/>
      <c r="I61" s="69"/>
      <c r="J61" s="69"/>
      <c r="K61" s="68"/>
      <c r="L61" s="69"/>
      <c r="M61" s="69"/>
      <c r="N61" s="70"/>
    </row>
    <row r="62" spans="1:14">
      <c r="A62" s="48"/>
      <c r="B62" s="66"/>
      <c r="C62" s="89" t="s">
        <v>62</v>
      </c>
      <c r="D62" s="90">
        <v>948520891.49000001</v>
      </c>
      <c r="E62" s="91"/>
      <c r="F62" s="91">
        <v>853740000</v>
      </c>
      <c r="G62" s="91"/>
      <c r="H62" s="91">
        <v>862195000</v>
      </c>
      <c r="I62" s="91"/>
      <c r="J62" s="91">
        <v>8455000</v>
      </c>
      <c r="K62" s="90">
        <v>824506202</v>
      </c>
      <c r="L62" s="91"/>
      <c r="M62" s="91">
        <v>38180328</v>
      </c>
      <c r="N62" s="47"/>
    </row>
  </sheetData>
  <mergeCells count="20"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Mbrojtja e mjedisit</vt:lpstr>
      <vt:lpstr>Administrimi i pyjeve</vt:lpstr>
      <vt:lpstr>Turizmi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2025-05-06T09:26:39Z</dcterms:created>
  <dcterms:modified xsi:type="dcterms:W3CDTF">2025-05-14T14:07:46Z</dcterms:modified>
</cp:coreProperties>
</file>