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.gjika\Documents\My Data\Excel documents\BORXHI I JASHTEM\Borxhi i jashtem 2024\Regjistri i borxhit 2024\Permbledhese regjistri 2024\Publikimi T3 2024\"/>
    </mc:Choice>
  </mc:AlternateContent>
  <xr:revisionPtr revIDLastSave="0" documentId="13_ncr:1_{3B33F785-96C2-4F68-92F7-155205A36C23}" xr6:coauthVersionLast="45" xr6:coauthVersionMax="45" xr10:uidLastSave="{00000000-0000-0000-0000-000000000000}"/>
  <bookViews>
    <workbookView xWindow="-120" yWindow="-120" windowWidth="29040" windowHeight="15840" xr2:uid="{221512F2-7CE0-42C1-8D3D-893329C939A3}"/>
  </bookViews>
  <sheets>
    <sheet name="Borxhi i brendshem" sheetId="2" r:id="rId1"/>
    <sheet name="Borxhi i jashtem i rishikuar" sheetId="1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jashtem i rishikuar'!$A$4:$O$263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1" i="2" l="1"/>
  <c r="F257" i="2"/>
  <c r="F256" i="2"/>
  <c r="F255" i="2"/>
  <c r="F254" i="2"/>
  <c r="F253" i="2"/>
  <c r="F252" i="2"/>
  <c r="F251" i="2"/>
  <c r="F261" i="2" s="1"/>
  <c r="H239" i="2"/>
  <c r="H225" i="2"/>
  <c r="H168" i="2"/>
  <c r="H133" i="2"/>
  <c r="H95" i="2"/>
  <c r="H71" i="2"/>
  <c r="H241" i="2" s="1"/>
  <c r="H242" i="2" s="1"/>
  <c r="B44" i="2"/>
  <c r="G37" i="2"/>
  <c r="G39" i="2" s="1"/>
  <c r="F37" i="2"/>
  <c r="F39" i="2" s="1"/>
  <c r="G9" i="2"/>
  <c r="F9" i="2"/>
  <c r="G6" i="2"/>
  <c r="F6" i="2"/>
  <c r="C286" i="1" l="1"/>
  <c r="B286" i="1"/>
  <c r="B208" i="1"/>
  <c r="C207" i="1"/>
  <c r="B2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5" authorId="0" shapeId="0" xr:uid="{BE383BA6-F25D-4007-B551-574E7BB8DDBE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6" authorId="0" shapeId="0" xr:uid="{C84B936D-8F6F-4E55-8587-0F3A64313CA5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7" authorId="0" shapeId="0" xr:uid="{441C164F-FCE7-4E79-8E46-DD7E608B8333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8" authorId="0" shapeId="0" xr:uid="{047484D0-E22F-49D8-8B5D-A4DD1ED68FF9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9" authorId="0" shapeId="0" xr:uid="{74C01D73-FAAC-4E41-9D21-BE365777D3EF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20" authorId="0" shapeId="0" xr:uid="{E76A23C0-E570-4081-848A-8E971E929423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21" authorId="0" shapeId="0" xr:uid="{DEE593DB-9689-4FC8-950B-6E80535FA17B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22" authorId="0" shapeId="0" xr:uid="{7DB31A90-8D16-4061-BA15-308C4B773766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23" authorId="0" shapeId="0" xr:uid="{010848E8-F604-40C9-81FA-0DFDC9C292DC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</commentList>
</comments>
</file>

<file path=xl/sharedStrings.xml><?xml version="1.0" encoding="utf-8"?>
<sst xmlns="http://schemas.openxmlformats.org/spreadsheetml/2006/main" count="2509" uniqueCount="979">
  <si>
    <t>Regjistri i Kredive Shtetërore</t>
  </si>
  <si>
    <t>Loan ID</t>
  </si>
  <si>
    <t>Kreditori</t>
  </si>
  <si>
    <t>Shteti i Kreditorit</t>
  </si>
  <si>
    <t>Projekti</t>
  </si>
  <si>
    <t>Data e nenshkrimit</t>
  </si>
  <si>
    <t>Shuma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</si>
  <si>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</si>
  <si>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</si>
  <si>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</si>
  <si>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</si>
  <si>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</si>
  <si>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</si>
  <si>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</si>
  <si>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</si>
  <si>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</si>
  <si>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</si>
  <si>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</si>
  <si>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</si>
  <si>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</si>
  <si>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</si>
  <si>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</si>
  <si>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</si>
  <si>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</si>
  <si>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</si>
  <si>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</si>
  <si>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</si>
  <si>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</si>
  <si>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</si>
  <si>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</si>
  <si>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</si>
  <si>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</si>
  <si>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</si>
  <si>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</si>
  <si>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</si>
  <si>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</si>
  <si>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</si>
  <si>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</si>
  <si>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</si>
  <si>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</si>
  <si>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</si>
  <si>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</si>
  <si>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</si>
  <si>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</si>
  <si>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</si>
  <si>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</si>
  <si>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</si>
  <si>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</si>
  <si>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</si>
  <si>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</si>
  <si>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</si>
  <si>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</si>
  <si>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</si>
  <si>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</si>
  <si>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</si>
  <si>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</si>
  <si>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</si>
  <si>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</si>
  <si>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</si>
  <si>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</si>
  <si>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</si>
  <si>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</si>
  <si>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</si>
  <si>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</si>
  <si>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</si>
  <si>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</si>
  <si>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</si>
  <si>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</si>
  <si>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</si>
  <si>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</si>
  <si>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</si>
  <si>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</si>
  <si>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</si>
  <si>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</si>
  <si>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</si>
  <si>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</si>
  <si>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</si>
  <si>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</si>
  <si>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</si>
  <si>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</si>
  <si>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</si>
  <si>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</si>
  <si>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</si>
  <si>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</si>
  <si>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</si>
  <si>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</si>
  <si>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</si>
  <si>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</si>
  <si>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</si>
  <si>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</si>
  <si>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</si>
  <si>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</si>
  <si>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</si>
  <si>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</si>
  <si>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</si>
  <si>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</si>
  <si>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</si>
  <si>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</si>
  <si>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</si>
  <si>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</si>
  <si>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</si>
  <si>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</si>
  <si>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</si>
  <si>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</si>
  <si>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</si>
  <si>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</si>
  <si>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</si>
  <si>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</si>
  <si>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</si>
  <si>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</si>
  <si>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</si>
  <si>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</si>
  <si>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</si>
  <si>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</si>
  <si>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</si>
  <si>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</si>
  <si>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</si>
  <si>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</si>
  <si>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</si>
  <si>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</si>
  <si>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</si>
  <si>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</si>
  <si>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</si>
  <si>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</si>
  <si>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</si>
  <si>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</si>
  <si>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</si>
  <si>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</si>
  <si>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</si>
  <si>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</si>
  <si>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</si>
  <si>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</si>
  <si>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</si>
  <si>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</si>
  <si>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</si>
  <si>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</si>
  <si>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</si>
  <si>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</si>
  <si>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</si>
  <si>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</si>
  <si>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</si>
  <si>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</si>
  <si>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</si>
  <si>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</si>
  <si>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</si>
  <si>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</si>
  <si>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</si>
  <si>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</si>
  <si>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</si>
  <si>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</si>
  <si>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</si>
  <si>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</si>
  <si>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</si>
  <si>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</si>
  <si>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</si>
  <si>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</si>
  <si>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</si>
  <si>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</si>
  <si>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</si>
  <si>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</si>
  <si>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</si>
  <si>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</si>
  <si>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</si>
  <si>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</si>
  <si>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</si>
  <si>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</si>
  <si>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</si>
  <si>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</si>
  <si>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</si>
  <si>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</si>
  <si>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</si>
  <si>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</si>
  <si>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</si>
  <si>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</si>
  <si>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</si>
  <si>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</si>
  <si>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</si>
  <si>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</si>
  <si>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</si>
  <si>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</si>
  <si>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</si>
  <si>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</si>
  <si>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</si>
  <si>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</si>
  <si>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</si>
  <si>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</si>
  <si>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04/07/ITALY</t>
  </si>
  <si>
    <t>Ndërtimi i Rrugës Lushnje-Fier</t>
  </si>
  <si>
    <t>04/09/IDA</t>
  </si>
  <si>
    <t>Mbështetje për Uljen e Varfërisë III</t>
  </si>
  <si>
    <t>04/10/KUWAIT</t>
  </si>
  <si>
    <t>KFAED</t>
  </si>
  <si>
    <t>Kuvajt</t>
  </si>
  <si>
    <t>Rehabilitimi i Ujitjes dhe Kanalizimeve III</t>
  </si>
  <si>
    <t>KWD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</si>
  <si>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</si>
  <si>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</si>
  <si>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</si>
  <si>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</si>
  <si>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</si>
  <si>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</si>
  <si>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</si>
  <si>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</si>
  <si>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</si>
  <si>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</si>
  <si>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</si>
  <si>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</si>
  <si>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</si>
  <si>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</si>
  <si>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</si>
  <si>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</si>
  <si>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</si>
  <si>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</si>
  <si>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</si>
  <si>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</si>
  <si>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</si>
  <si>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</si>
  <si>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</si>
  <si>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</si>
  <si>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</si>
  <si>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</si>
  <si>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</si>
  <si>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</si>
  <si>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</si>
  <si>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</si>
  <si>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</si>
  <si>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</si>
  <si>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</si>
  <si>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</si>
  <si>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</si>
  <si>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</si>
  <si>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</si>
  <si>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</si>
  <si>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</si>
  <si>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</si>
  <si>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</si>
  <si>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</si>
  <si>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</si>
  <si>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</si>
  <si>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</si>
  <si>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</si>
  <si>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</si>
  <si>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</si>
  <si>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</si>
  <si>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</si>
  <si>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</si>
  <si>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</si>
  <si>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</si>
  <si>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</si>
  <si>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</si>
  <si>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</si>
  <si>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</si>
  <si>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</si>
  <si>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</si>
  <si>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</si>
  <si>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</si>
  <si>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</si>
  <si>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</si>
  <si>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</si>
  <si>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</si>
  <si>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</si>
  <si>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</si>
  <si>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</si>
  <si>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</si>
  <si>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</si>
  <si>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</si>
  <si>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</si>
  <si>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</si>
  <si>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</si>
  <si>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</si>
  <si>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</si>
  <si>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</si>
  <si>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</si>
  <si>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06/21/IDA</t>
  </si>
  <si>
    <t>Reforma në Mjedisin e Biznesit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</si>
  <si>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</si>
  <si>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</si>
  <si>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</si>
  <si>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</si>
  <si>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</si>
  <si>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</si>
  <si>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</si>
  <si>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</si>
  <si>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</si>
  <si>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</si>
  <si>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</si>
  <si>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07/07/IDA</t>
  </si>
  <si>
    <t>Menaxhimi dhe Administrimi i Tokës</t>
  </si>
  <si>
    <t>Ministria e Transportit dhe Infrastrukturës, Ministria e Brendshme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</si>
  <si>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</si>
  <si>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</si>
  <si>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</si>
  <si>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</si>
  <si>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</si>
  <si>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</si>
  <si>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</si>
  <si>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</si>
  <si>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</si>
  <si>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</si>
  <si>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</si>
  <si>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</si>
  <si>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</si>
  <si>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</si>
  <si>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</si>
  <si>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</si>
  <si>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</si>
  <si>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</si>
  <si>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</si>
  <si>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</si>
  <si>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</si>
  <si>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</si>
  <si>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</si>
  <si>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</si>
  <si>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</si>
  <si>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</si>
  <si>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</si>
  <si>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OECF</t>
  </si>
  <si>
    <t>Japonia</t>
  </si>
  <si>
    <t>Përmirësimi i Sistemit të Kanalizimeve, Tiranë</t>
  </si>
  <si>
    <t>JPY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</si>
  <si>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</si>
  <si>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</si>
  <si>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</si>
  <si>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</si>
  <si>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</si>
  <si>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</si>
  <si>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</si>
  <si>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</si>
  <si>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</si>
  <si>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</si>
  <si>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</si>
  <si>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</si>
  <si>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</si>
  <si>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</si>
  <si>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</si>
  <si>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</si>
  <si>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</si>
  <si>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</si>
  <si>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</si>
  <si>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</si>
  <si>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</si>
  <si>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</si>
  <si>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</si>
  <si>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</si>
  <si>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</si>
  <si>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</si>
  <si>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</si>
  <si>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</si>
  <si>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</si>
  <si>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</si>
  <si>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</si>
  <si>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</si>
  <si>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</si>
  <si>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</si>
  <si>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</si>
  <si>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</si>
  <si>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</si>
  <si>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</si>
  <si>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</si>
  <si>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</si>
  <si>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</si>
  <si>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</si>
  <si>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</si>
  <si>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</si>
  <si>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</si>
  <si>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</si>
  <si>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</si>
  <si>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</si>
  <si>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</si>
  <si>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</si>
  <si>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</si>
  <si>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</si>
  <si>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</si>
  <si>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</si>
  <si>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</si>
  <si>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</si>
  <si>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</si>
  <si>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</si>
  <si>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</si>
  <si>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</si>
  <si>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</si>
  <si>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</si>
  <si>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</si>
  <si>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</si>
  <si>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</si>
  <si>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</si>
  <si>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</si>
  <si>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</si>
  <si>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</si>
  <si>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</si>
  <si>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</si>
  <si>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</si>
  <si>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</si>
  <si>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</si>
  <si>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</si>
  <si>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</si>
  <si>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</si>
  <si>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</si>
  <si>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</si>
  <si>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</si>
  <si>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</si>
  <si>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</si>
  <si>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</si>
  <si>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</si>
  <si>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</si>
  <si>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</si>
  <si>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</si>
  <si>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</si>
  <si>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</si>
  <si>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</si>
  <si>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</si>
  <si>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</si>
  <si>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</si>
  <si>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</si>
  <si>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</si>
  <si>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</si>
  <si>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</si>
  <si>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</si>
  <si>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</si>
  <si>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</si>
  <si>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</si>
  <si>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</si>
  <si>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</si>
  <si>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</si>
  <si>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</si>
  <si>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</si>
  <si>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</si>
  <si>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</si>
  <si>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</si>
  <si>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</si>
  <si>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</si>
  <si>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</si>
  <si>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</si>
  <si>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</si>
  <si>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</si>
  <si>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</si>
  <si>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</si>
  <si>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</si>
  <si>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</si>
  <si>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</si>
  <si>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</si>
  <si>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</si>
  <si>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</si>
  <si>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</si>
  <si>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</si>
  <si>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</si>
  <si>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</si>
  <si>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</si>
  <si>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</si>
  <si>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</si>
  <si>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</si>
  <si>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</si>
  <si>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</si>
  <si>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</si>
  <si>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</si>
  <si>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</si>
  <si>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</si>
  <si>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</si>
  <si>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</si>
  <si>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</si>
  <si>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</si>
  <si>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</si>
  <si>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</si>
  <si>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</si>
  <si>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</si>
  <si>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</si>
  <si>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</si>
  <si>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</si>
  <si>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</si>
  <si>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</si>
  <si>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</si>
  <si>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</si>
  <si>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</si>
  <si>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</si>
  <si>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</si>
  <si>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</si>
  <si>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</si>
  <si>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</si>
  <si>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</si>
  <si>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</si>
  <si>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</si>
  <si>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</si>
  <si>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</si>
  <si>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</si>
  <si>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</si>
  <si>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</si>
  <si>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</si>
  <si>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</si>
  <si>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</si>
  <si>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</si>
  <si>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</si>
  <si>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</si>
  <si>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</si>
  <si>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</si>
  <si>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</si>
  <si>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</si>
  <si>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</si>
  <si>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</si>
  <si>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</si>
  <si>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</si>
  <si>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</si>
  <si>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</si>
  <si>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</si>
  <si>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</si>
  <si>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</si>
  <si>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</si>
  <si>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</si>
  <si>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</si>
  <si>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</si>
  <si>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</si>
  <si>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</si>
  <si>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</si>
  <si>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</si>
  <si>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</si>
  <si>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</si>
  <si>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</si>
  <si>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</si>
  <si>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</si>
  <si>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</si>
  <si>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</si>
  <si>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</si>
  <si>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</si>
  <si>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</si>
  <si>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</si>
  <si>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</si>
  <si>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</si>
  <si>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</si>
  <si>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</si>
  <si>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</si>
  <si>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</si>
  <si>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</si>
  <si>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</si>
  <si>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</si>
  <si>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</si>
  <si>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</si>
  <si>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</si>
  <si>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</si>
  <si>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</si>
  <si>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</si>
  <si>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</si>
  <si>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</si>
  <si>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</si>
  <si>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</si>
  <si>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</si>
  <si>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</si>
  <si>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</si>
  <si>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</si>
  <si>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</si>
  <si>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</si>
  <si>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</si>
  <si>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</si>
  <si>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</si>
  <si>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</si>
  <si>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</si>
  <si>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</si>
  <si>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</si>
  <si>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</si>
  <si>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</si>
  <si>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</si>
  <si>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</si>
  <si>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</si>
  <si>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</si>
  <si>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</si>
  <si>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</si>
  <si>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</si>
  <si>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</si>
  <si>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</si>
  <si>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</si>
  <si>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</si>
  <si>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</si>
  <si>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</si>
  <si>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</si>
  <si>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</si>
  <si>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</si>
  <si>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</si>
  <si>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</si>
  <si>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</si>
  <si>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</si>
  <si>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</si>
  <si>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</si>
  <si>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</si>
  <si>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</si>
  <si>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</si>
  <si>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</si>
  <si>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</si>
  <si>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</si>
  <si>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</si>
  <si>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</si>
  <si>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</si>
  <si>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</si>
  <si>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</si>
  <si>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</si>
  <si>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</si>
  <si>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</si>
  <si>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</si>
  <si>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</si>
  <si>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</si>
  <si>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</si>
  <si>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</si>
  <si>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</si>
  <si>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</si>
  <si>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</si>
  <si>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</si>
  <si>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</si>
  <si>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</si>
  <si>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</si>
  <si>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</si>
  <si>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</si>
  <si>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</si>
  <si>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</si>
  <si>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</si>
  <si>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</si>
  <si>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</si>
  <si>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</si>
  <si>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</si>
  <si>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</si>
  <si>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</si>
  <si>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</si>
  <si>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</si>
  <si>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</si>
  <si>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</si>
  <si>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</si>
  <si>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</si>
  <si>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</si>
  <si>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</si>
  <si>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</si>
  <si>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</si>
  <si>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</si>
  <si>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</si>
  <si>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</si>
  <si>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</si>
  <si>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</si>
  <si>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</si>
  <si>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</si>
  <si>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</si>
  <si>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</si>
  <si>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</si>
  <si>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</si>
  <si>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</si>
  <si>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</si>
  <si>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</si>
  <si>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</si>
  <si>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</si>
  <si>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</si>
  <si>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</si>
  <si>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</si>
  <si>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</si>
  <si>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</si>
  <si>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</si>
  <si>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</si>
  <si>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</si>
  <si>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</si>
  <si>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</si>
  <si>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</si>
  <si>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</si>
  <si>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</si>
  <si>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</si>
  <si>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</si>
  <si>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</si>
  <si>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</si>
  <si>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</si>
  <si>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</si>
  <si>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</si>
  <si>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</si>
  <si>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</si>
  <si>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</si>
  <si>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</si>
  <si>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</si>
  <si>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</si>
  <si>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</si>
  <si>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</si>
  <si>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</si>
  <si>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</si>
  <si>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</si>
  <si>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</si>
  <si>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</si>
  <si>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</si>
  <si>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</si>
  <si>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</si>
  <si>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</si>
  <si>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</si>
  <si>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</si>
  <si>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</si>
  <si>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</si>
  <si>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</si>
  <si>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</si>
  <si>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</si>
  <si>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</t>
  </si>
  <si>
    <t xml:space="preserve">Transporti i gjelbër Tiranë  </t>
  </si>
  <si>
    <t>28/12/2023</t>
  </si>
  <si>
    <t>15/11/2038</t>
  </si>
  <si>
    <t>24/01/EBRD²</t>
  </si>
  <si>
    <t>Rehabilitimi i Linjës hekurudhore Vorë Hani i Hotit</t>
  </si>
  <si>
    <t>26/02/2024</t>
  </si>
  <si>
    <t>Ministria e Infrastrukturës dhe Energjisë (HSH)</t>
  </si>
  <si>
    <t>24/02/EIB²</t>
  </si>
  <si>
    <t>Linja hekurudhore Vorë Hani i Hotit-Porta globale</t>
  </si>
  <si>
    <t>20/03/2024</t>
  </si>
  <si>
    <r>
      <t>24/03/IBRD</t>
    </r>
    <r>
      <rPr>
        <sz val="11"/>
        <rFont val="Calibri"/>
        <family val="2"/>
      </rPr>
      <t>²</t>
    </r>
  </si>
  <si>
    <t>Mjedis i pastër dhe me aftësi ripërtëritëse, deti blu</t>
  </si>
  <si>
    <t>Ministria e Infrastrukturës dhe Energjisë (AKUM) &amp; Ministria e Turizmit dhe Mjedisit</t>
  </si>
  <si>
    <r>
      <t>24/04/AFD</t>
    </r>
    <r>
      <rPr>
        <sz val="11"/>
        <rFont val="Calibri"/>
        <family val="2"/>
      </rPr>
      <t>²</t>
    </r>
  </si>
  <si>
    <t>Hua për politika publike për të mbështetur aftësinë ripërtëritëse dhe zhvillimin e gjelbër të Shqipërisë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</si>
  <si>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</si>
  <si>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</si>
  <si>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</si>
  <si>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</si>
  <si>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</si>
  <si>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</si>
  <si>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</si>
  <si>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</si>
  <si>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</si>
  <si>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</si>
  <si>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</si>
  <si>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</si>
  <si>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</si>
  <si>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</si>
  <si>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</si>
  <si>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</si>
  <si>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</si>
  <si>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</si>
  <si>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</si>
  <si>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</si>
  <si>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</si>
  <si>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</si>
  <si>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</si>
  <si>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</si>
  <si>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</si>
  <si>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</si>
  <si>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</si>
  <si>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</si>
  <si>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</si>
  <si>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</si>
  <si>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</si>
  <si>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</si>
  <si>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</si>
  <si>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</si>
  <si>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</si>
  <si>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</si>
  <si>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</si>
  <si>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</si>
  <si>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</si>
  <si>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</si>
  <si>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</si>
  <si>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</si>
  <si>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</si>
  <si>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</si>
  <si>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</si>
  <si>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</si>
  <si>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</si>
  <si>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</si>
  <si>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</si>
  <si>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30.06.2024</t>
  </si>
  <si>
    <t>2 ) Kredia nuk është bërë efektive</t>
  </si>
  <si>
    <t xml:space="preserve">Burimi : MINISTRIA E FINANCAVE 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</si>
  <si>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</si>
  <si>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</si>
  <si>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</si>
  <si>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</si>
  <si>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</si>
  <si>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</si>
  <si>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</si>
  <si>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</si>
  <si>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</si>
  <si>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2034TB3M24</t>
  </si>
  <si>
    <t>3/mujor</t>
  </si>
  <si>
    <t>Total 3/mujor</t>
  </si>
  <si>
    <t>2027TB6M24</t>
  </si>
  <si>
    <t>6/mujor</t>
  </si>
  <si>
    <t>2039TB6M24</t>
  </si>
  <si>
    <t>Total 6/mujor</t>
  </si>
  <si>
    <t>2008TB1Y24</t>
  </si>
  <si>
    <t>12/mujor</t>
  </si>
  <si>
    <t>2009TB1Y24</t>
  </si>
  <si>
    <t>2011TB1Y24</t>
  </si>
  <si>
    <t>2012TB1Y24</t>
  </si>
  <si>
    <t>2013TB1Y24</t>
  </si>
  <si>
    <t>2015TB1Y24</t>
  </si>
  <si>
    <t>2017TB1Y24</t>
  </si>
  <si>
    <t>2018TB1Y24</t>
  </si>
  <si>
    <t>2019TB1Y24</t>
  </si>
  <si>
    <t>2020TB1Y24</t>
  </si>
  <si>
    <t>2022TB1Y24</t>
  </si>
  <si>
    <t>2023TB1Y25</t>
  </si>
  <si>
    <t>2025TB1Y25</t>
  </si>
  <si>
    <t>2026TB1Y25</t>
  </si>
  <si>
    <t>2028TB1Y25</t>
  </si>
  <si>
    <t>2029TB1Y25</t>
  </si>
  <si>
    <t>2030TB1Y25</t>
  </si>
  <si>
    <t>2031TB1Y25</t>
  </si>
  <si>
    <t>2032TB1Y25</t>
  </si>
  <si>
    <t>2033TB1Y25</t>
  </si>
  <si>
    <t>2035TB1Y25</t>
  </si>
  <si>
    <t>2036TB1Y25</t>
  </si>
  <si>
    <t>2037TB1Y25</t>
  </si>
  <si>
    <t>2038TB1Y25</t>
  </si>
  <si>
    <t>2040TB1Y25</t>
  </si>
  <si>
    <t>2041TB1Y25</t>
  </si>
  <si>
    <t>Total 12/mujor</t>
  </si>
  <si>
    <t>Totali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</si>
  <si>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</si>
  <si>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</si>
  <si>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</si>
  <si>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</si>
  <si>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</si>
  <si>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</si>
  <si>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0209NF2Y24</t>
  </si>
  <si>
    <t>2/vjeçare</t>
  </si>
  <si>
    <t>janar, korrik</t>
  </si>
  <si>
    <t>2/vjeçare R</t>
  </si>
  <si>
    <t>0210NF2Y24</t>
  </si>
  <si>
    <t>prill, tetor</t>
  </si>
  <si>
    <t>0211NF2Y25</t>
  </si>
  <si>
    <t>korrik, janar</t>
  </si>
  <si>
    <t>0212NF2Y25</t>
  </si>
  <si>
    <t>tetor, prill</t>
  </si>
  <si>
    <t>0213NF2Y25</t>
  </si>
  <si>
    <t>0214NF2Y25</t>
  </si>
  <si>
    <t>0215NF2Y26</t>
  </si>
  <si>
    <t>0216NF2Y26</t>
  </si>
  <si>
    <t>Totali obligacione 2 vjeçare</t>
  </si>
  <si>
    <t>046NF3Y25</t>
  </si>
  <si>
    <t xml:space="preserve">3/vjeçare Referencë </t>
  </si>
  <si>
    <t>gusht, shkurt</t>
  </si>
  <si>
    <t>3/vjeçare Referencë R</t>
  </si>
  <si>
    <t>047NF3Y26</t>
  </si>
  <si>
    <t>048NF3Y27</t>
  </si>
  <si>
    <t>Totali obligacione 3 vjeçare</t>
  </si>
  <si>
    <t>kupon fix</t>
  </si>
  <si>
    <t>0037NF5Y25</t>
  </si>
  <si>
    <t>5/vjeçare Referencë</t>
  </si>
  <si>
    <t>shtator, mars</t>
  </si>
  <si>
    <t>5/vjeçare Referencë-R</t>
  </si>
  <si>
    <t>0038NF5Y26</t>
  </si>
  <si>
    <t>0039NF5Y27</t>
  </si>
  <si>
    <t>0040NF5Y28</t>
  </si>
  <si>
    <t>0041NF5Y29</t>
  </si>
  <si>
    <t>Totali obligacione 5 vjeçare</t>
  </si>
  <si>
    <t>0020NF7Y25</t>
  </si>
  <si>
    <t>7/vjeçare</t>
  </si>
  <si>
    <t>0021NF7Y25</t>
  </si>
  <si>
    <t>dhjetor, qershor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</si>
  <si>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</si>
  <si>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</si>
  <si>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</si>
  <si>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</si>
  <si>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</si>
  <si>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</si>
  <si>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</si>
  <si>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</si>
  <si>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</si>
  <si>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</si>
  <si>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</si>
  <si>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</si>
  <si>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</si>
  <si>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</si>
  <si>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</si>
  <si>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0034NF7Y31</t>
  </si>
  <si>
    <t>0035NF7Y31</t>
  </si>
  <si>
    <t>Totali obligacione 7 vjeçare</t>
  </si>
  <si>
    <t>0004NF10Y24</t>
  </si>
  <si>
    <t>10/vjeçare</t>
  </si>
  <si>
    <t>janar,korrik</t>
  </si>
  <si>
    <t>0004RNF10Y24</t>
  </si>
  <si>
    <t>10/vjeçare R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</si>
  <si>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</si>
  <si>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</si>
  <si>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</si>
  <si>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</si>
  <si>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</si>
  <si>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</si>
  <si>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</si>
  <si>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</si>
  <si>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</si>
  <si>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</si>
  <si>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</si>
  <si>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</si>
  <si>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</si>
  <si>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</si>
  <si>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</si>
  <si>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</si>
  <si>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</si>
  <si>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</si>
  <si>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</si>
  <si>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</si>
  <si>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</si>
  <si>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</si>
  <si>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</si>
  <si>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</si>
  <si>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</si>
  <si>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</si>
  <si>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028NF10Y34</t>
  </si>
  <si>
    <t>kupon #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</si>
  <si>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</si>
  <si>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</si>
  <si>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</si>
  <si>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</si>
  <si>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</si>
  <si>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</si>
  <si>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</si>
  <si>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</si>
  <si>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</si>
  <si>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</si>
  <si>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</si>
  <si>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</si>
  <si>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</si>
  <si>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</si>
  <si>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</si>
  <si>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004NF15Y39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</si>
  <si>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</si>
  <si>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</si>
  <si>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</si>
  <si>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</si>
  <si>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</si>
  <si>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</si>
  <si>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</si>
  <si>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</si>
  <si>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</si>
  <si>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</si>
  <si>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</si>
  <si>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</si>
  <si>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</si>
  <si>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</si>
  <si>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30.06.2024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</si>
  <si>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</si>
  <si>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</si>
  <si>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</si>
  <si>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</si>
  <si>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</si>
  <si>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</si>
  <si>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</si>
  <si>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</si>
  <si>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</si>
  <si>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</si>
  <si>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</si>
  <si>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</si>
  <si>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</si>
  <si>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</si>
  <si>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</si>
  <si>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</si>
  <si>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</si>
  <si>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Tirana Bank </t>
  </si>
  <si>
    <t>12.04.2024</t>
  </si>
  <si>
    <t>12.04.2025</t>
  </si>
  <si>
    <t xml:space="preserve">FSHU </t>
  </si>
  <si>
    <t xml:space="preserve">Raiffeisen Bank </t>
  </si>
  <si>
    <t>14.12.2021</t>
  </si>
  <si>
    <t>30.07.2025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</si>
  <si>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</si>
  <si>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</si>
  <si>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</si>
  <si>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</si>
  <si>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</si>
  <si>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</si>
  <si>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</si>
  <si>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</si>
  <si>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</si>
  <si>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</si>
  <si>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</si>
  <si>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</si>
  <si>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</si>
  <si>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</si>
  <si>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</si>
  <si>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</si>
  <si>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</si>
  <si>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Borxhit të Njësive të Qeverisjes Vendore*  30.06.2024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</si>
  <si>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</si>
  <si>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</si>
  <si>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</si>
  <si>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</si>
  <si>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</si>
  <si>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</si>
  <si>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</si>
  <si>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</si>
  <si>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</si>
  <si>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</si>
  <si>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</si>
  <si>
    <t>milion ALL</t>
  </si>
  <si>
    <t>3) Regjistri 30.06.2024 është rishikuar duke reflektuar ndryshimet në bazë te informacioneve të marra pas publikimit te mëparshëm.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</si>
</sst>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;@"/>
    <numFmt numFmtId="165" formatCode="_-* #,##0.00_L_e_k_-;\-* #,##0.00_L_e_k_-;_-* &quot;-&quot;??_L_e_k_-;_-@_-"/>
    <numFmt numFmtId="166" formatCode="_(* #,##0_);_(* \(#,##0\);_(* &quot;-&quot;??_);_(@_)"/>
    <numFmt numFmtId="167" formatCode="#\ ?/2"/>
    <numFmt numFmtId="168" formatCode="d/mm/yyyy;@"/>
    <numFmt numFmtId="169" formatCode="dd/mm/yyyy;@"/>
    <numFmt numFmtId="170" formatCode="[$-409]d/mmm/yy;@"/>
    <numFmt numFmtId="171" formatCode="_-* #,##0.00_-;\-* #,##0.00_-;_-* &quot;-&quot;??_-;_-@_-"/>
    <numFmt numFmtId="172" formatCode="_-* #,##0_L_e_k_-;\-* #,##0_L_e_k_-;_-* &quot;-&quot;??_L_e_k_-;_-@_-"/>
    <numFmt numFmtId="173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71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70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7" fillId="0" borderId="0" xfId="0" applyFont="1"/>
    <xf numFmtId="166" fontId="6" fillId="3" borderId="8" xfId="6" applyNumberFormat="1" applyFont="1" applyFill="1" applyBorder="1" applyAlignment="1">
      <alignment horizontal="center" vertical="center"/>
    </xf>
    <xf numFmtId="166" fontId="6" fillId="3" borderId="9" xfId="6" applyNumberFormat="1" applyFont="1" applyFill="1" applyBorder="1" applyAlignment="1">
      <alignment horizontal="center" vertical="center"/>
    </xf>
    <xf numFmtId="0" fontId="8" fillId="0" borderId="11" xfId="5" applyFont="1" applyBorder="1" applyAlignment="1">
      <alignment horizontal="left"/>
    </xf>
    <xf numFmtId="0" fontId="8" fillId="0" borderId="2" xfId="5" applyFont="1" applyBorder="1" applyAlignment="1">
      <alignment horizontal="left"/>
    </xf>
    <xf numFmtId="168" fontId="8" fillId="0" borderId="2" xfId="7" applyNumberFormat="1" applyFont="1" applyBorder="1" applyAlignment="1">
      <alignment horizontal="center"/>
    </xf>
    <xf numFmtId="43" fontId="8" fillId="0" borderId="12" xfId="1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43" fontId="8" fillId="0" borderId="12" xfId="1" applyFont="1" applyBorder="1" applyAlignment="1">
      <alignment horizontal="right"/>
    </xf>
    <xf numFmtId="169" fontId="8" fillId="0" borderId="2" xfId="7" applyNumberFormat="1" applyFont="1" applyBorder="1" applyAlignment="1">
      <alignment horizontal="center"/>
    </xf>
    <xf numFmtId="169" fontId="8" fillId="0" borderId="12" xfId="7" applyNumberFormat="1" applyFont="1" applyBorder="1" applyAlignment="1">
      <alignment horizontal="center"/>
    </xf>
    <xf numFmtId="0" fontId="8" fillId="4" borderId="11" xfId="5" applyFont="1" applyFill="1" applyBorder="1" applyAlignment="1">
      <alignment horizontal="left"/>
    </xf>
    <xf numFmtId="0" fontId="8" fillId="4" borderId="13" xfId="5" applyFont="1" applyFill="1" applyBorder="1" applyAlignment="1">
      <alignment horizontal="left"/>
    </xf>
    <xf numFmtId="168" fontId="8" fillId="4" borderId="14" xfId="7" applyNumberFormat="1" applyFont="1" applyFill="1" applyBorder="1" applyAlignment="1">
      <alignment horizontal="center"/>
    </xf>
    <xf numFmtId="43" fontId="8" fillId="4" borderId="11" xfId="1" applyFont="1" applyFill="1" applyBorder="1" applyAlignment="1">
      <alignment horizontal="left"/>
    </xf>
    <xf numFmtId="0" fontId="8" fillId="4" borderId="11" xfId="5" applyFont="1" applyFill="1" applyBorder="1" applyAlignment="1">
      <alignment horizontal="center"/>
    </xf>
    <xf numFmtId="43" fontId="8" fillId="4" borderId="11" xfId="1" applyFont="1" applyFill="1" applyBorder="1" applyAlignment="1">
      <alignment horizontal="right"/>
    </xf>
    <xf numFmtId="169" fontId="8" fillId="4" borderId="14" xfId="7" applyNumberFormat="1" applyFont="1" applyFill="1" applyBorder="1" applyAlignment="1">
      <alignment horizontal="center"/>
    </xf>
    <xf numFmtId="0" fontId="8" fillId="4" borderId="15" xfId="5" applyFont="1" applyFill="1" applyBorder="1" applyAlignment="1">
      <alignment horizontal="left"/>
    </xf>
    <xf numFmtId="0" fontId="8" fillId="0" borderId="13" xfId="5" applyFont="1" applyBorder="1" applyAlignment="1">
      <alignment horizontal="left"/>
    </xf>
    <xf numFmtId="168" fontId="8" fillId="0" borderId="14" xfId="7" applyNumberFormat="1" applyFont="1" applyBorder="1" applyAlignment="1">
      <alignment horizontal="center"/>
    </xf>
    <xf numFmtId="43" fontId="8" fillId="0" borderId="11" xfId="1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43" fontId="8" fillId="0" borderId="11" xfId="1" applyFont="1" applyBorder="1" applyAlignment="1">
      <alignment horizontal="right"/>
    </xf>
    <xf numFmtId="169" fontId="8" fillId="0" borderId="14" xfId="7" applyNumberFormat="1" applyFont="1" applyBorder="1" applyAlignment="1">
      <alignment horizontal="center"/>
    </xf>
    <xf numFmtId="0" fontId="8" fillId="0" borderId="15" xfId="5" applyFont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8" fillId="4" borderId="16" xfId="5" applyFont="1" applyFill="1" applyBorder="1" applyAlignment="1">
      <alignment horizontal="left"/>
    </xf>
    <xf numFmtId="0" fontId="8" fillId="4" borderId="17" xfId="5" applyFont="1" applyFill="1" applyBorder="1" applyAlignment="1">
      <alignment horizontal="left"/>
    </xf>
    <xf numFmtId="168" fontId="8" fillId="4" borderId="18" xfId="7" applyNumberFormat="1" applyFont="1" applyFill="1" applyBorder="1" applyAlignment="1">
      <alignment horizontal="center"/>
    </xf>
    <xf numFmtId="43" fontId="8" fillId="4" borderId="16" xfId="1" applyFont="1" applyFill="1" applyBorder="1" applyAlignment="1">
      <alignment horizontal="left"/>
    </xf>
    <xf numFmtId="0" fontId="8" fillId="4" borderId="16" xfId="5" applyFont="1" applyFill="1" applyBorder="1" applyAlignment="1">
      <alignment horizontal="center"/>
    </xf>
    <xf numFmtId="43" fontId="8" fillId="4" borderId="16" xfId="1" applyFont="1" applyFill="1" applyBorder="1" applyAlignment="1">
      <alignment horizontal="right"/>
    </xf>
    <xf numFmtId="169" fontId="8" fillId="4" borderId="18" xfId="7" applyNumberFormat="1" applyFont="1" applyFill="1" applyBorder="1" applyAlignment="1">
      <alignment horizontal="center"/>
    </xf>
    <xf numFmtId="0" fontId="8" fillId="4" borderId="19" xfId="5" applyFont="1" applyFill="1" applyBorder="1" applyAlignment="1">
      <alignment horizontal="left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4" fillId="0" borderId="0" xfId="1" applyFont="1" applyFill="1" applyBorder="1"/>
    <xf numFmtId="43" fontId="7" fillId="0" borderId="0" xfId="1" applyFont="1" applyFill="1" applyBorder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166" fontId="6" fillId="3" borderId="20" xfId="6" applyNumberFormat="1" applyFont="1" applyFill="1" applyBorder="1" applyAlignment="1">
      <alignment horizontal="center" vertical="center"/>
    </xf>
    <xf numFmtId="166" fontId="6" fillId="3" borderId="21" xfId="6" applyNumberFormat="1" applyFont="1" applyFill="1" applyBorder="1" applyAlignment="1">
      <alignment horizontal="center" vertical="center"/>
    </xf>
    <xf numFmtId="0" fontId="8" fillId="0" borderId="23" xfId="5" applyFont="1" applyBorder="1" applyAlignment="1">
      <alignment horizontal="left"/>
    </xf>
    <xf numFmtId="0" fontId="8" fillId="0" borderId="24" xfId="5" applyFont="1" applyBorder="1" applyAlignment="1">
      <alignment horizontal="left"/>
    </xf>
    <xf numFmtId="168" fontId="8" fillId="0" borderId="25" xfId="7" applyNumberFormat="1" applyFont="1" applyBorder="1" applyAlignment="1">
      <alignment horizontal="center"/>
    </xf>
    <xf numFmtId="43" fontId="8" fillId="0" borderId="24" xfId="1" applyFont="1" applyBorder="1" applyAlignment="1">
      <alignment horizontal="left"/>
    </xf>
    <xf numFmtId="0" fontId="8" fillId="0" borderId="24" xfId="5" applyFont="1" applyBorder="1" applyAlignment="1">
      <alignment horizontal="center"/>
    </xf>
    <xf numFmtId="43" fontId="8" fillId="0" borderId="24" xfId="1" applyFont="1" applyBorder="1" applyAlignment="1">
      <alignment horizontal="right"/>
    </xf>
    <xf numFmtId="169" fontId="8" fillId="0" borderId="25" xfId="7" applyNumberFormat="1" applyFont="1" applyBorder="1" applyAlignment="1">
      <alignment horizontal="center"/>
    </xf>
    <xf numFmtId="0" fontId="8" fillId="0" borderId="26" xfId="5" applyFont="1" applyBorder="1" applyAlignment="1">
      <alignment horizontal="left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4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5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5" fillId="0" borderId="0" xfId="2" applyFont="1"/>
    <xf numFmtId="43" fontId="16" fillId="0" borderId="0" xfId="1" applyFont="1" applyFill="1"/>
    <xf numFmtId="43" fontId="17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13" fillId="0" borderId="0" xfId="2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0" fontId="2" fillId="0" borderId="0" xfId="0" applyFont="1"/>
    <xf numFmtId="43" fontId="2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2" fillId="0" borderId="0" xfId="1" applyFont="1" applyFill="1" applyAlignment="1">
      <alignment horizontal="left"/>
    </xf>
    <xf numFmtId="43" fontId="5" fillId="0" borderId="0" xfId="0" applyNumberFormat="1" applyFont="1"/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3" fontId="2" fillId="0" borderId="0" xfId="1" applyFont="1" applyFill="1"/>
    <xf numFmtId="0" fontId="18" fillId="0" borderId="0" xfId="0" applyFont="1" applyAlignment="1">
      <alignment horizontal="left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164" fontId="6" fillId="2" borderId="2" xfId="5" applyNumberFormat="1" applyFont="1" applyFill="1" applyBorder="1" applyAlignment="1">
      <alignment horizontal="center" vertical="center"/>
    </xf>
    <xf numFmtId="164" fontId="6" fillId="2" borderId="6" xfId="5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167" fontId="6" fillId="2" borderId="22" xfId="5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center" vertical="center"/>
    </xf>
    <xf numFmtId="43" fontId="6" fillId="2" borderId="7" xfId="1" applyFont="1" applyFill="1" applyBorder="1" applyAlignment="1">
      <alignment horizontal="center" vertical="center"/>
    </xf>
    <xf numFmtId="167" fontId="6" fillId="2" borderId="10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 wrapText="1"/>
    </xf>
    <xf numFmtId="164" fontId="6" fillId="2" borderId="6" xfId="5" applyNumberFormat="1" applyFont="1" applyFill="1" applyBorder="1" applyAlignment="1">
      <alignment horizontal="center" vertical="center" wrapText="1"/>
    </xf>
    <xf numFmtId="164" fontId="6" fillId="2" borderId="7" xfId="5" applyNumberFormat="1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/>
    </xf>
    <xf numFmtId="0" fontId="19" fillId="0" borderId="0" xfId="5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left"/>
    </xf>
    <xf numFmtId="170" fontId="19" fillId="0" borderId="0" xfId="5" applyNumberFormat="1" applyFont="1" applyAlignment="1">
      <alignment horizontal="left"/>
    </xf>
    <xf numFmtId="0" fontId="23" fillId="0" borderId="0" xfId="5" applyFont="1" applyAlignment="1">
      <alignment horizontal="center"/>
    </xf>
    <xf numFmtId="164" fontId="23" fillId="0" borderId="0" xfId="5" applyNumberFormat="1" applyFont="1" applyAlignment="1">
      <alignment horizontal="center"/>
    </xf>
    <xf numFmtId="1" fontId="23" fillId="0" borderId="0" xfId="11" applyNumberFormat="1" applyFont="1" applyFill="1" applyBorder="1" applyAlignment="1">
      <alignment horizontal="center"/>
    </xf>
    <xf numFmtId="0" fontId="23" fillId="0" borderId="0" xfId="5" applyFont="1" applyAlignment="1">
      <alignment horizontal="right"/>
    </xf>
    <xf numFmtId="167" fontId="6" fillId="2" borderId="27" xfId="5" applyNumberFormat="1" applyFont="1" applyFill="1" applyBorder="1" applyAlignment="1">
      <alignment horizontal="center" vertical="center"/>
    </xf>
    <xf numFmtId="164" fontId="6" fillId="2" borderId="28" xfId="5" applyNumberFormat="1" applyFont="1" applyFill="1" applyBorder="1" applyAlignment="1">
      <alignment horizontal="center" vertical="center"/>
    </xf>
    <xf numFmtId="10" fontId="6" fillId="2" borderId="27" xfId="11" applyNumberFormat="1" applyFont="1" applyFill="1" applyBorder="1" applyAlignment="1">
      <alignment horizontal="center" vertical="center"/>
    </xf>
    <xf numFmtId="166" fontId="6" fillId="2" borderId="28" xfId="6" applyNumberFormat="1" applyFont="1" applyFill="1" applyBorder="1" applyAlignment="1">
      <alignment horizontal="center" vertical="center"/>
    </xf>
    <xf numFmtId="166" fontId="6" fillId="2" borderId="29" xfId="6" applyNumberFormat="1" applyFont="1" applyFill="1" applyBorder="1" applyAlignment="1">
      <alignment vertical="center"/>
    </xf>
    <xf numFmtId="0" fontId="19" fillId="4" borderId="11" xfId="5" applyFont="1" applyFill="1" applyBorder="1" applyAlignment="1">
      <alignment horizontal="left"/>
    </xf>
    <xf numFmtId="170" fontId="19" fillId="0" borderId="7" xfId="7" applyNumberFormat="1" applyFont="1" applyBorder="1" applyAlignment="1">
      <alignment horizontal="center"/>
    </xf>
    <xf numFmtId="10" fontId="19" fillId="0" borderId="30" xfId="12" applyNumberFormat="1" applyFont="1" applyFill="1" applyBorder="1" applyAlignment="1">
      <alignment horizontal="center"/>
    </xf>
    <xf numFmtId="3" fontId="21" fillId="0" borderId="7" xfId="13" applyNumberFormat="1" applyFont="1" applyFill="1" applyBorder="1" applyAlignment="1">
      <alignment horizontal="right"/>
    </xf>
    <xf numFmtId="3" fontId="21" fillId="0" borderId="7" xfId="13" applyNumberFormat="1" applyFont="1" applyBorder="1" applyAlignment="1"/>
    <xf numFmtId="0" fontId="24" fillId="5" borderId="31" xfId="5" applyFont="1" applyFill="1" applyBorder="1" applyAlignment="1">
      <alignment horizontal="left"/>
    </xf>
    <xf numFmtId="0" fontId="23" fillId="5" borderId="27" xfId="5" applyFont="1" applyFill="1" applyBorder="1" applyAlignment="1">
      <alignment horizontal="left"/>
    </xf>
    <xf numFmtId="170" fontId="23" fillId="5" borderId="28" xfId="5" applyNumberFormat="1" applyFont="1" applyFill="1" applyBorder="1" applyAlignment="1">
      <alignment horizontal="center"/>
    </xf>
    <xf numFmtId="170" fontId="23" fillId="5" borderId="27" xfId="5" applyNumberFormat="1" applyFont="1" applyFill="1" applyBorder="1" applyAlignment="1">
      <alignment horizontal="center"/>
    </xf>
    <xf numFmtId="10" fontId="23" fillId="5" borderId="27" xfId="11" applyNumberFormat="1" applyFont="1" applyFill="1" applyBorder="1" applyAlignment="1">
      <alignment horizontal="center"/>
    </xf>
    <xf numFmtId="3" fontId="23" fillId="5" borderId="28" xfId="6" applyNumberFormat="1" applyFont="1" applyFill="1" applyBorder="1" applyAlignment="1"/>
    <xf numFmtId="170" fontId="19" fillId="0" borderId="30" xfId="7" applyNumberFormat="1" applyFont="1" applyBorder="1" applyAlignment="1">
      <alignment horizontal="center"/>
    </xf>
    <xf numFmtId="0" fontId="19" fillId="0" borderId="32" xfId="5" applyFont="1" applyBorder="1" applyAlignment="1">
      <alignment horizontal="left"/>
    </xf>
    <xf numFmtId="0" fontId="8" fillId="0" borderId="0" xfId="5" applyFont="1" applyAlignment="1">
      <alignment horizontal="left"/>
    </xf>
    <xf numFmtId="170" fontId="8" fillId="0" borderId="7" xfId="7" applyNumberFormat="1" applyFont="1" applyBorder="1" applyAlignment="1">
      <alignment horizontal="center"/>
    </xf>
    <xf numFmtId="10" fontId="8" fillId="0" borderId="30" xfId="12" applyNumberFormat="1" applyFont="1" applyFill="1" applyBorder="1" applyAlignment="1">
      <alignment horizontal="center"/>
    </xf>
    <xf numFmtId="3" fontId="25" fillId="0" borderId="7" xfId="13" applyNumberFormat="1" applyFont="1" applyFill="1" applyBorder="1" applyAlignment="1">
      <alignment horizontal="right"/>
    </xf>
    <xf numFmtId="3" fontId="25" fillId="0" borderId="7" xfId="13" applyNumberFormat="1" applyFont="1" applyBorder="1" applyAlignment="1"/>
    <xf numFmtId="0" fontId="26" fillId="0" borderId="30" xfId="14" applyFont="1" applyBorder="1"/>
    <xf numFmtId="3" fontId="23" fillId="5" borderId="28" xfId="15" applyNumberFormat="1" applyFont="1" applyFill="1" applyBorder="1" applyAlignment="1"/>
    <xf numFmtId="165" fontId="21" fillId="0" borderId="11" xfId="13" applyFont="1" applyBorder="1" applyAlignment="1">
      <alignment horizontal="left"/>
    </xf>
    <xf numFmtId="165" fontId="21" fillId="0" borderId="0" xfId="13" applyFont="1" applyBorder="1" applyAlignment="1">
      <alignment horizontal="left"/>
    </xf>
    <xf numFmtId="165" fontId="21" fillId="4" borderId="11" xfId="13" applyFont="1" applyFill="1" applyBorder="1" applyAlignment="1">
      <alignment horizontal="left"/>
    </xf>
    <xf numFmtId="165" fontId="25" fillId="0" borderId="0" xfId="13" applyFont="1" applyBorder="1" applyAlignment="1">
      <alignment horizontal="left"/>
    </xf>
    <xf numFmtId="0" fontId="23" fillId="5" borderId="33" xfId="5" applyFont="1" applyFill="1" applyBorder="1" applyAlignment="1">
      <alignment horizontal="left"/>
    </xf>
    <xf numFmtId="10" fontId="23" fillId="5" borderId="27" xfId="16" applyNumberFormat="1" applyFont="1" applyFill="1" applyBorder="1" applyAlignment="1">
      <alignment horizontal="center"/>
    </xf>
    <xf numFmtId="0" fontId="6" fillId="6" borderId="34" xfId="5" applyFont="1" applyFill="1" applyBorder="1" applyAlignment="1">
      <alignment horizontal="left"/>
    </xf>
    <xf numFmtId="0" fontId="6" fillId="6" borderId="12" xfId="5" applyFont="1" applyFill="1" applyBorder="1" applyAlignment="1">
      <alignment horizontal="left"/>
    </xf>
    <xf numFmtId="170" fontId="6" fillId="6" borderId="2" xfId="5" applyNumberFormat="1" applyFont="1" applyFill="1" applyBorder="1" applyAlignment="1">
      <alignment horizontal="center"/>
    </xf>
    <xf numFmtId="10" fontId="6" fillId="6" borderId="35" xfId="16" applyNumberFormat="1" applyFont="1" applyFill="1" applyBorder="1" applyAlignment="1">
      <alignment horizontal="center"/>
    </xf>
    <xf numFmtId="3" fontId="6" fillId="6" borderId="28" xfId="15" applyNumberFormat="1" applyFont="1" applyFill="1" applyBorder="1" applyAlignment="1"/>
    <xf numFmtId="0" fontId="6" fillId="2" borderId="34" xfId="5" applyFont="1" applyFill="1" applyBorder="1" applyAlignment="1">
      <alignment horizontal="left"/>
    </xf>
    <xf numFmtId="0" fontId="6" fillId="2" borderId="36" xfId="5" applyFont="1" applyFill="1" applyBorder="1" applyAlignment="1">
      <alignment horizontal="left"/>
    </xf>
    <xf numFmtId="170" fontId="6" fillId="2" borderId="37" xfId="5" applyNumberFormat="1" applyFont="1" applyFill="1" applyBorder="1" applyAlignment="1">
      <alignment horizontal="center"/>
    </xf>
    <xf numFmtId="10" fontId="6" fillId="2" borderId="38" xfId="11" applyNumberFormat="1" applyFont="1" applyFill="1" applyBorder="1" applyAlignment="1">
      <alignment horizontal="center"/>
    </xf>
    <xf numFmtId="3" fontId="6" fillId="2" borderId="37" xfId="6" applyNumberFormat="1" applyFont="1" applyFill="1" applyBorder="1" applyAlignment="1">
      <alignment horizontal="right"/>
    </xf>
    <xf numFmtId="43" fontId="6" fillId="2" borderId="37" xfId="1" applyFont="1" applyFill="1" applyBorder="1" applyAlignment="1">
      <alignment horizontal="right"/>
    </xf>
    <xf numFmtId="0" fontId="19" fillId="0" borderId="0" xfId="5" applyFont="1" applyAlignment="1">
      <alignment horizontal="center"/>
    </xf>
    <xf numFmtId="170" fontId="19" fillId="0" borderId="0" xfId="5" applyNumberFormat="1" applyFont="1" applyAlignment="1">
      <alignment horizontal="center"/>
    </xf>
    <xf numFmtId="10" fontId="19" fillId="0" borderId="0" xfId="11" applyNumberFormat="1" applyFont="1" applyFill="1" applyBorder="1" applyAlignment="1">
      <alignment horizontal="center"/>
    </xf>
    <xf numFmtId="3" fontId="19" fillId="0" borderId="0" xfId="6" applyNumberFormat="1" applyFont="1" applyFill="1" applyBorder="1" applyAlignment="1">
      <alignment horizontal="right"/>
    </xf>
    <xf numFmtId="3" fontId="19" fillId="0" borderId="0" xfId="6" applyNumberFormat="1" applyFont="1" applyFill="1" applyBorder="1" applyAlignment="1"/>
    <xf numFmtId="165" fontId="21" fillId="0" borderId="0" xfId="10" applyNumberFormat="1" applyFont="1"/>
    <xf numFmtId="170" fontId="27" fillId="0" borderId="0" xfId="5" applyNumberFormat="1" applyFont="1" applyAlignment="1">
      <alignment horizontal="center"/>
    </xf>
    <xf numFmtId="165" fontId="21" fillId="0" borderId="0" xfId="13" applyFont="1"/>
    <xf numFmtId="0" fontId="23" fillId="0" borderId="0" xfId="5" applyFont="1" applyAlignment="1">
      <alignment horizontal="center"/>
    </xf>
    <xf numFmtId="170" fontId="23" fillId="0" borderId="0" xfId="5" applyNumberFormat="1" applyFont="1" applyAlignment="1">
      <alignment horizontal="center"/>
    </xf>
    <xf numFmtId="0" fontId="19" fillId="0" borderId="0" xfId="5" applyFont="1" applyAlignment="1">
      <alignment horizontal="right"/>
    </xf>
    <xf numFmtId="167" fontId="6" fillId="2" borderId="28" xfId="5" applyNumberFormat="1" applyFont="1" applyFill="1" applyBorder="1" applyAlignment="1">
      <alignment horizontal="center" vertical="center"/>
    </xf>
    <xf numFmtId="0" fontId="21" fillId="4" borderId="13" xfId="5" applyFont="1" applyFill="1" applyBorder="1" applyAlignment="1">
      <alignment horizontal="left"/>
    </xf>
    <xf numFmtId="0" fontId="19" fillId="0" borderId="30" xfId="5" applyFont="1" applyBorder="1" applyAlignment="1">
      <alignment horizontal="left"/>
    </xf>
    <xf numFmtId="170" fontId="19" fillId="0" borderId="39" xfId="7" applyNumberFormat="1" applyFont="1" applyBorder="1" applyAlignment="1">
      <alignment horizontal="center"/>
    </xf>
    <xf numFmtId="10" fontId="19" fillId="0" borderId="7" xfId="17" applyNumberFormat="1" applyFont="1" applyFill="1" applyBorder="1" applyAlignment="1">
      <alignment horizontal="center"/>
    </xf>
    <xf numFmtId="3" fontId="19" fillId="0" borderId="39" xfId="6" applyNumberFormat="1" applyFont="1" applyFill="1" applyBorder="1" applyAlignment="1">
      <alignment horizontal="right"/>
    </xf>
    <xf numFmtId="3" fontId="19" fillId="0" borderId="39" xfId="6" applyNumberFormat="1" applyFont="1" applyFill="1" applyBorder="1" applyAlignment="1"/>
    <xf numFmtId="3" fontId="19" fillId="0" borderId="7" xfId="13" applyNumberFormat="1" applyFont="1" applyFill="1" applyBorder="1" applyAlignment="1">
      <alignment horizontal="right"/>
    </xf>
    <xf numFmtId="0" fontId="19" fillId="0" borderId="39" xfId="5" applyFont="1" applyBorder="1" applyAlignment="1">
      <alignment horizontal="center"/>
    </xf>
    <xf numFmtId="0" fontId="21" fillId="0" borderId="13" xfId="5" applyFont="1" applyBorder="1" applyAlignment="1">
      <alignment horizontal="left"/>
    </xf>
    <xf numFmtId="3" fontId="19" fillId="0" borderId="7" xfId="6" applyNumberFormat="1" applyFont="1" applyFill="1" applyBorder="1" applyAlignment="1"/>
    <xf numFmtId="0" fontId="24" fillId="5" borderId="27" xfId="5" applyFont="1" applyFill="1" applyBorder="1" applyAlignment="1">
      <alignment horizontal="left"/>
    </xf>
    <xf numFmtId="170" fontId="23" fillId="5" borderId="33" xfId="5" applyNumberFormat="1" applyFont="1" applyFill="1" applyBorder="1" applyAlignment="1">
      <alignment horizontal="center"/>
    </xf>
    <xf numFmtId="10" fontId="23" fillId="5" borderId="28" xfId="11" applyNumberFormat="1" applyFont="1" applyFill="1" applyBorder="1" applyAlignment="1">
      <alignment horizontal="center"/>
    </xf>
    <xf numFmtId="10" fontId="23" fillId="5" borderId="29" xfId="11" applyNumberFormat="1" applyFont="1" applyFill="1" applyBorder="1" applyAlignment="1">
      <alignment horizontal="right"/>
    </xf>
    <xf numFmtId="10" fontId="23" fillId="5" borderId="29" xfId="11" applyNumberFormat="1" applyFont="1" applyFill="1" applyBorder="1" applyAlignment="1"/>
    <xf numFmtId="3" fontId="23" fillId="5" borderId="28" xfId="6" applyNumberFormat="1" applyFont="1" applyFill="1" applyBorder="1" applyAlignment="1">
      <alignment horizontal="right"/>
    </xf>
    <xf numFmtId="0" fontId="23" fillId="5" borderId="29" xfId="5" applyFont="1" applyFill="1" applyBorder="1" applyAlignment="1">
      <alignment horizontal="center"/>
    </xf>
    <xf numFmtId="0" fontId="28" fillId="4" borderId="14" xfId="5" applyFont="1" applyFill="1" applyBorder="1" applyAlignment="1">
      <alignment horizontal="left"/>
    </xf>
    <xf numFmtId="0" fontId="28" fillId="0" borderId="30" xfId="5" applyFont="1" applyBorder="1" applyAlignment="1">
      <alignment horizontal="left"/>
    </xf>
    <xf numFmtId="170" fontId="28" fillId="0" borderId="7" xfId="7" applyNumberFormat="1" applyFont="1" applyBorder="1" applyAlignment="1">
      <alignment horizontal="center"/>
    </xf>
    <xf numFmtId="170" fontId="28" fillId="0" borderId="39" xfId="7" applyNumberFormat="1" applyFont="1" applyBorder="1" applyAlignment="1">
      <alignment horizontal="center"/>
    </xf>
    <xf numFmtId="10" fontId="28" fillId="0" borderId="7" xfId="17" applyNumberFormat="1" applyFont="1" applyFill="1" applyBorder="1" applyAlignment="1">
      <alignment horizontal="center"/>
    </xf>
    <xf numFmtId="3" fontId="28" fillId="0" borderId="39" xfId="6" applyNumberFormat="1" applyFont="1" applyFill="1" applyBorder="1" applyAlignment="1">
      <alignment horizontal="right"/>
    </xf>
    <xf numFmtId="10" fontId="28" fillId="0" borderId="7" xfId="17" applyNumberFormat="1" applyFont="1" applyFill="1" applyBorder="1" applyAlignment="1"/>
    <xf numFmtId="3" fontId="28" fillId="0" borderId="7" xfId="18" applyNumberFormat="1" applyFont="1" applyBorder="1" applyAlignment="1">
      <alignment horizontal="right"/>
    </xf>
    <xf numFmtId="0" fontId="28" fillId="0" borderId="39" xfId="5" applyFont="1" applyBorder="1" applyAlignment="1">
      <alignment horizontal="center"/>
    </xf>
    <xf numFmtId="0" fontId="29" fillId="0" borderId="0" xfId="10" applyFont="1"/>
    <xf numFmtId="0" fontId="28" fillId="0" borderId="14" xfId="5" applyFont="1" applyBorder="1" applyAlignment="1">
      <alignment horizontal="left"/>
    </xf>
    <xf numFmtId="3" fontId="23" fillId="5" borderId="29" xfId="6" applyNumberFormat="1" applyFont="1" applyFill="1" applyBorder="1" applyAlignment="1">
      <alignment horizontal="right"/>
    </xf>
    <xf numFmtId="3" fontId="23" fillId="5" borderId="29" xfId="6" applyNumberFormat="1" applyFont="1" applyFill="1" applyBorder="1" applyAlignment="1"/>
    <xf numFmtId="170" fontId="19" fillId="0" borderId="7" xfId="5" applyNumberFormat="1" applyFont="1" applyBorder="1" applyAlignment="1">
      <alignment horizontal="center"/>
    </xf>
    <xf numFmtId="10" fontId="19" fillId="0" borderId="7" xfId="11" applyNumberFormat="1" applyFont="1" applyFill="1" applyBorder="1" applyAlignment="1">
      <alignment horizontal="center"/>
    </xf>
    <xf numFmtId="10" fontId="19" fillId="0" borderId="39" xfId="11" applyNumberFormat="1" applyFont="1" applyFill="1" applyBorder="1" applyAlignment="1">
      <alignment horizontal="right"/>
    </xf>
    <xf numFmtId="10" fontId="19" fillId="0" borderId="39" xfId="11" applyNumberFormat="1" applyFont="1" applyFill="1" applyBorder="1" applyAlignment="1"/>
    <xf numFmtId="3" fontId="19" fillId="0" borderId="7" xfId="6" applyNumberFormat="1" applyFont="1" applyFill="1" applyBorder="1" applyAlignment="1">
      <alignment horizontal="right"/>
    </xf>
    <xf numFmtId="0" fontId="28" fillId="0" borderId="13" xfId="5" applyFont="1" applyBorder="1" applyAlignment="1">
      <alignment horizontal="left"/>
    </xf>
    <xf numFmtId="0" fontId="23" fillId="0" borderId="30" xfId="5" applyFont="1" applyBorder="1" applyAlignment="1">
      <alignment horizontal="left"/>
    </xf>
    <xf numFmtId="3" fontId="19" fillId="0" borderId="39" xfId="5" applyNumberFormat="1" applyFont="1" applyBorder="1" applyAlignment="1">
      <alignment horizontal="right"/>
    </xf>
    <xf numFmtId="3" fontId="19" fillId="0" borderId="39" xfId="5" applyNumberFormat="1" applyFont="1" applyBorder="1"/>
    <xf numFmtId="0" fontId="19" fillId="0" borderId="7" xfId="5" applyFont="1" applyBorder="1" applyAlignment="1">
      <alignment horizontal="right"/>
    </xf>
    <xf numFmtId="0" fontId="19" fillId="0" borderId="13" xfId="5" applyFont="1" applyBorder="1" applyAlignment="1">
      <alignment horizontal="left"/>
    </xf>
    <xf numFmtId="170" fontId="19" fillId="0" borderId="7" xfId="19" applyNumberFormat="1" applyFont="1" applyBorder="1" applyAlignment="1">
      <alignment horizontal="center"/>
    </xf>
    <xf numFmtId="170" fontId="19" fillId="0" borderId="0" xfId="19" applyNumberFormat="1" applyFont="1" applyAlignment="1">
      <alignment horizontal="center"/>
    </xf>
    <xf numFmtId="9" fontId="19" fillId="0" borderId="39" xfId="11" applyFont="1" applyFill="1" applyBorder="1" applyAlignment="1">
      <alignment horizontal="right"/>
    </xf>
    <xf numFmtId="9" fontId="19" fillId="0" borderId="39" xfId="11" applyFont="1" applyFill="1" applyBorder="1" applyAlignment="1"/>
    <xf numFmtId="170" fontId="19" fillId="0" borderId="7" xfId="20" applyNumberFormat="1" applyFont="1" applyBorder="1" applyAlignment="1">
      <alignment horizontal="center"/>
    </xf>
    <xf numFmtId="170" fontId="24" fillId="5" borderId="33" xfId="5" applyNumberFormat="1" applyFont="1" applyFill="1" applyBorder="1" applyAlignment="1">
      <alignment horizontal="center"/>
    </xf>
    <xf numFmtId="0" fontId="23" fillId="0" borderId="35" xfId="5" applyFont="1" applyBorder="1" applyAlignment="1">
      <alignment horizontal="left"/>
    </xf>
    <xf numFmtId="0" fontId="30" fillId="0" borderId="13" xfId="5" applyFont="1" applyBorder="1" applyAlignment="1">
      <alignment horizontal="left"/>
    </xf>
    <xf numFmtId="0" fontId="30" fillId="0" borderId="30" xfId="5" applyFont="1" applyBorder="1" applyAlignment="1">
      <alignment horizontal="left"/>
    </xf>
    <xf numFmtId="170" fontId="30" fillId="0" borderId="7" xfId="5" applyNumberFormat="1" applyFont="1" applyBorder="1" applyAlignment="1">
      <alignment horizontal="center"/>
    </xf>
    <xf numFmtId="170" fontId="30" fillId="0" borderId="0" xfId="5" applyNumberFormat="1" applyFont="1" applyAlignment="1">
      <alignment horizontal="center"/>
    </xf>
    <xf numFmtId="10" fontId="30" fillId="0" borderId="7" xfId="11" applyNumberFormat="1" applyFont="1" applyFill="1" applyBorder="1" applyAlignment="1">
      <alignment horizontal="center"/>
    </xf>
    <xf numFmtId="10" fontId="30" fillId="0" borderId="39" xfId="11" applyNumberFormat="1" applyFont="1" applyFill="1" applyBorder="1" applyAlignment="1">
      <alignment horizontal="center"/>
    </xf>
    <xf numFmtId="10" fontId="30" fillId="0" borderId="39" xfId="11" applyNumberFormat="1" applyFont="1" applyFill="1" applyBorder="1" applyAlignment="1"/>
    <xf numFmtId="3" fontId="30" fillId="0" borderId="7" xfId="6" applyNumberFormat="1" applyFont="1" applyFill="1" applyBorder="1" applyAlignment="1">
      <alignment horizontal="right"/>
    </xf>
    <xf numFmtId="0" fontId="30" fillId="0" borderId="39" xfId="5" applyFont="1" applyBorder="1" applyAlignment="1">
      <alignment horizontal="center"/>
    </xf>
    <xf numFmtId="0" fontId="30" fillId="0" borderId="0" xfId="10" applyFont="1"/>
    <xf numFmtId="0" fontId="23" fillId="5" borderId="27" xfId="5" applyFont="1" applyFill="1" applyBorder="1"/>
    <xf numFmtId="170" fontId="23" fillId="5" borderId="12" xfId="5" applyNumberFormat="1" applyFont="1" applyFill="1" applyBorder="1" applyAlignment="1">
      <alignment horizontal="center"/>
    </xf>
    <xf numFmtId="10" fontId="23" fillId="5" borderId="2" xfId="11" applyNumberFormat="1" applyFont="1" applyFill="1" applyBorder="1" applyAlignment="1">
      <alignment horizontal="center"/>
    </xf>
    <xf numFmtId="3" fontId="23" fillId="5" borderId="40" xfId="6" applyNumberFormat="1" applyFont="1" applyFill="1" applyBorder="1" applyAlignment="1">
      <alignment horizontal="right"/>
    </xf>
    <xf numFmtId="3" fontId="23" fillId="5" borderId="40" xfId="6" applyNumberFormat="1" applyFont="1" applyFill="1" applyBorder="1" applyAlignment="1"/>
    <xf numFmtId="3" fontId="23" fillId="5" borderId="2" xfId="6" applyNumberFormat="1" applyFont="1" applyFill="1" applyBorder="1" applyAlignment="1">
      <alignment horizontal="right"/>
    </xf>
    <xf numFmtId="3" fontId="23" fillId="5" borderId="2" xfId="6" applyNumberFormat="1" applyFont="1" applyFill="1" applyBorder="1" applyAlignment="1">
      <alignment horizontal="center"/>
    </xf>
    <xf numFmtId="0" fontId="24" fillId="4" borderId="13" xfId="5" applyFont="1" applyFill="1" applyBorder="1" applyAlignment="1">
      <alignment horizontal="left"/>
    </xf>
    <xf numFmtId="0" fontId="24" fillId="4" borderId="13" xfId="5" applyFont="1" applyFill="1" applyBorder="1"/>
    <xf numFmtId="0" fontId="24" fillId="4" borderId="14" xfId="5" applyFont="1" applyFill="1" applyBorder="1" applyAlignment="1">
      <alignment horizontal="center"/>
    </xf>
    <xf numFmtId="170" fontId="19" fillId="4" borderId="14" xfId="10" applyNumberFormat="1" applyFont="1" applyFill="1" applyBorder="1" applyAlignment="1">
      <alignment horizontal="center"/>
    </xf>
    <xf numFmtId="170" fontId="19" fillId="4" borderId="41" xfId="10" applyNumberFormat="1" applyFont="1" applyFill="1" applyBorder="1" applyAlignment="1">
      <alignment horizontal="center"/>
    </xf>
    <xf numFmtId="10" fontId="21" fillId="4" borderId="14" xfId="11" applyNumberFormat="1" applyFont="1" applyFill="1" applyBorder="1" applyAlignment="1">
      <alignment horizontal="center"/>
    </xf>
    <xf numFmtId="10" fontId="21" fillId="4" borderId="42" xfId="11" applyNumberFormat="1" applyFont="1" applyFill="1" applyBorder="1" applyAlignment="1">
      <alignment horizontal="right"/>
    </xf>
    <xf numFmtId="10" fontId="21" fillId="4" borderId="42" xfId="11" applyNumberFormat="1" applyFont="1" applyFill="1" applyBorder="1" applyAlignment="1"/>
    <xf numFmtId="3" fontId="21" fillId="4" borderId="14" xfId="6" applyNumberFormat="1" applyFont="1" applyFill="1" applyBorder="1" applyAlignment="1">
      <alignment horizontal="right"/>
    </xf>
    <xf numFmtId="0" fontId="21" fillId="4" borderId="42" xfId="5" applyFont="1" applyFill="1" applyBorder="1" applyAlignment="1">
      <alignment horizontal="center"/>
    </xf>
    <xf numFmtId="0" fontId="21" fillId="0" borderId="30" xfId="5" applyFont="1" applyBorder="1" applyAlignment="1">
      <alignment horizontal="left"/>
    </xf>
    <xf numFmtId="0" fontId="19" fillId="6" borderId="30" xfId="5" applyFont="1" applyFill="1" applyBorder="1" applyAlignment="1">
      <alignment horizontal="left"/>
    </xf>
    <xf numFmtId="170" fontId="23" fillId="6" borderId="12" xfId="5" applyNumberFormat="1" applyFont="1" applyFill="1" applyBorder="1" applyAlignment="1">
      <alignment horizontal="center"/>
    </xf>
    <xf numFmtId="10" fontId="19" fillId="6" borderId="7" xfId="11" applyNumberFormat="1" applyFont="1" applyFill="1" applyBorder="1" applyAlignment="1">
      <alignment horizontal="center"/>
    </xf>
    <xf numFmtId="10" fontId="19" fillId="6" borderId="39" xfId="11" applyNumberFormat="1" applyFont="1" applyFill="1" applyBorder="1" applyAlignment="1">
      <alignment horizontal="right"/>
    </xf>
    <xf numFmtId="3" fontId="19" fillId="6" borderId="7" xfId="6" applyNumberFormat="1" applyFont="1" applyFill="1" applyBorder="1" applyAlignment="1"/>
    <xf numFmtId="3" fontId="19" fillId="6" borderId="7" xfId="6" applyNumberFormat="1" applyFont="1" applyFill="1" applyBorder="1" applyAlignment="1">
      <alignment horizontal="right"/>
    </xf>
    <xf numFmtId="3" fontId="19" fillId="6" borderId="7" xfId="6" applyNumberFormat="1" applyFont="1" applyFill="1" applyBorder="1" applyAlignment="1">
      <alignment horizontal="center"/>
    </xf>
    <xf numFmtId="0" fontId="24" fillId="3" borderId="27" xfId="5" applyFont="1" applyFill="1" applyBorder="1" applyAlignment="1">
      <alignment horizontal="left"/>
    </xf>
    <xf numFmtId="0" fontId="24" fillId="3" borderId="33" xfId="5" applyFont="1" applyFill="1" applyBorder="1" applyAlignment="1">
      <alignment horizontal="center"/>
    </xf>
    <xf numFmtId="164" fontId="24" fillId="3" borderId="33" xfId="11" applyNumberFormat="1" applyFont="1" applyFill="1" applyBorder="1" applyAlignment="1">
      <alignment horizontal="center"/>
    </xf>
    <xf numFmtId="10" fontId="24" fillId="3" borderId="33" xfId="11" applyNumberFormat="1" applyFont="1" applyFill="1" applyBorder="1" applyAlignment="1">
      <alignment horizontal="center"/>
    </xf>
    <xf numFmtId="3" fontId="24" fillId="3" borderId="33" xfId="6" applyNumberFormat="1" applyFont="1" applyFill="1" applyBorder="1" applyAlignment="1">
      <alignment horizontal="right"/>
    </xf>
    <xf numFmtId="3" fontId="24" fillId="3" borderId="28" xfId="6" applyNumberFormat="1" applyFont="1" applyFill="1" applyBorder="1" applyAlignment="1"/>
    <xf numFmtId="166" fontId="24" fillId="3" borderId="28" xfId="1" applyNumberFormat="1" applyFont="1" applyFill="1" applyBorder="1" applyAlignment="1">
      <alignment horizontal="right"/>
    </xf>
    <xf numFmtId="3" fontId="24" fillId="3" borderId="29" xfId="5" applyNumberFormat="1" applyFont="1" applyFill="1" applyBorder="1" applyAlignment="1">
      <alignment horizontal="center"/>
    </xf>
    <xf numFmtId="0" fontId="6" fillId="7" borderId="43" xfId="10" applyFont="1" applyFill="1" applyBorder="1" applyAlignment="1">
      <alignment horizontal="left"/>
    </xf>
    <xf numFmtId="164" fontId="31" fillId="7" borderId="44" xfId="10" applyNumberFormat="1" applyFont="1" applyFill="1" applyBorder="1" applyAlignment="1">
      <alignment horizontal="center"/>
    </xf>
    <xf numFmtId="10" fontId="31" fillId="7" borderId="44" xfId="10" applyNumberFormat="1" applyFont="1" applyFill="1" applyBorder="1" applyAlignment="1">
      <alignment horizontal="center"/>
    </xf>
    <xf numFmtId="10" fontId="31" fillId="7" borderId="44" xfId="10" applyNumberFormat="1" applyFont="1" applyFill="1" applyBorder="1" applyAlignment="1">
      <alignment horizontal="right"/>
    </xf>
    <xf numFmtId="3" fontId="6" fillId="7" borderId="45" xfId="10" applyNumberFormat="1" applyFont="1" applyFill="1" applyBorder="1"/>
    <xf numFmtId="166" fontId="6" fillId="7" borderId="45" xfId="1" applyNumberFormat="1" applyFont="1" applyFill="1" applyBorder="1" applyAlignment="1">
      <alignment horizontal="right"/>
    </xf>
    <xf numFmtId="0" fontId="31" fillId="7" borderId="46" xfId="10" applyFont="1" applyFill="1" applyBorder="1" applyAlignment="1">
      <alignment horizontal="center"/>
    </xf>
    <xf numFmtId="0" fontId="32" fillId="0" borderId="0" xfId="5" applyFont="1" applyAlignment="1">
      <alignment horizontal="left"/>
    </xf>
    <xf numFmtId="0" fontId="33" fillId="0" borderId="0" xfId="5" applyFont="1" applyAlignment="1">
      <alignment horizontal="center"/>
    </xf>
    <xf numFmtId="0" fontId="19" fillId="0" borderId="0" xfId="5" applyFont="1"/>
    <xf numFmtId="172" fontId="19" fillId="0" borderId="0" xfId="13" applyNumberFormat="1" applyFont="1" applyFill="1" applyAlignment="1">
      <alignment horizontal="left"/>
    </xf>
    <xf numFmtId="3" fontId="21" fillId="0" borderId="0" xfId="10" applyNumberFormat="1" applyFont="1" applyAlignment="1">
      <alignment horizontal="center"/>
    </xf>
    <xf numFmtId="0" fontId="24" fillId="0" borderId="0" xfId="10" applyFont="1"/>
    <xf numFmtId="172" fontId="24" fillId="0" borderId="0" xfId="10" applyNumberFormat="1" applyFont="1"/>
    <xf numFmtId="3" fontId="24" fillId="0" borderId="0" xfId="10" applyNumberFormat="1" applyFont="1" applyAlignment="1">
      <alignment horizontal="center"/>
    </xf>
    <xf numFmtId="0" fontId="34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34" fillId="0" borderId="0" xfId="5" applyFont="1" applyAlignment="1">
      <alignment horizontal="right"/>
    </xf>
    <xf numFmtId="0" fontId="34" fillId="0" borderId="0" xfId="5" applyFont="1"/>
    <xf numFmtId="172" fontId="22" fillId="0" borderId="0" xfId="5" applyNumberFormat="1" applyFont="1" applyAlignment="1">
      <alignment horizontal="left"/>
    </xf>
    <xf numFmtId="0" fontId="34" fillId="0" borderId="0" xfId="10" applyFont="1" applyAlignment="1">
      <alignment horizontal="center"/>
    </xf>
    <xf numFmtId="0" fontId="34" fillId="0" borderId="0" xfId="10" applyFont="1"/>
    <xf numFmtId="167" fontId="35" fillId="2" borderId="2" xfId="5" applyNumberFormat="1" applyFont="1" applyFill="1" applyBorder="1" applyAlignment="1">
      <alignment horizontal="center" vertical="center"/>
    </xf>
    <xf numFmtId="167" fontId="35" fillId="2" borderId="2" xfId="5" applyNumberFormat="1" applyFont="1" applyFill="1" applyBorder="1" applyAlignment="1">
      <alignment horizontal="center" vertical="center" wrapText="1"/>
    </xf>
    <xf numFmtId="167" fontId="35" fillId="2" borderId="27" xfId="5" applyNumberFormat="1" applyFont="1" applyFill="1" applyBorder="1" applyAlignment="1">
      <alignment horizontal="center" vertical="center"/>
    </xf>
    <xf numFmtId="167" fontId="35" fillId="2" borderId="29" xfId="5" applyNumberFormat="1" applyFont="1" applyFill="1" applyBorder="1" applyAlignment="1">
      <alignment horizontal="center" vertical="center"/>
    </xf>
    <xf numFmtId="167" fontId="35" fillId="2" borderId="6" xfId="5" applyNumberFormat="1" applyFont="1" applyFill="1" applyBorder="1" applyAlignment="1">
      <alignment horizontal="center" vertical="center"/>
    </xf>
    <xf numFmtId="167" fontId="35" fillId="2" borderId="6" xfId="5" applyNumberFormat="1" applyFont="1" applyFill="1" applyBorder="1" applyAlignment="1">
      <alignment horizontal="center" vertical="center" wrapText="1"/>
    </xf>
    <xf numFmtId="167" fontId="35" fillId="3" borderId="28" xfId="5" applyNumberFormat="1" applyFont="1" applyFill="1" applyBorder="1" applyAlignment="1">
      <alignment horizontal="center" vertical="center"/>
    </xf>
    <xf numFmtId="167" fontId="35" fillId="3" borderId="6" xfId="5" applyNumberFormat="1" applyFont="1" applyFill="1" applyBorder="1" applyAlignment="1">
      <alignment horizontal="center" vertical="center"/>
    </xf>
    <xf numFmtId="0" fontId="21" fillId="0" borderId="13" xfId="5" applyFont="1" applyBorder="1" applyAlignment="1">
      <alignment horizontal="center"/>
    </xf>
    <xf numFmtId="2" fontId="21" fillId="0" borderId="13" xfId="5" applyNumberFormat="1" applyFont="1" applyBorder="1" applyAlignment="1">
      <alignment horizontal="center"/>
    </xf>
    <xf numFmtId="37" fontId="21" fillId="0" borderId="13" xfId="1" applyNumberFormat="1" applyFont="1" applyBorder="1" applyAlignment="1">
      <alignment horizontal="center" vertical="center"/>
    </xf>
    <xf numFmtId="0" fontId="21" fillId="0" borderId="14" xfId="5" applyFont="1" applyBorder="1" applyAlignment="1">
      <alignment horizontal="center"/>
    </xf>
    <xf numFmtId="0" fontId="21" fillId="4" borderId="13" xfId="5" applyFont="1" applyFill="1" applyBorder="1" applyAlignment="1">
      <alignment horizontal="center"/>
    </xf>
    <xf numFmtId="2" fontId="21" fillId="4" borderId="13" xfId="5" applyNumberFormat="1" applyFont="1" applyFill="1" applyBorder="1" applyAlignment="1">
      <alignment horizontal="center"/>
    </xf>
    <xf numFmtId="37" fontId="21" fillId="4" borderId="13" xfId="1" applyNumberFormat="1" applyFont="1" applyFill="1" applyBorder="1" applyAlignment="1">
      <alignment horizontal="center" vertical="center"/>
    </xf>
    <xf numFmtId="0" fontId="21" fillId="4" borderId="14" xfId="5" applyFont="1" applyFill="1" applyBorder="1" applyAlignment="1">
      <alignment horizontal="center"/>
    </xf>
    <xf numFmtId="0" fontId="37" fillId="3" borderId="28" xfId="5" applyFont="1" applyFill="1" applyBorder="1" applyAlignment="1">
      <alignment horizontal="center"/>
    </xf>
    <xf numFmtId="0" fontId="6" fillId="3" borderId="28" xfId="5" applyFont="1" applyFill="1" applyBorder="1" applyAlignment="1">
      <alignment horizontal="center"/>
    </xf>
    <xf numFmtId="4" fontId="6" fillId="3" borderId="28" xfId="5" applyNumberFormat="1" applyFont="1" applyFill="1" applyBorder="1" applyAlignment="1">
      <alignment horizontal="center"/>
    </xf>
    <xf numFmtId="3" fontId="6" fillId="3" borderId="28" xfId="6" applyNumberFormat="1" applyFont="1" applyFill="1" applyBorder="1" applyAlignment="1">
      <alignment horizontal="center"/>
    </xf>
    <xf numFmtId="0" fontId="38" fillId="3" borderId="28" xfId="2" applyFont="1" applyFill="1" applyBorder="1" applyAlignment="1">
      <alignment horizontal="center"/>
    </xf>
    <xf numFmtId="0" fontId="6" fillId="3" borderId="28" xfId="2" applyFont="1" applyFill="1" applyBorder="1" applyAlignment="1">
      <alignment horizontal="center"/>
    </xf>
    <xf numFmtId="0" fontId="39" fillId="0" borderId="0" xfId="21" applyFont="1"/>
    <xf numFmtId="0" fontId="39" fillId="0" borderId="0" xfId="21" applyFont="1" applyAlignment="1">
      <alignment horizontal="center"/>
    </xf>
    <xf numFmtId="0" fontId="1" fillId="0" borderId="0" xfId="22"/>
    <xf numFmtId="0" fontId="41" fillId="0" borderId="0" xfId="23" applyFont="1" applyAlignment="1">
      <alignment horizontal="center" vertical="center" wrapText="1"/>
    </xf>
    <xf numFmtId="0" fontId="42" fillId="0" borderId="0" xfId="23" applyFont="1"/>
    <xf numFmtId="0" fontId="43" fillId="0" borderId="0" xfId="22" applyFont="1"/>
    <xf numFmtId="0" fontId="44" fillId="0" borderId="0" xfId="2" applyFont="1"/>
    <xf numFmtId="0" fontId="45" fillId="0" borderId="0" xfId="23" applyFont="1"/>
    <xf numFmtId="0" fontId="45" fillId="0" borderId="1" xfId="23" applyFont="1" applyBorder="1"/>
    <xf numFmtId="0" fontId="45" fillId="0" borderId="0" xfId="23" applyFont="1" applyAlignment="1">
      <alignment horizontal="right"/>
    </xf>
    <xf numFmtId="167" fontId="46" fillId="2" borderId="2" xfId="5" applyNumberFormat="1" applyFont="1" applyFill="1" applyBorder="1" applyAlignment="1">
      <alignment horizontal="center" vertical="center"/>
    </xf>
    <xf numFmtId="167" fontId="46" fillId="2" borderId="2" xfId="5" applyNumberFormat="1" applyFont="1" applyFill="1" applyBorder="1" applyAlignment="1">
      <alignment horizontal="center" vertical="center" wrapText="1"/>
    </xf>
    <xf numFmtId="167" fontId="46" fillId="2" borderId="2" xfId="5" applyNumberFormat="1" applyFont="1" applyFill="1" applyBorder="1" applyAlignment="1">
      <alignment horizontal="center" vertical="center"/>
    </xf>
    <xf numFmtId="167" fontId="46" fillId="2" borderId="2" xfId="5" applyNumberFormat="1" applyFont="1" applyFill="1" applyBorder="1" applyAlignment="1">
      <alignment horizontal="center" vertical="center" wrapText="1"/>
    </xf>
    <xf numFmtId="167" fontId="46" fillId="2" borderId="6" xfId="5" applyNumberFormat="1" applyFont="1" applyFill="1" applyBorder="1" applyAlignment="1">
      <alignment horizontal="center" vertical="center"/>
    </xf>
    <xf numFmtId="167" fontId="46" fillId="2" borderId="6" xfId="5" applyNumberFormat="1" applyFont="1" applyFill="1" applyBorder="1" applyAlignment="1">
      <alignment horizontal="center" vertical="center" wrapText="1"/>
    </xf>
    <xf numFmtId="167" fontId="46" fillId="2" borderId="6" xfId="5" applyNumberFormat="1" applyFont="1" applyFill="1" applyBorder="1" applyAlignment="1">
      <alignment horizontal="center" vertical="center"/>
    </xf>
    <xf numFmtId="167" fontId="46" fillId="2" borderId="6" xfId="5" applyNumberFormat="1" applyFont="1" applyFill="1" applyBorder="1" applyAlignment="1">
      <alignment horizontal="center" vertical="center" wrapText="1"/>
    </xf>
    <xf numFmtId="43" fontId="21" fillId="0" borderId="14" xfId="1" applyFont="1" applyBorder="1" applyAlignment="1">
      <alignment horizontal="center"/>
    </xf>
    <xf numFmtId="0" fontId="21" fillId="0" borderId="17" xfId="5" applyFont="1" applyBorder="1" applyAlignment="1">
      <alignment horizontal="center"/>
    </xf>
    <xf numFmtId="2" fontId="21" fillId="0" borderId="17" xfId="5" applyNumberFormat="1" applyFont="1" applyBorder="1" applyAlignment="1">
      <alignment horizontal="center"/>
    </xf>
    <xf numFmtId="43" fontId="21" fillId="0" borderId="18" xfId="1" applyFont="1" applyBorder="1" applyAlignment="1">
      <alignment horizontal="center"/>
    </xf>
    <xf numFmtId="0" fontId="47" fillId="0" borderId="0" xfId="24" applyFont="1"/>
    <xf numFmtId="0" fontId="9" fillId="0" borderId="0" xfId="24"/>
    <xf numFmtId="3" fontId="9" fillId="0" borderId="0" xfId="13" applyNumberFormat="1" applyFont="1"/>
    <xf numFmtId="2" fontId="3" fillId="0" borderId="0" xfId="2" applyNumberFormat="1"/>
    <xf numFmtId="43" fontId="3" fillId="0" borderId="0" xfId="1" applyFont="1"/>
    <xf numFmtId="173" fontId="3" fillId="0" borderId="0" xfId="2" applyNumberFormat="1"/>
    <xf numFmtId="0" fontId="9" fillId="0" borderId="0" xfId="19"/>
    <xf numFmtId="0" fontId="48" fillId="0" borderId="0" xfId="5" applyFont="1" applyAlignment="1">
      <alignment horizontal="right"/>
    </xf>
  </cellXfs>
  <cellStyles count="25">
    <cellStyle name="Comma" xfId="1" builtinId="3"/>
    <cellStyle name="Comma 2 2" xfId="13" xr:uid="{2506A6CC-A824-49F0-80B3-8599415F6AB8}"/>
    <cellStyle name="Comma 2 2 2" xfId="15" xr:uid="{D5AF2028-598C-48CB-857C-AA32D0ACCA82}"/>
    <cellStyle name="Comma 2_Copy of Ccy (2)" xfId="4" xr:uid="{677D84E9-0865-44FA-97CD-937495469981}"/>
    <cellStyle name="Comma 3" xfId="3" xr:uid="{0370F908-3361-44EF-B04B-545B70CAC9CC}"/>
    <cellStyle name="Comma 6" xfId="18" xr:uid="{3BCEE769-B47D-4E1A-9F72-5CB99C17C581}"/>
    <cellStyle name="Comma_loans as of June  2013" xfId="8" xr:uid="{D0BC707F-2827-48AC-82D0-66CF4D9D5EA7}"/>
    <cellStyle name="Comma_Rregjistri BB 2014 2" xfId="6" xr:uid="{35BCD0DC-2DC3-4BF5-8FEC-6D1B8096A045}"/>
    <cellStyle name="Normal" xfId="0" builtinId="0"/>
    <cellStyle name="Normal 14 2" xfId="10" xr:uid="{788D51BC-A88B-4656-8629-24B0656EC855}"/>
    <cellStyle name="Normal 16" xfId="24" xr:uid="{F26A7864-278D-42E0-BB63-BACE0F3EAFBE}"/>
    <cellStyle name="Normal 2 2 2" xfId="2" xr:uid="{0C878324-3F1F-45A9-BEB4-DF08C57641B5}"/>
    <cellStyle name="Normal 2 3" xfId="9" xr:uid="{6C58DFF2-16A5-4F77-ADE8-898988811433}"/>
    <cellStyle name="Normal 2 5" xfId="22" xr:uid="{BB0103C8-8615-49B3-B6C7-44F71BB5F7BF}"/>
    <cellStyle name="Normal 3" xfId="19" xr:uid="{0DDA7167-67FD-4C75-B965-B0F08DEFDCE8}"/>
    <cellStyle name="Normal 5" xfId="7" xr:uid="{76F743C3-1D23-4478-8F84-577E551BB84F}"/>
    <cellStyle name="Normal 6" xfId="20" xr:uid="{F778279B-AD62-46AF-82F7-08EDC842A5D4}"/>
    <cellStyle name="Normal 6 2" xfId="21" xr:uid="{8E8100EC-C424-4A26-853B-45C4187CBF6D}"/>
    <cellStyle name="Normal_Emetime-Maturime 2009" xfId="14" xr:uid="{E4FB591F-0964-41D7-949D-3254034BC1A5}"/>
    <cellStyle name="Normal_Rregjistri 9M 2012" xfId="23" xr:uid="{9BA9E9AF-F5EF-410D-9F2C-46243227B668}"/>
    <cellStyle name="Normal_Rregjistri BB 2014 2" xfId="5" xr:uid="{A3716EE9-44FD-4BB9-94FF-DCC00F529DCE}"/>
    <cellStyle name="Percent 2" xfId="11" xr:uid="{FFBCD435-434B-4494-AFC9-C0BAA3AD5194}"/>
    <cellStyle name="Percent 2 2" xfId="17" xr:uid="{C539A672-1E9B-49BC-9B99-79C7D2F0B163}"/>
    <cellStyle name="Percent 3" xfId="12" xr:uid="{3AD1061D-7306-4C75-8893-DE0F36130E16}"/>
    <cellStyle name="Percent 6" xfId="16" xr:uid="{E30FCA1F-127B-40D3-8126-7A390D94C7F4}"/>
  </cellStyles>
  <dxfs count="29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241</xdr:row>
      <xdr:rowOff>0</xdr:rowOff>
    </xdr:from>
    <xdr:to>
      <xdr:col>4</xdr:col>
      <xdr:colOff>0</xdr:colOff>
      <xdr:row>241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D038CB1-5D92-43DE-B0AD-4F39DDEA03FA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56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BB2F97-E964-48E6-B582-2E169117BFE3}" name="Table231236951215192024861012164" displayName="Table231236951215192024861012164" ref="B45:I225" totalsRowShown="0" headerRowDxfId="28" dataDxfId="27" headerRowBorderDxfId="25" tableBorderDxfId="26">
  <autoFilter ref="B45:I225" xr:uid="{00000000-0009-0000-0100-000001000000}"/>
  <tableColumns count="8">
    <tableColumn id="1" xr3:uid="{C6DEE6A6-CD9F-4054-9257-B39806962D71}" name="Lloji i Instrumentit" dataDxfId="24" dataCellStyle="Normal_Rregjistri BB 2014 2"/>
    <tableColumn id="2" xr3:uid="{C24A31A3-9A32-4148-9A66-882D9E7E7613}" name="Data e Emetimit" dataDxfId="22" totalsRowDxfId="23" dataCellStyle="Normal 6"/>
    <tableColumn id="3" xr3:uid="{FBCA2A76-A254-4B1E-B146-7DC5FEFAA800}" name="Data e Maturimit" dataDxfId="20" totalsRowDxfId="21" dataCellStyle="Normal 6"/>
    <tableColumn id="4" xr3:uid="{41254DC8-EA4E-4C21-A7D2-41EA508B4116}" name="Kuponi" dataDxfId="18" totalsRowDxfId="19" dataCellStyle="Percent 2 2"/>
    <tableColumn id="5" xr3:uid="{D6C68432-00EA-4D86-B319-010FD56257D5}" name="Marzhi" dataDxfId="16" totalsRowDxfId="17"/>
    <tableColumn id="8" xr3:uid="{117F3B0A-CCFF-472F-B04E-8469E4AA9D01}" name="Yield Mes Pond" dataDxfId="14" totalsRowDxfId="15" dataCellStyle="Percent 2"/>
    <tableColumn id="6" xr3:uid="{39BFE5B4-A64A-4804-9D71-5B134E195EE9}" name="Vlerë Nominale " dataDxfId="12" totalsRowDxfId="13"/>
    <tableColumn id="7" xr3:uid="{EA0DDA40-671A-444B-A0BD-1EFEBFE281DB}" name="Pagesat e kuponit" dataDxfId="10" totalsRowDxfId="11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7B9C84-84D3-4406-8085-7FC5896D4BA0}" name="Table151482521125871417212235971113175" displayName="Table151482521125871417212235971113175" ref="B4:G39" totalsRowShown="0" headerRowDxfId="9" dataDxfId="8" headerRowBorderDxfId="6" tableBorderDxfId="7">
  <autoFilter ref="B4:G39" xr:uid="{00000000-0009-0000-0100-000002000000}"/>
  <tableColumns count="6">
    <tableColumn id="1" xr3:uid="{F2167374-6CE7-4D28-8DBF-A65E86F59B81}" name="Lloji i Instrumentit" dataDxfId="5"/>
    <tableColumn id="2" xr3:uid="{87E20C38-ACF1-42C7-8AA1-8D4FDBC64A3B}" name="Data e Emetimit" dataDxfId="4"/>
    <tableColumn id="3" xr3:uid="{A1BE7465-8744-46D4-86CD-8E7E3F2D2054}" name="Data e Maturimit" dataDxfId="3"/>
    <tableColumn id="4" xr3:uid="{32D85F30-AF78-4937-A98B-0844DD2FCEC6}" name="Yield-i" dataDxfId="2"/>
    <tableColumn id="5" xr3:uid="{C2C2F6D7-033B-4E6C-99CF-BE587FE72770}" name="Vlerë Nominale" dataDxfId="1"/>
    <tableColumn id="6" xr3:uid="{EBEC73E7-3E88-4776-A797-3754F3D578AE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4526-744B-4545-828B-AF7D3C361256}">
  <sheetPr>
    <tabColor theme="8" tint="0.59999389629810485"/>
    <pageSetUpPr fitToPage="1"/>
  </sheetPr>
  <dimension ref="A1:AE300"/>
  <sheetViews>
    <sheetView tabSelected="1" workbookViewId="0">
      <selection activeCell="I3" sqref="I3"/>
    </sheetView>
  </sheetViews>
  <sheetFormatPr defaultRowHeight="15" x14ac:dyDescent="0.25"/>
  <cols>
    <col min="1" max="1" width="23.7109375" style="193" bestFit="1" customWidth="1"/>
    <col min="2" max="2" width="29.5703125" style="193" customWidth="1"/>
    <col min="3" max="3" width="23.140625" style="193" customWidth="1"/>
    <col min="4" max="4" width="19" style="193" bestFit="1" customWidth="1"/>
    <col min="5" max="5" width="24.7109375" style="193" customWidth="1"/>
    <col min="6" max="6" width="21.85546875" style="203" bestFit="1" customWidth="1"/>
    <col min="7" max="7" width="26" style="305" customWidth="1"/>
    <col min="8" max="8" width="22.28515625" style="141" bestFit="1" customWidth="1"/>
    <col min="9" max="9" width="28.85546875" style="142" customWidth="1"/>
    <col min="10" max="10" width="22.5703125" style="143" customWidth="1"/>
    <col min="11" max="11" width="16.85546875" style="143" customWidth="1"/>
    <col min="12" max="12" width="14.7109375" style="143" customWidth="1"/>
    <col min="13" max="13" width="9.140625" style="143"/>
    <col min="14" max="14" width="15.42578125" style="143" customWidth="1"/>
    <col min="15" max="15" width="22.5703125" style="143" customWidth="1"/>
    <col min="16" max="16384" width="9.140625" style="143"/>
  </cols>
  <sheetData>
    <row r="1" spans="1:31" ht="15" customHeight="1" x14ac:dyDescent="0.25">
      <c r="A1" s="140" t="s">
        <v>754</v>
      </c>
      <c r="B1" s="140"/>
      <c r="C1" s="140"/>
      <c r="D1" s="140"/>
      <c r="E1" s="140"/>
      <c r="F1" s="140"/>
      <c r="G1" s="140"/>
    </row>
    <row r="2" spans="1:31" x14ac:dyDescent="0.25">
      <c r="A2" s="144" t="s">
        <v>755</v>
      </c>
      <c r="B2" s="144"/>
      <c r="C2" s="144"/>
      <c r="D2" s="144"/>
      <c r="E2" s="144"/>
      <c r="F2" s="144"/>
      <c r="G2" s="144"/>
      <c r="H2" s="145"/>
    </row>
    <row r="3" spans="1:31" x14ac:dyDescent="0.25">
      <c r="A3" s="146"/>
      <c r="B3" s="146">
        <v>45473</v>
      </c>
      <c r="C3" s="147"/>
      <c r="D3" s="148"/>
      <c r="E3" s="149"/>
      <c r="F3" s="147"/>
      <c r="G3" s="150" t="s">
        <v>756</v>
      </c>
      <c r="H3" s="143"/>
    </row>
    <row r="4" spans="1:31" x14ac:dyDescent="0.25">
      <c r="A4" s="151" t="s">
        <v>757</v>
      </c>
      <c r="B4" s="151" t="s">
        <v>758</v>
      </c>
      <c r="C4" s="152" t="s">
        <v>759</v>
      </c>
      <c r="D4" s="152" t="s">
        <v>760</v>
      </c>
      <c r="E4" s="153" t="s">
        <v>761</v>
      </c>
      <c r="F4" s="154" t="s">
        <v>762</v>
      </c>
      <c r="G4" s="155" t="s">
        <v>763</v>
      </c>
      <c r="H4" s="143"/>
    </row>
    <row r="5" spans="1:31" x14ac:dyDescent="0.25">
      <c r="A5" s="156" t="s">
        <v>764</v>
      </c>
      <c r="B5" s="141" t="s">
        <v>765</v>
      </c>
      <c r="C5" s="157">
        <v>45400</v>
      </c>
      <c r="D5" s="157">
        <v>45491</v>
      </c>
      <c r="E5" s="158">
        <v>3.048E-2</v>
      </c>
      <c r="F5" s="159">
        <v>1000000000</v>
      </c>
      <c r="G5" s="160">
        <v>992457417.84000003</v>
      </c>
      <c r="H5" s="143"/>
    </row>
    <row r="6" spans="1:31" x14ac:dyDescent="0.25">
      <c r="A6" s="161"/>
      <c r="B6" s="162" t="s">
        <v>766</v>
      </c>
      <c r="C6" s="163"/>
      <c r="D6" s="164"/>
      <c r="E6" s="165"/>
      <c r="F6" s="166">
        <f>SUM(F5)</f>
        <v>1000000000</v>
      </c>
      <c r="G6" s="166">
        <f>SUM(G5)</f>
        <v>992457417.84000003</v>
      </c>
      <c r="H6" s="143"/>
    </row>
    <row r="7" spans="1:31" x14ac:dyDescent="0.25">
      <c r="A7" s="156" t="s">
        <v>767</v>
      </c>
      <c r="B7" s="141" t="s">
        <v>768</v>
      </c>
      <c r="C7" s="157">
        <v>45323</v>
      </c>
      <c r="D7" s="167">
        <v>45505</v>
      </c>
      <c r="E7" s="158">
        <v>3.2800000000000003E-2</v>
      </c>
      <c r="F7" s="159">
        <v>1000000000</v>
      </c>
      <c r="G7" s="160">
        <v>983906746.10000002</v>
      </c>
      <c r="H7" s="143"/>
    </row>
    <row r="8" spans="1:31" x14ac:dyDescent="0.25">
      <c r="A8" s="168" t="s">
        <v>769</v>
      </c>
      <c r="B8" s="169" t="s">
        <v>768</v>
      </c>
      <c r="C8" s="170">
        <v>45456</v>
      </c>
      <c r="D8" s="167">
        <v>45638</v>
      </c>
      <c r="E8" s="171">
        <v>3.236E-2</v>
      </c>
      <c r="F8" s="172">
        <v>726240000</v>
      </c>
      <c r="G8" s="173">
        <v>714706842.23000002</v>
      </c>
      <c r="H8" s="174"/>
    </row>
    <row r="9" spans="1:31" x14ac:dyDescent="0.25">
      <c r="A9" s="161"/>
      <c r="B9" s="162" t="s">
        <v>770</v>
      </c>
      <c r="C9" s="163"/>
      <c r="D9" s="164"/>
      <c r="E9" s="165"/>
      <c r="F9" s="175">
        <f>F7+F8</f>
        <v>1726240000</v>
      </c>
      <c r="G9" s="175">
        <f>G7+G8</f>
        <v>1698613588.3299999</v>
      </c>
      <c r="H9" s="143"/>
    </row>
    <row r="10" spans="1:31" s="177" customFormat="1" x14ac:dyDescent="0.25">
      <c r="A10" s="176" t="s">
        <v>771</v>
      </c>
      <c r="B10" s="177" t="s">
        <v>772</v>
      </c>
      <c r="C10" s="157">
        <v>45113</v>
      </c>
      <c r="D10" s="157">
        <v>45477</v>
      </c>
      <c r="E10" s="158">
        <v>3.091E-2</v>
      </c>
      <c r="F10" s="159">
        <v>5000000000</v>
      </c>
      <c r="G10" s="160">
        <v>4850489155.5600004</v>
      </c>
      <c r="H10" s="143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pans="1:31" s="177" customFormat="1" x14ac:dyDescent="0.25">
      <c r="A11" s="178" t="s">
        <v>773</v>
      </c>
      <c r="B11" s="177" t="s">
        <v>772</v>
      </c>
      <c r="C11" s="157">
        <v>45127</v>
      </c>
      <c r="D11" s="157">
        <v>45491</v>
      </c>
      <c r="E11" s="158">
        <v>3.1399999999999997E-2</v>
      </c>
      <c r="F11" s="159">
        <v>6917400000</v>
      </c>
      <c r="G11" s="160">
        <v>6707357174.0100002</v>
      </c>
      <c r="H11" s="143"/>
      <c r="I11" s="142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</row>
    <row r="12" spans="1:31" s="177" customFormat="1" x14ac:dyDescent="0.25">
      <c r="A12" s="176" t="s">
        <v>774</v>
      </c>
      <c r="B12" s="177" t="s">
        <v>772</v>
      </c>
      <c r="C12" s="157">
        <v>45141</v>
      </c>
      <c r="D12" s="157">
        <v>45505</v>
      </c>
      <c r="E12" s="158">
        <v>3.1289999999999998E-2</v>
      </c>
      <c r="F12" s="159">
        <v>7200000000</v>
      </c>
      <c r="G12" s="160">
        <v>6982111901.6599998</v>
      </c>
      <c r="H12" s="143"/>
      <c r="I12" s="14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pans="1:31" s="177" customFormat="1" x14ac:dyDescent="0.25">
      <c r="A13" s="178" t="s">
        <v>775</v>
      </c>
      <c r="B13" s="177" t="s">
        <v>772</v>
      </c>
      <c r="C13" s="157">
        <v>45155</v>
      </c>
      <c r="D13" s="157">
        <v>45519</v>
      </c>
      <c r="E13" s="158">
        <v>3.1620000000000002E-2</v>
      </c>
      <c r="F13" s="159">
        <v>7200000000</v>
      </c>
      <c r="G13" s="160">
        <v>6979913755.71</v>
      </c>
      <c r="H13" s="143"/>
      <c r="I13" s="142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</row>
    <row r="14" spans="1:31" s="177" customFormat="1" x14ac:dyDescent="0.25">
      <c r="A14" s="176" t="s">
        <v>776</v>
      </c>
      <c r="B14" s="177" t="s">
        <v>772</v>
      </c>
      <c r="C14" s="157">
        <v>45169</v>
      </c>
      <c r="D14" s="157">
        <v>45533</v>
      </c>
      <c r="E14" s="158">
        <v>3.1489999999999997E-2</v>
      </c>
      <c r="F14" s="159">
        <v>7200000000</v>
      </c>
      <c r="G14" s="160">
        <v>6980765336.4700003</v>
      </c>
      <c r="H14" s="143"/>
      <c r="I14" s="142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</row>
    <row r="15" spans="1:31" s="177" customFormat="1" x14ac:dyDescent="0.25">
      <c r="A15" s="178" t="s">
        <v>777</v>
      </c>
      <c r="B15" s="177" t="s">
        <v>772</v>
      </c>
      <c r="C15" s="157">
        <v>45197</v>
      </c>
      <c r="D15" s="157">
        <v>45561</v>
      </c>
      <c r="E15" s="158">
        <v>3.1510000000000003E-2</v>
      </c>
      <c r="F15" s="159">
        <v>7200000000</v>
      </c>
      <c r="G15" s="160">
        <v>6980646949.7799997</v>
      </c>
      <c r="H15" s="143"/>
      <c r="I15" s="142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</row>
    <row r="16" spans="1:31" s="177" customFormat="1" x14ac:dyDescent="0.25">
      <c r="A16" s="176" t="s">
        <v>778</v>
      </c>
      <c r="B16" s="177" t="s">
        <v>772</v>
      </c>
      <c r="C16" s="157">
        <v>45218</v>
      </c>
      <c r="D16" s="157">
        <v>45582</v>
      </c>
      <c r="E16" s="158">
        <v>3.107E-2</v>
      </c>
      <c r="F16" s="159">
        <v>10000000000</v>
      </c>
      <c r="G16" s="160">
        <v>9699469345.1599998</v>
      </c>
      <c r="H16" s="143"/>
      <c r="I16" s="142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</row>
    <row r="17" spans="1:31" s="177" customFormat="1" x14ac:dyDescent="0.25">
      <c r="A17" s="178" t="s">
        <v>779</v>
      </c>
      <c r="B17" s="177" t="s">
        <v>772</v>
      </c>
      <c r="C17" s="157">
        <v>45232</v>
      </c>
      <c r="D17" s="157">
        <v>45596</v>
      </c>
      <c r="E17" s="158">
        <v>3.1029999999999999E-2</v>
      </c>
      <c r="F17" s="159">
        <v>9500000000</v>
      </c>
      <c r="G17" s="160">
        <v>9214860686.9699993</v>
      </c>
      <c r="H17" s="143"/>
      <c r="I17" s="142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</row>
    <row r="18" spans="1:31" s="177" customFormat="1" x14ac:dyDescent="0.25">
      <c r="A18" s="176" t="s">
        <v>780</v>
      </c>
      <c r="B18" s="177" t="s">
        <v>772</v>
      </c>
      <c r="C18" s="157">
        <v>45246</v>
      </c>
      <c r="D18" s="157">
        <v>45610</v>
      </c>
      <c r="E18" s="158">
        <v>3.3140000000000003E-2</v>
      </c>
      <c r="F18" s="159">
        <v>8030760000</v>
      </c>
      <c r="G18" s="160">
        <v>7773841544.6700001</v>
      </c>
      <c r="H18" s="143"/>
      <c r="I18" s="14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</row>
    <row r="19" spans="1:31" s="177" customFormat="1" x14ac:dyDescent="0.25">
      <c r="A19" s="178" t="s">
        <v>781</v>
      </c>
      <c r="B19" s="177" t="s">
        <v>772</v>
      </c>
      <c r="C19" s="157">
        <v>45260</v>
      </c>
      <c r="D19" s="157">
        <v>45624</v>
      </c>
      <c r="E19" s="158">
        <v>3.4110000000000001E-2</v>
      </c>
      <c r="F19" s="159">
        <v>7777650000</v>
      </c>
      <c r="G19" s="160">
        <v>7521791792.6899996</v>
      </c>
      <c r="H19" s="143"/>
      <c r="I19" s="14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</row>
    <row r="20" spans="1:31" s="177" customFormat="1" x14ac:dyDescent="0.25">
      <c r="A20" s="176" t="s">
        <v>782</v>
      </c>
      <c r="B20" s="177" t="s">
        <v>772</v>
      </c>
      <c r="C20" s="157">
        <v>45288</v>
      </c>
      <c r="D20" s="157">
        <v>45652</v>
      </c>
      <c r="E20" s="158">
        <v>3.3619999999999997E-2</v>
      </c>
      <c r="F20" s="159">
        <v>7000000000</v>
      </c>
      <c r="G20" s="160">
        <v>6772921949.3199997</v>
      </c>
      <c r="H20" s="143"/>
      <c r="I20" s="142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</row>
    <row r="21" spans="1:31" s="177" customFormat="1" x14ac:dyDescent="0.25">
      <c r="A21" s="178" t="s">
        <v>783</v>
      </c>
      <c r="B21" s="177" t="s">
        <v>772</v>
      </c>
      <c r="C21" s="157">
        <v>45295</v>
      </c>
      <c r="D21" s="157">
        <v>45659</v>
      </c>
      <c r="E21" s="158">
        <v>3.3950000000000001E-2</v>
      </c>
      <c r="F21" s="159">
        <v>10502260000</v>
      </c>
      <c r="G21" s="160">
        <v>10158313138.68</v>
      </c>
      <c r="H21" s="143"/>
      <c r="I21" s="142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</row>
    <row r="22" spans="1:31" s="177" customFormat="1" x14ac:dyDescent="0.25">
      <c r="A22" s="176" t="s">
        <v>784</v>
      </c>
      <c r="B22" s="177" t="s">
        <v>772</v>
      </c>
      <c r="C22" s="157">
        <v>45309</v>
      </c>
      <c r="D22" s="157">
        <v>45673</v>
      </c>
      <c r="E22" s="158">
        <v>3.44E-2</v>
      </c>
      <c r="F22" s="159">
        <v>14000000000</v>
      </c>
      <c r="G22" s="160">
        <v>13535632440.33</v>
      </c>
      <c r="H22" s="143"/>
      <c r="I22" s="142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</row>
    <row r="23" spans="1:31" s="177" customFormat="1" x14ac:dyDescent="0.25">
      <c r="A23" s="178" t="s">
        <v>785</v>
      </c>
      <c r="B23" s="177" t="s">
        <v>772</v>
      </c>
      <c r="C23" s="157">
        <v>45316</v>
      </c>
      <c r="D23" s="157">
        <v>45680</v>
      </c>
      <c r="E23" s="158">
        <v>3.5999999999999997E-2</v>
      </c>
      <c r="F23" s="159">
        <v>5073040000</v>
      </c>
      <c r="G23" s="160">
        <v>4897214647.7299995</v>
      </c>
      <c r="H23" s="143"/>
      <c r="I23" s="142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</row>
    <row r="24" spans="1:31" s="177" customFormat="1" x14ac:dyDescent="0.25">
      <c r="A24" s="176" t="s">
        <v>786</v>
      </c>
      <c r="B24" s="177" t="s">
        <v>772</v>
      </c>
      <c r="C24" s="157">
        <v>45323</v>
      </c>
      <c r="D24" s="157">
        <v>45687</v>
      </c>
      <c r="E24" s="158">
        <v>3.6209999999999999E-2</v>
      </c>
      <c r="F24" s="159">
        <v>10998290000</v>
      </c>
      <c r="G24" s="160">
        <v>10614996375.83</v>
      </c>
      <c r="H24" s="143"/>
      <c r="I24" s="142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</row>
    <row r="25" spans="1:31" s="177" customFormat="1" x14ac:dyDescent="0.25">
      <c r="A25" s="178" t="s">
        <v>787</v>
      </c>
      <c r="B25" s="177" t="s">
        <v>772</v>
      </c>
      <c r="C25" s="157">
        <v>45337</v>
      </c>
      <c r="D25" s="157">
        <v>45701</v>
      </c>
      <c r="E25" s="158">
        <v>3.6249999999999998E-2</v>
      </c>
      <c r="F25" s="159">
        <v>12438770000</v>
      </c>
      <c r="G25" s="160">
        <v>12004814016.23</v>
      </c>
      <c r="H25" s="143"/>
      <c r="I25" s="14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pans="1:31" s="177" customFormat="1" x14ac:dyDescent="0.25">
      <c r="A26" s="176" t="s">
        <v>788</v>
      </c>
      <c r="B26" s="177" t="s">
        <v>772</v>
      </c>
      <c r="C26" s="157">
        <v>45351</v>
      </c>
      <c r="D26" s="157">
        <v>45715</v>
      </c>
      <c r="E26" s="158">
        <v>3.628E-2</v>
      </c>
      <c r="F26" s="159">
        <v>12500000000</v>
      </c>
      <c r="G26" s="160">
        <v>12063563200.1</v>
      </c>
      <c r="H26" s="143"/>
      <c r="I26" s="142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</row>
    <row r="27" spans="1:31" s="177" customFormat="1" x14ac:dyDescent="0.25">
      <c r="A27" s="178" t="s">
        <v>789</v>
      </c>
      <c r="B27" s="177" t="s">
        <v>772</v>
      </c>
      <c r="C27" s="157">
        <v>45366</v>
      </c>
      <c r="D27" s="157">
        <v>45729</v>
      </c>
      <c r="E27" s="158">
        <v>3.6139999999999999E-2</v>
      </c>
      <c r="F27" s="159">
        <v>8500000000</v>
      </c>
      <c r="G27" s="160">
        <v>8205082876.3000002</v>
      </c>
      <c r="H27" s="143"/>
      <c r="I27" s="142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1:31" s="177" customFormat="1" x14ac:dyDescent="0.25">
      <c r="A28" s="176" t="s">
        <v>790</v>
      </c>
      <c r="B28" s="177" t="s">
        <v>772</v>
      </c>
      <c r="C28" s="157">
        <v>45379</v>
      </c>
      <c r="D28" s="157">
        <v>45743</v>
      </c>
      <c r="E28" s="158">
        <v>3.6519999999999997E-2</v>
      </c>
      <c r="F28" s="159">
        <v>8500000000</v>
      </c>
      <c r="G28" s="160">
        <v>8201319010.2799997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</row>
    <row r="29" spans="1:31" s="177" customFormat="1" x14ac:dyDescent="0.25">
      <c r="A29" s="178" t="s">
        <v>791</v>
      </c>
      <c r="B29" s="177" t="s">
        <v>772</v>
      </c>
      <c r="C29" s="157">
        <v>45386</v>
      </c>
      <c r="D29" s="157">
        <v>45750</v>
      </c>
      <c r="E29" s="158">
        <v>3.6920000000000001E-2</v>
      </c>
      <c r="F29" s="159">
        <v>7327930000</v>
      </c>
      <c r="G29" s="160">
        <v>7067684300.2799997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pans="1:31" s="177" customFormat="1" x14ac:dyDescent="0.25">
      <c r="A30" s="176" t="s">
        <v>792</v>
      </c>
      <c r="B30" s="177" t="s">
        <v>772</v>
      </c>
      <c r="C30" s="157">
        <v>45400</v>
      </c>
      <c r="D30" s="157">
        <v>45764</v>
      </c>
      <c r="E30" s="158">
        <v>3.6909999999999998E-2</v>
      </c>
      <c r="F30" s="159">
        <v>9706260000</v>
      </c>
      <c r="G30" s="160">
        <v>9361658623.3199997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31" s="177" customFormat="1" x14ac:dyDescent="0.25">
      <c r="A31" s="178" t="s">
        <v>793</v>
      </c>
      <c r="B31" s="177" t="s">
        <v>772</v>
      </c>
      <c r="C31" s="157">
        <v>45414</v>
      </c>
      <c r="D31" s="157">
        <v>45778</v>
      </c>
      <c r="E31" s="158">
        <v>3.6569999999999998E-2</v>
      </c>
      <c r="F31" s="159">
        <v>8000000000</v>
      </c>
      <c r="G31" s="160">
        <v>7718498710.4300003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</row>
    <row r="32" spans="1:31" s="177" customFormat="1" x14ac:dyDescent="0.25">
      <c r="A32" s="176" t="s">
        <v>794</v>
      </c>
      <c r="B32" s="179" t="s">
        <v>772</v>
      </c>
      <c r="C32" s="157">
        <v>45428</v>
      </c>
      <c r="D32" s="157">
        <v>45792</v>
      </c>
      <c r="E32" s="171">
        <v>3.5439999999999999E-2</v>
      </c>
      <c r="F32" s="172">
        <v>8000000000</v>
      </c>
      <c r="G32" s="173">
        <v>7726903508.6199999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</row>
    <row r="33" spans="1:31" s="177" customFormat="1" x14ac:dyDescent="0.25">
      <c r="A33" s="178" t="s">
        <v>795</v>
      </c>
      <c r="B33" s="179" t="s">
        <v>772</v>
      </c>
      <c r="C33" s="170">
        <v>45442</v>
      </c>
      <c r="D33" s="170">
        <v>45806</v>
      </c>
      <c r="E33" s="171">
        <v>3.4090000000000002E-2</v>
      </c>
      <c r="F33" s="172">
        <v>7000000000</v>
      </c>
      <c r="G33" s="173">
        <v>6769842400.6099997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</row>
    <row r="34" spans="1:31" s="177" customFormat="1" x14ac:dyDescent="0.25">
      <c r="A34" s="176" t="s">
        <v>796</v>
      </c>
      <c r="B34" s="179" t="s">
        <v>772</v>
      </c>
      <c r="C34" s="170">
        <v>45456</v>
      </c>
      <c r="D34" s="170">
        <v>45820</v>
      </c>
      <c r="E34" s="171">
        <v>3.3189999999999997E-2</v>
      </c>
      <c r="F34" s="172">
        <v>7500000000</v>
      </c>
      <c r="G34" s="173">
        <v>7259722842.7799997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</row>
    <row r="35" spans="1:31" s="177" customFormat="1" x14ac:dyDescent="0.25">
      <c r="A35" s="178" t="s">
        <v>797</v>
      </c>
      <c r="B35" s="179" t="s">
        <v>772</v>
      </c>
      <c r="C35" s="170">
        <v>45470</v>
      </c>
      <c r="D35" s="170">
        <v>45834</v>
      </c>
      <c r="E35" s="171">
        <v>3.2779999999999997E-2</v>
      </c>
      <c r="F35" s="172">
        <v>7500000000</v>
      </c>
      <c r="G35" s="173">
        <v>7262589485.0299997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</row>
    <row r="36" spans="1:31" s="177" customFormat="1" x14ac:dyDescent="0.25">
      <c r="A36" s="176"/>
      <c r="C36" s="157"/>
      <c r="D36" s="157"/>
      <c r="E36" s="158"/>
      <c r="F36" s="159"/>
      <c r="G36" s="160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 x14ac:dyDescent="0.25">
      <c r="A37" s="161"/>
      <c r="B37" s="180" t="s">
        <v>798</v>
      </c>
      <c r="C37" s="163"/>
      <c r="D37" s="163"/>
      <c r="E37" s="181"/>
      <c r="F37" s="175">
        <f>SUM(F10:F36)</f>
        <v>220572360000</v>
      </c>
      <c r="G37" s="175">
        <f>SUM(G10:G36)</f>
        <v>213312005168.54996</v>
      </c>
      <c r="H37" s="143"/>
      <c r="I37" s="143"/>
    </row>
    <row r="38" spans="1:31" ht="5.25" customHeight="1" x14ac:dyDescent="0.25">
      <c r="A38" s="182"/>
      <c r="B38" s="183"/>
      <c r="C38" s="184"/>
      <c r="D38" s="184"/>
      <c r="E38" s="185"/>
      <c r="F38" s="186"/>
      <c r="G38" s="186"/>
      <c r="H38" s="143"/>
      <c r="I38" s="143"/>
    </row>
    <row r="39" spans="1:31" ht="15.75" thickBot="1" x14ac:dyDescent="0.3">
      <c r="A39" s="187"/>
      <c r="B39" s="188" t="s">
        <v>799</v>
      </c>
      <c r="C39" s="189"/>
      <c r="D39" s="189"/>
      <c r="E39" s="190"/>
      <c r="F39" s="191">
        <f>F37+F9+F6</f>
        <v>223298600000</v>
      </c>
      <c r="G39" s="192">
        <f>G37+G9+G6</f>
        <v>216003076174.71994</v>
      </c>
      <c r="H39" s="143"/>
      <c r="I39" s="143"/>
    </row>
    <row r="40" spans="1:31" ht="15.75" thickTop="1" x14ac:dyDescent="0.25">
      <c r="C40" s="194"/>
      <c r="D40" s="194"/>
      <c r="E40" s="195"/>
      <c r="F40" s="196"/>
      <c r="G40" s="197"/>
      <c r="H40" s="198"/>
      <c r="I40" s="143"/>
    </row>
    <row r="41" spans="1:31" x14ac:dyDescent="0.25">
      <c r="C41" s="199"/>
      <c r="D41" s="199"/>
      <c r="E41" s="195"/>
      <c r="F41" s="196"/>
      <c r="G41" s="197"/>
      <c r="H41" s="143"/>
      <c r="I41" s="143"/>
    </row>
    <row r="42" spans="1:31" x14ac:dyDescent="0.25">
      <c r="C42" s="199"/>
      <c r="D42" s="199"/>
      <c r="E42" s="195"/>
      <c r="F42" s="196"/>
      <c r="G42" s="197"/>
      <c r="H42" s="200"/>
      <c r="I42" s="143"/>
    </row>
    <row r="43" spans="1:31" x14ac:dyDescent="0.25">
      <c r="A43" s="201" t="s">
        <v>800</v>
      </c>
      <c r="B43" s="201"/>
      <c r="C43" s="201"/>
      <c r="D43" s="201"/>
      <c r="E43" s="201"/>
      <c r="F43" s="201"/>
      <c r="G43" s="201"/>
      <c r="H43" s="201"/>
      <c r="I43" s="201"/>
    </row>
    <row r="44" spans="1:31" x14ac:dyDescent="0.25">
      <c r="A44" s="146"/>
      <c r="B44" s="146">
        <f>B3</f>
        <v>45473</v>
      </c>
      <c r="C44" s="202"/>
      <c r="D44" s="194"/>
      <c r="E44" s="195"/>
      <c r="F44" s="196"/>
      <c r="G44" s="197"/>
      <c r="H44" s="369" t="s">
        <v>756</v>
      </c>
    </row>
    <row r="45" spans="1:31" x14ac:dyDescent="0.25">
      <c r="A45" s="151" t="s">
        <v>757</v>
      </c>
      <c r="B45" s="151" t="s">
        <v>758</v>
      </c>
      <c r="C45" s="152" t="s">
        <v>759</v>
      </c>
      <c r="D45" s="152" t="s">
        <v>760</v>
      </c>
      <c r="E45" s="153" t="s">
        <v>801</v>
      </c>
      <c r="F45" s="154" t="s">
        <v>802</v>
      </c>
      <c r="G45" s="155" t="s">
        <v>803</v>
      </c>
      <c r="H45" s="151" t="s">
        <v>804</v>
      </c>
      <c r="I45" s="204" t="s">
        <v>805</v>
      </c>
    </row>
    <row r="46" spans="1:31" x14ac:dyDescent="0.25">
      <c r="A46" s="205" t="s">
        <v>806</v>
      </c>
      <c r="B46" s="206" t="s">
        <v>807</v>
      </c>
      <c r="C46" s="157">
        <v>44756</v>
      </c>
      <c r="D46" s="207">
        <v>45487</v>
      </c>
      <c r="E46" s="208">
        <v>2.9000000000000001E-2</v>
      </c>
      <c r="F46" s="209"/>
      <c r="G46" s="210"/>
      <c r="H46" s="211">
        <v>3449900000</v>
      </c>
      <c r="I46" s="212" t="s">
        <v>808</v>
      </c>
    </row>
    <row r="47" spans="1:31" x14ac:dyDescent="0.25">
      <c r="A47" s="213" t="s">
        <v>806</v>
      </c>
      <c r="B47" s="206" t="s">
        <v>809</v>
      </c>
      <c r="C47" s="157">
        <v>44783</v>
      </c>
      <c r="D47" s="207">
        <v>45487</v>
      </c>
      <c r="E47" s="208">
        <v>2.9000000000000001E-2</v>
      </c>
      <c r="F47" s="209"/>
      <c r="G47" s="210"/>
      <c r="H47" s="211">
        <v>4000000000</v>
      </c>
      <c r="I47" s="212" t="s">
        <v>808</v>
      </c>
    </row>
    <row r="48" spans="1:31" x14ac:dyDescent="0.25">
      <c r="A48" s="205" t="s">
        <v>806</v>
      </c>
      <c r="B48" s="206" t="s">
        <v>809</v>
      </c>
      <c r="C48" s="157">
        <v>44812</v>
      </c>
      <c r="D48" s="207">
        <v>45487</v>
      </c>
      <c r="E48" s="208">
        <v>2.9000000000000001E-2</v>
      </c>
      <c r="F48" s="209"/>
      <c r="G48" s="210"/>
      <c r="H48" s="211">
        <v>3000000000</v>
      </c>
      <c r="I48" s="212" t="s">
        <v>808</v>
      </c>
    </row>
    <row r="49" spans="1:9" x14ac:dyDescent="0.25">
      <c r="A49" s="213" t="s">
        <v>810</v>
      </c>
      <c r="B49" s="206" t="s">
        <v>807</v>
      </c>
      <c r="C49" s="157">
        <v>44841</v>
      </c>
      <c r="D49" s="207">
        <v>45572</v>
      </c>
      <c r="E49" s="208">
        <v>4.9000000000000002E-2</v>
      </c>
      <c r="F49" s="209"/>
      <c r="G49" s="210"/>
      <c r="H49" s="211">
        <v>2351800000</v>
      </c>
      <c r="I49" s="212" t="s">
        <v>811</v>
      </c>
    </row>
    <row r="50" spans="1:9" x14ac:dyDescent="0.25">
      <c r="A50" s="205" t="s">
        <v>810</v>
      </c>
      <c r="B50" s="206" t="s">
        <v>809</v>
      </c>
      <c r="C50" s="157">
        <v>44889</v>
      </c>
      <c r="D50" s="207">
        <v>45572</v>
      </c>
      <c r="E50" s="208">
        <v>4.9000000000000002E-2</v>
      </c>
      <c r="F50" s="209"/>
      <c r="G50" s="210"/>
      <c r="H50" s="211">
        <v>3450000000</v>
      </c>
      <c r="I50" s="212" t="s">
        <v>811</v>
      </c>
    </row>
    <row r="51" spans="1:9" x14ac:dyDescent="0.25">
      <c r="A51" s="213" t="s">
        <v>810</v>
      </c>
      <c r="B51" s="206" t="s">
        <v>809</v>
      </c>
      <c r="C51" s="157">
        <v>44904</v>
      </c>
      <c r="D51" s="207">
        <v>45572</v>
      </c>
      <c r="E51" s="208">
        <v>4.9000000000000002E-2</v>
      </c>
      <c r="F51" s="209"/>
      <c r="G51" s="210"/>
      <c r="H51" s="211">
        <v>3450000000</v>
      </c>
      <c r="I51" s="212" t="s">
        <v>811</v>
      </c>
    </row>
    <row r="52" spans="1:9" x14ac:dyDescent="0.25">
      <c r="A52" s="205" t="s">
        <v>812</v>
      </c>
      <c r="B52" s="206" t="s">
        <v>807</v>
      </c>
      <c r="C52" s="157">
        <v>44938</v>
      </c>
      <c r="D52" s="207">
        <v>45669</v>
      </c>
      <c r="E52" s="208">
        <v>5.8000000000000003E-2</v>
      </c>
      <c r="F52" s="209"/>
      <c r="G52" s="210"/>
      <c r="H52" s="211">
        <v>4000000000</v>
      </c>
      <c r="I52" s="212" t="s">
        <v>813</v>
      </c>
    </row>
    <row r="53" spans="1:9" x14ac:dyDescent="0.25">
      <c r="A53" s="213" t="s">
        <v>812</v>
      </c>
      <c r="B53" s="206" t="s">
        <v>809</v>
      </c>
      <c r="C53" s="157">
        <v>44960</v>
      </c>
      <c r="D53" s="207">
        <v>45669</v>
      </c>
      <c r="E53" s="208">
        <v>5.8000000000000003E-2</v>
      </c>
      <c r="F53" s="209"/>
      <c r="G53" s="210"/>
      <c r="H53" s="211">
        <v>4600000000</v>
      </c>
      <c r="I53" s="212" t="s">
        <v>813</v>
      </c>
    </row>
    <row r="54" spans="1:9" x14ac:dyDescent="0.25">
      <c r="A54" s="205" t="s">
        <v>812</v>
      </c>
      <c r="B54" s="206" t="s">
        <v>809</v>
      </c>
      <c r="C54" s="157">
        <v>44994</v>
      </c>
      <c r="D54" s="207">
        <v>45669</v>
      </c>
      <c r="E54" s="208">
        <v>5.8000000000000003E-2</v>
      </c>
      <c r="F54" s="209"/>
      <c r="G54" s="210"/>
      <c r="H54" s="211">
        <v>4409200000</v>
      </c>
      <c r="I54" s="212" t="s">
        <v>813</v>
      </c>
    </row>
    <row r="55" spans="1:9" x14ac:dyDescent="0.25">
      <c r="A55" s="213" t="s">
        <v>814</v>
      </c>
      <c r="B55" s="206" t="s">
        <v>807</v>
      </c>
      <c r="C55" s="157">
        <v>45027</v>
      </c>
      <c r="D55" s="207">
        <v>45758</v>
      </c>
      <c r="E55" s="208">
        <v>4.3499999999999997E-2</v>
      </c>
      <c r="F55" s="209"/>
      <c r="G55" s="210"/>
      <c r="H55" s="211">
        <v>6900000000</v>
      </c>
      <c r="I55" s="212" t="s">
        <v>815</v>
      </c>
    </row>
    <row r="56" spans="1:9" x14ac:dyDescent="0.25">
      <c r="A56" s="205" t="s">
        <v>814</v>
      </c>
      <c r="B56" s="206" t="s">
        <v>809</v>
      </c>
      <c r="C56" s="157">
        <v>45056</v>
      </c>
      <c r="D56" s="207">
        <v>45758</v>
      </c>
      <c r="E56" s="208">
        <v>4.3499999999999997E-2</v>
      </c>
      <c r="F56" s="209"/>
      <c r="G56" s="210"/>
      <c r="H56" s="211">
        <v>4000000000</v>
      </c>
      <c r="I56" s="212" t="s">
        <v>815</v>
      </c>
    </row>
    <row r="57" spans="1:9" x14ac:dyDescent="0.25">
      <c r="A57" s="213" t="s">
        <v>814</v>
      </c>
      <c r="B57" s="206" t="s">
        <v>809</v>
      </c>
      <c r="C57" s="157">
        <v>45085</v>
      </c>
      <c r="D57" s="207">
        <v>45758</v>
      </c>
      <c r="E57" s="208">
        <v>4.3499999999999997E-2</v>
      </c>
      <c r="F57" s="196"/>
      <c r="G57" s="214"/>
      <c r="H57" s="211">
        <v>3000000000</v>
      </c>
      <c r="I57" s="212" t="s">
        <v>815</v>
      </c>
    </row>
    <row r="58" spans="1:9" x14ac:dyDescent="0.25">
      <c r="A58" s="205" t="s">
        <v>816</v>
      </c>
      <c r="B58" s="206" t="s">
        <v>807</v>
      </c>
      <c r="C58" s="157">
        <v>45133</v>
      </c>
      <c r="D58" s="207">
        <v>45864</v>
      </c>
      <c r="E58" s="208">
        <v>3.8800000000000001E-2</v>
      </c>
      <c r="F58" s="196"/>
      <c r="G58" s="214"/>
      <c r="H58" s="211">
        <v>4274200000</v>
      </c>
      <c r="I58" s="212" t="s">
        <v>808</v>
      </c>
    </row>
    <row r="59" spans="1:9" x14ac:dyDescent="0.25">
      <c r="A59" s="213" t="s">
        <v>816</v>
      </c>
      <c r="B59" s="206" t="s">
        <v>809</v>
      </c>
      <c r="C59" s="157">
        <v>45147</v>
      </c>
      <c r="D59" s="207">
        <v>45864</v>
      </c>
      <c r="E59" s="208">
        <v>3.8800000000000001E-2</v>
      </c>
      <c r="F59" s="196"/>
      <c r="G59" s="214"/>
      <c r="H59" s="211">
        <v>3000000000</v>
      </c>
      <c r="I59" s="212" t="s">
        <v>808</v>
      </c>
    </row>
    <row r="60" spans="1:9" x14ac:dyDescent="0.25">
      <c r="A60" s="205" t="s">
        <v>816</v>
      </c>
      <c r="B60" s="206" t="s">
        <v>809</v>
      </c>
      <c r="C60" s="157">
        <v>45177</v>
      </c>
      <c r="D60" s="207">
        <v>45864</v>
      </c>
      <c r="E60" s="208">
        <v>3.8800000000000001E-2</v>
      </c>
      <c r="F60" s="196"/>
      <c r="G60" s="214"/>
      <c r="H60" s="211">
        <v>3000000000</v>
      </c>
      <c r="I60" s="212" t="s">
        <v>808</v>
      </c>
    </row>
    <row r="61" spans="1:9" x14ac:dyDescent="0.25">
      <c r="A61" s="213" t="s">
        <v>817</v>
      </c>
      <c r="B61" s="206" t="s">
        <v>807</v>
      </c>
      <c r="C61" s="157">
        <v>45201</v>
      </c>
      <c r="D61" s="157">
        <v>45932</v>
      </c>
      <c r="E61" s="208">
        <v>4.0399999999999998E-2</v>
      </c>
      <c r="F61" s="196"/>
      <c r="G61" s="214"/>
      <c r="H61" s="211">
        <v>3459600000</v>
      </c>
      <c r="I61" s="212" t="s">
        <v>811</v>
      </c>
    </row>
    <row r="62" spans="1:9" x14ac:dyDescent="0.25">
      <c r="A62" s="205" t="s">
        <v>817</v>
      </c>
      <c r="B62" s="206" t="s">
        <v>809</v>
      </c>
      <c r="C62" s="157">
        <v>45243</v>
      </c>
      <c r="D62" s="207">
        <v>45932</v>
      </c>
      <c r="E62" s="208">
        <v>4.0399999999999998E-2</v>
      </c>
      <c r="F62" s="196"/>
      <c r="G62" s="214"/>
      <c r="H62" s="211">
        <v>3449800000</v>
      </c>
      <c r="I62" s="212" t="s">
        <v>811</v>
      </c>
    </row>
    <row r="63" spans="1:9" x14ac:dyDescent="0.25">
      <c r="A63" s="213" t="s">
        <v>817</v>
      </c>
      <c r="B63" s="206" t="s">
        <v>809</v>
      </c>
      <c r="C63" s="157">
        <v>45267</v>
      </c>
      <c r="D63" s="207">
        <v>45932</v>
      </c>
      <c r="E63" s="208">
        <v>4.0399999999999998E-2</v>
      </c>
      <c r="F63" s="206"/>
      <c r="G63" s="214"/>
      <c r="H63" s="211">
        <v>2299900000</v>
      </c>
      <c r="I63" s="212" t="s">
        <v>811</v>
      </c>
    </row>
    <row r="64" spans="1:9" x14ac:dyDescent="0.25">
      <c r="A64" s="205" t="s">
        <v>818</v>
      </c>
      <c r="B64" s="206" t="s">
        <v>807</v>
      </c>
      <c r="C64" s="157">
        <v>45306</v>
      </c>
      <c r="D64" s="207">
        <v>46037</v>
      </c>
      <c r="E64" s="208">
        <v>4.2099999999999999E-2</v>
      </c>
      <c r="F64" s="209"/>
      <c r="G64" s="210"/>
      <c r="H64" s="211">
        <v>8551300000</v>
      </c>
      <c r="I64" s="212" t="s">
        <v>813</v>
      </c>
    </row>
    <row r="65" spans="1:9" x14ac:dyDescent="0.25">
      <c r="A65" s="213" t="s">
        <v>818</v>
      </c>
      <c r="B65" s="206" t="s">
        <v>809</v>
      </c>
      <c r="C65" s="157">
        <v>45342</v>
      </c>
      <c r="D65" s="157">
        <v>46037</v>
      </c>
      <c r="E65" s="208">
        <v>4.2099999999999999E-2</v>
      </c>
      <c r="F65" s="206"/>
      <c r="G65" s="214"/>
      <c r="H65" s="211">
        <v>7734100000</v>
      </c>
      <c r="I65" s="212" t="s">
        <v>813</v>
      </c>
    </row>
    <row r="66" spans="1:9" x14ac:dyDescent="0.25">
      <c r="A66" s="205" t="s">
        <v>818</v>
      </c>
      <c r="B66" s="206" t="s">
        <v>809</v>
      </c>
      <c r="C66" s="157">
        <v>45358</v>
      </c>
      <c r="D66" s="207">
        <v>46037</v>
      </c>
      <c r="E66" s="208">
        <v>4.2099999999999999E-2</v>
      </c>
      <c r="F66" s="209"/>
      <c r="G66" s="210"/>
      <c r="H66" s="211">
        <v>7236800000</v>
      </c>
      <c r="I66" s="212" t="s">
        <v>813</v>
      </c>
    </row>
    <row r="67" spans="1:9" x14ac:dyDescent="0.25">
      <c r="A67" s="213" t="s">
        <v>819</v>
      </c>
      <c r="B67" s="206" t="s">
        <v>807</v>
      </c>
      <c r="C67" s="157">
        <v>45390</v>
      </c>
      <c r="D67" s="157">
        <v>46120</v>
      </c>
      <c r="E67" s="208">
        <v>4.2900000000000001E-2</v>
      </c>
      <c r="F67" s="206"/>
      <c r="G67" s="214"/>
      <c r="H67" s="211">
        <v>7166600000</v>
      </c>
      <c r="I67" s="212" t="s">
        <v>815</v>
      </c>
    </row>
    <row r="68" spans="1:9" x14ac:dyDescent="0.25">
      <c r="A68" s="205" t="s">
        <v>819</v>
      </c>
      <c r="B68" s="206" t="s">
        <v>809</v>
      </c>
      <c r="C68" s="157">
        <v>45421</v>
      </c>
      <c r="D68" s="207">
        <v>46120</v>
      </c>
      <c r="E68" s="208">
        <v>4.2900000000000001E-2</v>
      </c>
      <c r="F68" s="209"/>
      <c r="G68" s="210"/>
      <c r="H68" s="211">
        <v>4245000000</v>
      </c>
      <c r="I68" s="212" t="s">
        <v>815</v>
      </c>
    </row>
    <row r="69" spans="1:9" x14ac:dyDescent="0.25">
      <c r="A69" s="213" t="s">
        <v>819</v>
      </c>
      <c r="B69" s="206" t="s">
        <v>809</v>
      </c>
      <c r="C69" s="157">
        <v>45449</v>
      </c>
      <c r="D69" s="157">
        <v>46120</v>
      </c>
      <c r="E69" s="208">
        <v>4.2900000000000001E-2</v>
      </c>
      <c r="F69" s="206"/>
      <c r="G69" s="214"/>
      <c r="H69" s="211">
        <v>6000000000</v>
      </c>
      <c r="I69" s="212" t="s">
        <v>815</v>
      </c>
    </row>
    <row r="70" spans="1:9" x14ac:dyDescent="0.25">
      <c r="A70" s="205"/>
      <c r="B70" s="206"/>
      <c r="C70" s="157"/>
      <c r="D70" s="157"/>
      <c r="E70" s="208"/>
      <c r="F70" s="206"/>
      <c r="G70" s="214"/>
      <c r="H70" s="211"/>
      <c r="I70" s="212"/>
    </row>
    <row r="71" spans="1:9" x14ac:dyDescent="0.25">
      <c r="A71" s="215"/>
      <c r="B71" s="162" t="s">
        <v>820</v>
      </c>
      <c r="C71" s="163"/>
      <c r="D71" s="216"/>
      <c r="E71" s="217"/>
      <c r="F71" s="218"/>
      <c r="G71" s="219"/>
      <c r="H71" s="220">
        <f>SUM(H46:H69)</f>
        <v>107028200000</v>
      </c>
      <c r="I71" s="221"/>
    </row>
    <row r="72" spans="1:9" s="231" customFormat="1" x14ac:dyDescent="0.25">
      <c r="A72" s="222" t="s">
        <v>821</v>
      </c>
      <c r="B72" s="223" t="s">
        <v>822</v>
      </c>
      <c r="C72" s="224">
        <v>44615</v>
      </c>
      <c r="D72" s="225">
        <v>45711</v>
      </c>
      <c r="E72" s="226">
        <v>2.8000000000000001E-2</v>
      </c>
      <c r="F72" s="227"/>
      <c r="G72" s="228">
        <v>2.8389999999999999E-2</v>
      </c>
      <c r="H72" s="229">
        <v>10000000000</v>
      </c>
      <c r="I72" s="230" t="s">
        <v>823</v>
      </c>
    </row>
    <row r="73" spans="1:9" s="231" customFormat="1" x14ac:dyDescent="0.25">
      <c r="A73" s="232" t="s">
        <v>821</v>
      </c>
      <c r="B73" s="223" t="s">
        <v>824</v>
      </c>
      <c r="C73" s="224">
        <v>44679</v>
      </c>
      <c r="D73" s="225">
        <v>45711</v>
      </c>
      <c r="E73" s="226">
        <v>2.8000000000000001E-2</v>
      </c>
      <c r="F73" s="227"/>
      <c r="G73" s="228">
        <v>3.2779999999999997E-2</v>
      </c>
      <c r="H73" s="229">
        <v>2608000000</v>
      </c>
      <c r="I73" s="230" t="s">
        <v>823</v>
      </c>
    </row>
    <row r="74" spans="1:9" s="231" customFormat="1" x14ac:dyDescent="0.25">
      <c r="A74" s="222" t="s">
        <v>821</v>
      </c>
      <c r="B74" s="223" t="s">
        <v>824</v>
      </c>
      <c r="C74" s="224">
        <v>44734</v>
      </c>
      <c r="D74" s="225">
        <v>45711</v>
      </c>
      <c r="E74" s="226">
        <v>2.8000000000000001E-2</v>
      </c>
      <c r="F74" s="227"/>
      <c r="G74" s="228">
        <v>3.6740000000000002E-2</v>
      </c>
      <c r="H74" s="229">
        <v>1861000000</v>
      </c>
      <c r="I74" s="230" t="s">
        <v>823</v>
      </c>
    </row>
    <row r="75" spans="1:9" s="231" customFormat="1" x14ac:dyDescent="0.25">
      <c r="A75" s="232" t="s">
        <v>821</v>
      </c>
      <c r="B75" s="223" t="s">
        <v>824</v>
      </c>
      <c r="C75" s="224">
        <v>44798</v>
      </c>
      <c r="D75" s="225">
        <v>45711</v>
      </c>
      <c r="E75" s="226">
        <v>2.8000000000000001E-2</v>
      </c>
      <c r="F75" s="227"/>
      <c r="G75" s="228">
        <v>4.9369999999999997E-2</v>
      </c>
      <c r="H75" s="229">
        <v>2407100000</v>
      </c>
      <c r="I75" s="230" t="s">
        <v>823</v>
      </c>
    </row>
    <row r="76" spans="1:9" s="231" customFormat="1" x14ac:dyDescent="0.25">
      <c r="A76" s="222" t="s">
        <v>821</v>
      </c>
      <c r="B76" s="223" t="s">
        <v>824</v>
      </c>
      <c r="C76" s="224">
        <v>44861</v>
      </c>
      <c r="D76" s="225">
        <v>45711</v>
      </c>
      <c r="E76" s="226">
        <v>2.8000000000000001E-2</v>
      </c>
      <c r="F76" s="227"/>
      <c r="G76" s="228">
        <v>6.1449999999999998E-2</v>
      </c>
      <c r="H76" s="229">
        <v>842300000</v>
      </c>
      <c r="I76" s="230" t="s">
        <v>823</v>
      </c>
    </row>
    <row r="77" spans="1:9" s="231" customFormat="1" x14ac:dyDescent="0.25">
      <c r="A77" s="232" t="s">
        <v>821</v>
      </c>
      <c r="B77" s="223" t="s">
        <v>824</v>
      </c>
      <c r="C77" s="224">
        <v>44917</v>
      </c>
      <c r="D77" s="225">
        <v>45711</v>
      </c>
      <c r="E77" s="226">
        <v>2.8000000000000001E-2</v>
      </c>
      <c r="F77" s="227"/>
      <c r="G77" s="228">
        <v>6.2899999999999998E-2</v>
      </c>
      <c r="H77" s="229">
        <v>2000000000</v>
      </c>
      <c r="I77" s="230" t="s">
        <v>823</v>
      </c>
    </row>
    <row r="78" spans="1:9" s="231" customFormat="1" x14ac:dyDescent="0.25">
      <c r="A78" s="222" t="s">
        <v>825</v>
      </c>
      <c r="B78" s="223" t="s">
        <v>822</v>
      </c>
      <c r="C78" s="224">
        <v>44981</v>
      </c>
      <c r="D78" s="225">
        <v>46077</v>
      </c>
      <c r="E78" s="226">
        <v>0.05</v>
      </c>
      <c r="F78" s="227"/>
      <c r="G78" s="228">
        <v>4.9840000000000002E-2</v>
      </c>
      <c r="H78" s="229">
        <v>5598900000</v>
      </c>
      <c r="I78" s="230" t="s">
        <v>823</v>
      </c>
    </row>
    <row r="79" spans="1:9" s="231" customFormat="1" x14ac:dyDescent="0.25">
      <c r="A79" s="232" t="s">
        <v>825</v>
      </c>
      <c r="B79" s="223" t="s">
        <v>824</v>
      </c>
      <c r="C79" s="224">
        <v>45005</v>
      </c>
      <c r="D79" s="225">
        <v>46077</v>
      </c>
      <c r="E79" s="226">
        <v>0.05</v>
      </c>
      <c r="F79" s="227"/>
      <c r="G79" s="228">
        <v>4.6039999999999998E-2</v>
      </c>
      <c r="H79" s="229">
        <v>2300000000</v>
      </c>
      <c r="I79" s="230" t="s">
        <v>823</v>
      </c>
    </row>
    <row r="80" spans="1:9" s="231" customFormat="1" x14ac:dyDescent="0.25">
      <c r="A80" s="222" t="s">
        <v>825</v>
      </c>
      <c r="B80" s="223" t="s">
        <v>824</v>
      </c>
      <c r="C80" s="224">
        <v>45042</v>
      </c>
      <c r="D80" s="225">
        <v>46077</v>
      </c>
      <c r="E80" s="226">
        <v>0.05</v>
      </c>
      <c r="F80" s="227"/>
      <c r="G80" s="228">
        <v>4.4209999999999999E-2</v>
      </c>
      <c r="H80" s="229">
        <v>2300000000</v>
      </c>
      <c r="I80" s="230" t="s">
        <v>823</v>
      </c>
    </row>
    <row r="81" spans="1:13" s="231" customFormat="1" x14ac:dyDescent="0.25">
      <c r="A81" s="232" t="s">
        <v>825</v>
      </c>
      <c r="B81" s="223" t="s">
        <v>824</v>
      </c>
      <c r="C81" s="224">
        <v>45071</v>
      </c>
      <c r="D81" s="225">
        <v>46077</v>
      </c>
      <c r="E81" s="226">
        <v>0.05</v>
      </c>
      <c r="F81" s="227"/>
      <c r="G81" s="228">
        <v>4.4769999999999997E-2</v>
      </c>
      <c r="H81" s="229">
        <v>1852800000</v>
      </c>
      <c r="I81" s="230" t="s">
        <v>823</v>
      </c>
    </row>
    <row r="82" spans="1:13" s="231" customFormat="1" x14ac:dyDescent="0.25">
      <c r="A82" s="222" t="s">
        <v>825</v>
      </c>
      <c r="B82" s="223" t="s">
        <v>824</v>
      </c>
      <c r="C82" s="224">
        <v>45098</v>
      </c>
      <c r="D82" s="225">
        <v>46077</v>
      </c>
      <c r="E82" s="226">
        <v>0.05</v>
      </c>
      <c r="F82" s="227"/>
      <c r="G82" s="228">
        <v>4.4299999999999999E-2</v>
      </c>
      <c r="H82" s="229">
        <v>2000000000</v>
      </c>
      <c r="I82" s="230" t="s">
        <v>823</v>
      </c>
    </row>
    <row r="83" spans="1:13" s="231" customFormat="1" x14ac:dyDescent="0.25">
      <c r="A83" s="232" t="s">
        <v>825</v>
      </c>
      <c r="B83" s="223" t="s">
        <v>824</v>
      </c>
      <c r="C83" s="224">
        <v>45135</v>
      </c>
      <c r="D83" s="225">
        <v>46077</v>
      </c>
      <c r="E83" s="226">
        <v>0.05</v>
      </c>
      <c r="F83" s="227"/>
      <c r="G83" s="228">
        <v>4.462E-2</v>
      </c>
      <c r="H83" s="229">
        <v>2300000000</v>
      </c>
      <c r="I83" s="230" t="s">
        <v>823</v>
      </c>
    </row>
    <row r="84" spans="1:13" s="231" customFormat="1" x14ac:dyDescent="0.25">
      <c r="A84" s="222" t="s">
        <v>825</v>
      </c>
      <c r="B84" s="223" t="s">
        <v>824</v>
      </c>
      <c r="C84" s="224">
        <v>45162</v>
      </c>
      <c r="D84" s="225">
        <v>46077</v>
      </c>
      <c r="E84" s="226">
        <v>0.05</v>
      </c>
      <c r="F84" s="227"/>
      <c r="G84" s="228">
        <v>4.5359999999999998E-2</v>
      </c>
      <c r="H84" s="229">
        <v>2000000000</v>
      </c>
      <c r="I84" s="230" t="s">
        <v>823</v>
      </c>
    </row>
    <row r="85" spans="1:13" s="231" customFormat="1" x14ac:dyDescent="0.25">
      <c r="A85" s="232" t="s">
        <v>825</v>
      </c>
      <c r="B85" s="223" t="s">
        <v>824</v>
      </c>
      <c r="C85" s="224">
        <v>45190</v>
      </c>
      <c r="D85" s="225">
        <v>46077</v>
      </c>
      <c r="E85" s="226">
        <v>0.05</v>
      </c>
      <c r="F85" s="227"/>
      <c r="G85" s="228">
        <v>4.718E-2</v>
      </c>
      <c r="H85" s="229">
        <v>2300000000</v>
      </c>
      <c r="I85" s="230" t="s">
        <v>823</v>
      </c>
    </row>
    <row r="86" spans="1:13" s="231" customFormat="1" x14ac:dyDescent="0.25">
      <c r="A86" s="222" t="s">
        <v>825</v>
      </c>
      <c r="B86" s="223" t="s">
        <v>824</v>
      </c>
      <c r="C86" s="224">
        <v>45224</v>
      </c>
      <c r="D86" s="225">
        <v>46077</v>
      </c>
      <c r="E86" s="226">
        <v>0.05</v>
      </c>
      <c r="F86" s="227"/>
      <c r="G86" s="228">
        <v>4.6890000000000001E-2</v>
      </c>
      <c r="H86" s="229">
        <v>2051400000</v>
      </c>
      <c r="I86" s="230" t="s">
        <v>823</v>
      </c>
    </row>
    <row r="87" spans="1:13" s="231" customFormat="1" x14ac:dyDescent="0.25">
      <c r="A87" s="232" t="s">
        <v>825</v>
      </c>
      <c r="B87" s="223" t="s">
        <v>824</v>
      </c>
      <c r="C87" s="224">
        <v>45253</v>
      </c>
      <c r="D87" s="225">
        <v>46077</v>
      </c>
      <c r="E87" s="226">
        <v>0.05</v>
      </c>
      <c r="F87" s="227"/>
      <c r="G87" s="228">
        <v>4.9369999999999997E-2</v>
      </c>
      <c r="H87" s="229">
        <v>2300000000</v>
      </c>
      <c r="I87" s="230" t="s">
        <v>823</v>
      </c>
    </row>
    <row r="88" spans="1:13" s="231" customFormat="1" x14ac:dyDescent="0.25">
      <c r="A88" s="222" t="s">
        <v>825</v>
      </c>
      <c r="B88" s="223" t="s">
        <v>824</v>
      </c>
      <c r="C88" s="224">
        <v>45280</v>
      </c>
      <c r="D88" s="225">
        <v>46077</v>
      </c>
      <c r="E88" s="226">
        <v>0.05</v>
      </c>
      <c r="F88" s="227"/>
      <c r="G88" s="228">
        <v>5.0529999999999999E-2</v>
      </c>
      <c r="H88" s="229">
        <v>2300000000</v>
      </c>
      <c r="I88" s="230" t="s">
        <v>823</v>
      </c>
    </row>
    <row r="89" spans="1:13" s="231" customFormat="1" x14ac:dyDescent="0.25">
      <c r="A89" s="232" t="s">
        <v>826</v>
      </c>
      <c r="B89" s="223" t="s">
        <v>822</v>
      </c>
      <c r="C89" s="224">
        <v>45345</v>
      </c>
      <c r="D89" s="225">
        <v>46441</v>
      </c>
      <c r="E89" s="226">
        <v>4.7E-2</v>
      </c>
      <c r="F89" s="227"/>
      <c r="G89" s="228">
        <v>4.913E-2</v>
      </c>
      <c r="H89" s="229">
        <v>5750000000</v>
      </c>
      <c r="I89" s="230" t="s">
        <v>823</v>
      </c>
    </row>
    <row r="90" spans="1:13" s="231" customFormat="1" x14ac:dyDescent="0.25">
      <c r="A90" s="222" t="s">
        <v>826</v>
      </c>
      <c r="B90" s="223" t="s">
        <v>824</v>
      </c>
      <c r="C90" s="224">
        <v>45371</v>
      </c>
      <c r="D90" s="225">
        <v>46441</v>
      </c>
      <c r="E90" s="226">
        <v>4.7E-2</v>
      </c>
      <c r="F90" s="227"/>
      <c r="G90" s="228">
        <v>4.829E-2</v>
      </c>
      <c r="H90" s="229">
        <v>2300000000</v>
      </c>
      <c r="I90" s="230" t="s">
        <v>823</v>
      </c>
    </row>
    <row r="91" spans="1:13" s="231" customFormat="1" x14ac:dyDescent="0.25">
      <c r="A91" s="232" t="s">
        <v>826</v>
      </c>
      <c r="B91" s="223" t="s">
        <v>824</v>
      </c>
      <c r="C91" s="224">
        <v>45401</v>
      </c>
      <c r="D91" s="225">
        <v>46441</v>
      </c>
      <c r="E91" s="226">
        <v>4.7E-2</v>
      </c>
      <c r="F91" s="227"/>
      <c r="G91" s="228">
        <v>4.5159999999999999E-2</v>
      </c>
      <c r="H91" s="229">
        <v>2300000000</v>
      </c>
      <c r="I91" s="230" t="s">
        <v>823</v>
      </c>
    </row>
    <row r="92" spans="1:13" s="231" customFormat="1" x14ac:dyDescent="0.25">
      <c r="A92" s="222" t="s">
        <v>826</v>
      </c>
      <c r="B92" s="223" t="s">
        <v>824</v>
      </c>
      <c r="C92" s="224">
        <v>45434</v>
      </c>
      <c r="D92" s="225">
        <v>46441</v>
      </c>
      <c r="E92" s="226">
        <v>4.7E-2</v>
      </c>
      <c r="F92" s="227"/>
      <c r="G92" s="228">
        <v>4.4420000000000001E-2</v>
      </c>
      <c r="H92" s="229">
        <v>2299900000</v>
      </c>
      <c r="I92" s="230" t="s">
        <v>823</v>
      </c>
    </row>
    <row r="93" spans="1:13" s="231" customFormat="1" x14ac:dyDescent="0.25">
      <c r="A93" s="232" t="s">
        <v>826</v>
      </c>
      <c r="B93" s="223" t="s">
        <v>824</v>
      </c>
      <c r="C93" s="224">
        <v>45463</v>
      </c>
      <c r="D93" s="225">
        <v>46441</v>
      </c>
      <c r="E93" s="226">
        <v>4.7E-2</v>
      </c>
      <c r="F93" s="227"/>
      <c r="G93" s="228">
        <v>4.3180000000000003E-2</v>
      </c>
      <c r="H93" s="229">
        <v>2000000000</v>
      </c>
      <c r="I93" s="230" t="s">
        <v>823</v>
      </c>
    </row>
    <row r="94" spans="1:13" s="231" customFormat="1" x14ac:dyDescent="0.25">
      <c r="A94" s="222"/>
      <c r="B94" s="223"/>
      <c r="C94" s="224"/>
      <c r="D94" s="225"/>
      <c r="E94" s="226"/>
      <c r="F94" s="227"/>
      <c r="G94" s="228"/>
      <c r="H94" s="229"/>
      <c r="I94" s="230"/>
    </row>
    <row r="95" spans="1:13" x14ac:dyDescent="0.25">
      <c r="A95" s="162"/>
      <c r="B95" s="162" t="s">
        <v>827</v>
      </c>
      <c r="C95" s="163"/>
      <c r="D95" s="216"/>
      <c r="E95" s="217"/>
      <c r="F95" s="233"/>
      <c r="G95" s="234"/>
      <c r="H95" s="220">
        <f>SUM(H72:H94)</f>
        <v>61671400000</v>
      </c>
      <c r="I95" s="221"/>
      <c r="J95" s="231"/>
      <c r="K95" s="231"/>
      <c r="L95" s="231"/>
      <c r="M95" s="231"/>
    </row>
    <row r="96" spans="1:13" x14ac:dyDescent="0.25">
      <c r="A96" s="222"/>
      <c r="B96" s="145" t="s">
        <v>828</v>
      </c>
      <c r="C96" s="235"/>
      <c r="D96" s="194"/>
      <c r="E96" s="236"/>
      <c r="F96" s="237"/>
      <c r="G96" s="238"/>
      <c r="H96" s="239"/>
      <c r="I96" s="212"/>
      <c r="J96" s="231"/>
      <c r="K96" s="231"/>
      <c r="L96" s="231"/>
      <c r="M96" s="231"/>
    </row>
    <row r="97" spans="1:9" x14ac:dyDescent="0.25">
      <c r="A97" s="240" t="s">
        <v>829</v>
      </c>
      <c r="B97" s="223" t="s">
        <v>830</v>
      </c>
      <c r="C97" s="224">
        <v>43916</v>
      </c>
      <c r="D97" s="225">
        <v>45742</v>
      </c>
      <c r="E97" s="226">
        <v>3.6999999999999998E-2</v>
      </c>
      <c r="F97" s="227"/>
      <c r="G97" s="228">
        <v>3.9669999999999997E-2</v>
      </c>
      <c r="H97" s="229">
        <v>3911000000</v>
      </c>
      <c r="I97" s="230" t="s">
        <v>831</v>
      </c>
    </row>
    <row r="98" spans="1:9" x14ac:dyDescent="0.25">
      <c r="A98" s="222" t="s">
        <v>829</v>
      </c>
      <c r="B98" s="223" t="s">
        <v>832</v>
      </c>
      <c r="C98" s="224">
        <v>43977</v>
      </c>
      <c r="D98" s="225">
        <v>45742</v>
      </c>
      <c r="E98" s="226">
        <v>3.6999999999999998E-2</v>
      </c>
      <c r="F98" s="227"/>
      <c r="G98" s="228">
        <v>3.986E-2</v>
      </c>
      <c r="H98" s="229">
        <v>4438100000</v>
      </c>
      <c r="I98" s="230" t="s">
        <v>831</v>
      </c>
    </row>
    <row r="99" spans="1:9" x14ac:dyDescent="0.25">
      <c r="A99" s="240" t="s">
        <v>829</v>
      </c>
      <c r="B99" s="223" t="s">
        <v>832</v>
      </c>
      <c r="C99" s="224">
        <v>44029</v>
      </c>
      <c r="D99" s="225">
        <v>45742</v>
      </c>
      <c r="E99" s="226">
        <v>3.6999999999999998E-2</v>
      </c>
      <c r="F99" s="227"/>
      <c r="G99" s="228">
        <v>3.6929999999999998E-2</v>
      </c>
      <c r="H99" s="229">
        <v>2933900000</v>
      </c>
      <c r="I99" s="230" t="s">
        <v>831</v>
      </c>
    </row>
    <row r="100" spans="1:9" x14ac:dyDescent="0.25">
      <c r="A100" s="222" t="s">
        <v>829</v>
      </c>
      <c r="B100" s="223" t="s">
        <v>832</v>
      </c>
      <c r="C100" s="224">
        <v>44097</v>
      </c>
      <c r="D100" s="225">
        <v>45742</v>
      </c>
      <c r="E100" s="226">
        <v>3.6999999999999998E-2</v>
      </c>
      <c r="F100" s="227"/>
      <c r="G100" s="228">
        <v>4.045E-2</v>
      </c>
      <c r="H100" s="229">
        <v>3476400000</v>
      </c>
      <c r="I100" s="230" t="s">
        <v>831</v>
      </c>
    </row>
    <row r="101" spans="1:9" x14ac:dyDescent="0.25">
      <c r="A101" s="240" t="s">
        <v>829</v>
      </c>
      <c r="B101" s="223" t="s">
        <v>832</v>
      </c>
      <c r="C101" s="224">
        <v>44161</v>
      </c>
      <c r="D101" s="225">
        <v>45742</v>
      </c>
      <c r="E101" s="226">
        <v>3.6999999999999998E-2</v>
      </c>
      <c r="F101" s="227"/>
      <c r="G101" s="228">
        <v>4.2000000000000003E-2</v>
      </c>
      <c r="H101" s="229">
        <v>3999900000</v>
      </c>
      <c r="I101" s="230" t="s">
        <v>831</v>
      </c>
    </row>
    <row r="102" spans="1:9" x14ac:dyDescent="0.25">
      <c r="A102" s="222" t="s">
        <v>829</v>
      </c>
      <c r="B102" s="223" t="s">
        <v>832</v>
      </c>
      <c r="C102" s="224">
        <v>44223</v>
      </c>
      <c r="D102" s="225">
        <v>45742</v>
      </c>
      <c r="E102" s="226">
        <v>3.6999999999999998E-2</v>
      </c>
      <c r="F102" s="227"/>
      <c r="G102" s="228">
        <v>4.2200000000000001E-2</v>
      </c>
      <c r="H102" s="229">
        <v>2300000000</v>
      </c>
      <c r="I102" s="230" t="s">
        <v>831</v>
      </c>
    </row>
    <row r="103" spans="1:9" x14ac:dyDescent="0.25">
      <c r="A103" s="240" t="s">
        <v>833</v>
      </c>
      <c r="B103" s="223" t="s">
        <v>830</v>
      </c>
      <c r="C103" s="224">
        <v>44281</v>
      </c>
      <c r="D103" s="225">
        <v>46107</v>
      </c>
      <c r="E103" s="226">
        <v>3.9E-2</v>
      </c>
      <c r="F103" s="227"/>
      <c r="G103" s="228">
        <v>3.875E-2</v>
      </c>
      <c r="H103" s="229">
        <v>3450000000</v>
      </c>
      <c r="I103" s="230" t="s">
        <v>831</v>
      </c>
    </row>
    <row r="104" spans="1:9" x14ac:dyDescent="0.25">
      <c r="A104" s="222" t="s">
        <v>833</v>
      </c>
      <c r="B104" s="223" t="s">
        <v>832</v>
      </c>
      <c r="C104" s="224">
        <v>44342</v>
      </c>
      <c r="D104" s="225">
        <v>46107</v>
      </c>
      <c r="E104" s="226">
        <v>3.9E-2</v>
      </c>
      <c r="F104" s="227"/>
      <c r="G104" s="228">
        <v>3.5450000000000002E-2</v>
      </c>
      <c r="H104" s="229">
        <v>4600000000</v>
      </c>
      <c r="I104" s="230" t="s">
        <v>831</v>
      </c>
    </row>
    <row r="105" spans="1:9" x14ac:dyDescent="0.25">
      <c r="A105" s="240" t="s">
        <v>833</v>
      </c>
      <c r="B105" s="223" t="s">
        <v>832</v>
      </c>
      <c r="C105" s="224">
        <v>44392</v>
      </c>
      <c r="D105" s="225">
        <v>46107</v>
      </c>
      <c r="E105" s="226">
        <v>3.9E-2</v>
      </c>
      <c r="F105" s="227"/>
      <c r="G105" s="228">
        <v>3.5139999999999998E-2</v>
      </c>
      <c r="H105" s="229">
        <v>4600000000</v>
      </c>
      <c r="I105" s="230" t="s">
        <v>831</v>
      </c>
    </row>
    <row r="106" spans="1:9" x14ac:dyDescent="0.25">
      <c r="A106" s="222" t="s">
        <v>833</v>
      </c>
      <c r="B106" s="223" t="s">
        <v>832</v>
      </c>
      <c r="C106" s="224">
        <v>44461</v>
      </c>
      <c r="D106" s="225">
        <v>46107</v>
      </c>
      <c r="E106" s="226">
        <v>3.9E-2</v>
      </c>
      <c r="F106" s="227"/>
      <c r="G106" s="228">
        <v>3.4529999999999998E-2</v>
      </c>
      <c r="H106" s="229">
        <v>4600000000</v>
      </c>
      <c r="I106" s="230" t="s">
        <v>831</v>
      </c>
    </row>
    <row r="107" spans="1:9" x14ac:dyDescent="0.25">
      <c r="A107" s="240" t="s">
        <v>833</v>
      </c>
      <c r="B107" s="223" t="s">
        <v>832</v>
      </c>
      <c r="C107" s="224">
        <v>44524</v>
      </c>
      <c r="D107" s="225">
        <v>46107</v>
      </c>
      <c r="E107" s="226">
        <v>3.9E-2</v>
      </c>
      <c r="F107" s="227"/>
      <c r="G107" s="228">
        <v>3.4669999999999999E-2</v>
      </c>
      <c r="H107" s="229">
        <v>4599900000</v>
      </c>
      <c r="I107" s="230" t="s">
        <v>831</v>
      </c>
    </row>
    <row r="108" spans="1:9" x14ac:dyDescent="0.25">
      <c r="A108" s="222" t="s">
        <v>833</v>
      </c>
      <c r="B108" s="223" t="s">
        <v>832</v>
      </c>
      <c r="C108" s="224">
        <v>44589</v>
      </c>
      <c r="D108" s="225">
        <v>46107</v>
      </c>
      <c r="E108" s="226">
        <v>3.9E-2</v>
      </c>
      <c r="F108" s="227"/>
      <c r="G108" s="228">
        <v>3.3509999999999998E-2</v>
      </c>
      <c r="H108" s="229">
        <v>4600000000</v>
      </c>
      <c r="I108" s="230" t="s">
        <v>831</v>
      </c>
    </row>
    <row r="109" spans="1:9" x14ac:dyDescent="0.25">
      <c r="A109" s="240" t="s">
        <v>834</v>
      </c>
      <c r="B109" s="223" t="s">
        <v>830</v>
      </c>
      <c r="C109" s="224">
        <v>44645</v>
      </c>
      <c r="D109" s="225">
        <v>46471</v>
      </c>
      <c r="E109" s="226">
        <v>3.32E-2</v>
      </c>
      <c r="F109" s="227"/>
      <c r="G109" s="228">
        <v>3.5619999999999999E-2</v>
      </c>
      <c r="H109" s="229">
        <v>1595700000</v>
      </c>
      <c r="I109" s="230" t="s">
        <v>831</v>
      </c>
    </row>
    <row r="110" spans="1:9" x14ac:dyDescent="0.25">
      <c r="A110" s="222" t="s">
        <v>834</v>
      </c>
      <c r="B110" s="223" t="s">
        <v>832</v>
      </c>
      <c r="C110" s="224">
        <v>44707</v>
      </c>
      <c r="D110" s="225">
        <v>46471</v>
      </c>
      <c r="E110" s="226">
        <v>3.32E-2</v>
      </c>
      <c r="F110" s="227"/>
      <c r="G110" s="228">
        <v>3.9730000000000001E-2</v>
      </c>
      <c r="H110" s="229">
        <v>4251500000</v>
      </c>
      <c r="I110" s="230" t="s">
        <v>831</v>
      </c>
    </row>
    <row r="111" spans="1:9" x14ac:dyDescent="0.25">
      <c r="A111" s="240" t="s">
        <v>834</v>
      </c>
      <c r="B111" s="223" t="s">
        <v>832</v>
      </c>
      <c r="C111" s="224">
        <v>44770</v>
      </c>
      <c r="D111" s="225">
        <v>46471</v>
      </c>
      <c r="E111" s="226">
        <v>3.32E-2</v>
      </c>
      <c r="F111" s="227"/>
      <c r="G111" s="228">
        <v>4.7469999999999998E-2</v>
      </c>
      <c r="H111" s="229">
        <v>2373400000</v>
      </c>
      <c r="I111" s="230" t="s">
        <v>831</v>
      </c>
    </row>
    <row r="112" spans="1:9" x14ac:dyDescent="0.25">
      <c r="A112" s="222" t="s">
        <v>834</v>
      </c>
      <c r="B112" s="223" t="s">
        <v>832</v>
      </c>
      <c r="C112" s="224">
        <v>44826</v>
      </c>
      <c r="D112" s="225">
        <v>46471</v>
      </c>
      <c r="E112" s="226">
        <v>3.32E-2</v>
      </c>
      <c r="F112" s="227"/>
      <c r="G112" s="228">
        <v>6.2729999999999994E-2</v>
      </c>
      <c r="H112" s="229">
        <v>736800000</v>
      </c>
      <c r="I112" s="230" t="s">
        <v>831</v>
      </c>
    </row>
    <row r="113" spans="1:9" x14ac:dyDescent="0.25">
      <c r="A113" s="240" t="s">
        <v>834</v>
      </c>
      <c r="B113" s="223" t="s">
        <v>832</v>
      </c>
      <c r="C113" s="224">
        <v>44875</v>
      </c>
      <c r="D113" s="225">
        <v>46471</v>
      </c>
      <c r="E113" s="226">
        <v>3.32E-2</v>
      </c>
      <c r="F113" s="227"/>
      <c r="G113" s="228">
        <v>7.6869999999999994E-2</v>
      </c>
      <c r="H113" s="229">
        <v>2116800000</v>
      </c>
      <c r="I113" s="230" t="s">
        <v>831</v>
      </c>
    </row>
    <row r="114" spans="1:9" x14ac:dyDescent="0.25">
      <c r="A114" s="222" t="s">
        <v>834</v>
      </c>
      <c r="B114" s="223" t="s">
        <v>832</v>
      </c>
      <c r="C114" s="224">
        <v>44951</v>
      </c>
      <c r="D114" s="225">
        <v>46471</v>
      </c>
      <c r="E114" s="226">
        <v>3.32E-2</v>
      </c>
      <c r="F114" s="227"/>
      <c r="G114" s="228">
        <v>6.0729999999999999E-2</v>
      </c>
      <c r="H114" s="229">
        <v>2875000000</v>
      </c>
      <c r="I114" s="230" t="s">
        <v>831</v>
      </c>
    </row>
    <row r="115" spans="1:9" x14ac:dyDescent="0.25">
      <c r="A115" s="240" t="s">
        <v>835</v>
      </c>
      <c r="B115" s="223" t="s">
        <v>830</v>
      </c>
      <c r="C115" s="224">
        <v>44970</v>
      </c>
      <c r="D115" s="225">
        <v>46796</v>
      </c>
      <c r="E115" s="226">
        <v>0.06</v>
      </c>
      <c r="F115" s="227"/>
      <c r="G115" s="228">
        <v>5.4609999999999999E-2</v>
      </c>
      <c r="H115" s="229">
        <v>3450000000</v>
      </c>
      <c r="I115" s="230" t="s">
        <v>823</v>
      </c>
    </row>
    <row r="116" spans="1:9" x14ac:dyDescent="0.25">
      <c r="A116" s="222" t="s">
        <v>835</v>
      </c>
      <c r="B116" s="223" t="s">
        <v>832</v>
      </c>
      <c r="C116" s="224">
        <v>45008</v>
      </c>
      <c r="D116" s="225">
        <v>46796</v>
      </c>
      <c r="E116" s="226">
        <v>0.06</v>
      </c>
      <c r="F116" s="227"/>
      <c r="G116" s="228">
        <v>4.8410000000000002E-2</v>
      </c>
      <c r="H116" s="229">
        <v>3449900000</v>
      </c>
      <c r="I116" s="230" t="s">
        <v>823</v>
      </c>
    </row>
    <row r="117" spans="1:9" x14ac:dyDescent="0.25">
      <c r="A117" s="240" t="s">
        <v>835</v>
      </c>
      <c r="B117" s="223" t="s">
        <v>832</v>
      </c>
      <c r="C117" s="224">
        <v>45044</v>
      </c>
      <c r="D117" s="225">
        <v>46796</v>
      </c>
      <c r="E117" s="226">
        <v>0.06</v>
      </c>
      <c r="F117" s="227"/>
      <c r="G117" s="228">
        <v>4.7649999999999998E-2</v>
      </c>
      <c r="H117" s="229">
        <v>3450000000</v>
      </c>
      <c r="I117" s="230" t="s">
        <v>823</v>
      </c>
    </row>
    <row r="118" spans="1:9" x14ac:dyDescent="0.25">
      <c r="A118" s="222" t="s">
        <v>835</v>
      </c>
      <c r="B118" s="223" t="s">
        <v>832</v>
      </c>
      <c r="C118" s="224">
        <v>45070</v>
      </c>
      <c r="D118" s="225">
        <v>46796</v>
      </c>
      <c r="E118" s="226">
        <v>0.06</v>
      </c>
      <c r="F118" s="227"/>
      <c r="G118" s="228">
        <v>4.6760000000000003E-2</v>
      </c>
      <c r="H118" s="229">
        <v>3000000000</v>
      </c>
      <c r="I118" s="230" t="s">
        <v>823</v>
      </c>
    </row>
    <row r="119" spans="1:9" x14ac:dyDescent="0.25">
      <c r="A119" s="240" t="s">
        <v>835</v>
      </c>
      <c r="B119" s="223" t="s">
        <v>832</v>
      </c>
      <c r="C119" s="224">
        <v>45099</v>
      </c>
      <c r="D119" s="225">
        <v>46796</v>
      </c>
      <c r="E119" s="226">
        <v>0.06</v>
      </c>
      <c r="F119" s="227"/>
      <c r="G119" s="228">
        <v>4.7E-2</v>
      </c>
      <c r="H119" s="229">
        <v>3000000000</v>
      </c>
      <c r="I119" s="230" t="s">
        <v>823</v>
      </c>
    </row>
    <row r="120" spans="1:9" x14ac:dyDescent="0.25">
      <c r="A120" s="222" t="s">
        <v>835</v>
      </c>
      <c r="B120" s="223" t="s">
        <v>832</v>
      </c>
      <c r="C120" s="224">
        <v>45126</v>
      </c>
      <c r="D120" s="225">
        <v>46796</v>
      </c>
      <c r="E120" s="226">
        <v>0.06</v>
      </c>
      <c r="F120" s="227"/>
      <c r="G120" s="228">
        <v>4.616E-2</v>
      </c>
      <c r="H120" s="229">
        <v>3459400000</v>
      </c>
      <c r="I120" s="230" t="s">
        <v>823</v>
      </c>
    </row>
    <row r="121" spans="1:9" x14ac:dyDescent="0.25">
      <c r="A121" s="240" t="s">
        <v>835</v>
      </c>
      <c r="B121" s="223" t="s">
        <v>832</v>
      </c>
      <c r="C121" s="224">
        <v>45161</v>
      </c>
      <c r="D121" s="225">
        <v>46796</v>
      </c>
      <c r="E121" s="226">
        <v>0.06</v>
      </c>
      <c r="F121" s="227"/>
      <c r="G121" s="228">
        <v>4.7989999999999998E-2</v>
      </c>
      <c r="H121" s="229">
        <v>3000000000</v>
      </c>
      <c r="I121" s="230" t="s">
        <v>823</v>
      </c>
    </row>
    <row r="122" spans="1:9" x14ac:dyDescent="0.25">
      <c r="A122" s="222" t="s">
        <v>835</v>
      </c>
      <c r="B122" s="223" t="s">
        <v>832</v>
      </c>
      <c r="C122" s="224">
        <v>45182</v>
      </c>
      <c r="D122" s="225">
        <v>46796</v>
      </c>
      <c r="E122" s="226">
        <v>0.06</v>
      </c>
      <c r="F122" s="227"/>
      <c r="G122" s="228">
        <v>4.9419999999999999E-2</v>
      </c>
      <c r="H122" s="229">
        <v>2823800000</v>
      </c>
      <c r="I122" s="230" t="s">
        <v>823</v>
      </c>
    </row>
    <row r="123" spans="1:9" x14ac:dyDescent="0.25">
      <c r="A123" s="240" t="s">
        <v>835</v>
      </c>
      <c r="B123" s="223" t="s">
        <v>832</v>
      </c>
      <c r="C123" s="224">
        <v>45217</v>
      </c>
      <c r="D123" s="225">
        <v>46796</v>
      </c>
      <c r="E123" s="226">
        <v>0.06</v>
      </c>
      <c r="F123" s="227"/>
      <c r="G123" s="228">
        <v>5.1130000000000002E-2</v>
      </c>
      <c r="H123" s="229">
        <v>3000000000</v>
      </c>
      <c r="I123" s="230" t="s">
        <v>823</v>
      </c>
    </row>
    <row r="124" spans="1:9" x14ac:dyDescent="0.25">
      <c r="A124" s="222" t="s">
        <v>835</v>
      </c>
      <c r="B124" s="223" t="s">
        <v>832</v>
      </c>
      <c r="C124" s="224">
        <v>45252</v>
      </c>
      <c r="D124" s="225">
        <v>46796</v>
      </c>
      <c r="E124" s="226">
        <v>0.06</v>
      </c>
      <c r="F124" s="227"/>
      <c r="G124" s="228">
        <v>5.4019999999999999E-2</v>
      </c>
      <c r="H124" s="229">
        <v>2473500000</v>
      </c>
      <c r="I124" s="230" t="s">
        <v>823</v>
      </c>
    </row>
    <row r="125" spans="1:9" x14ac:dyDescent="0.25">
      <c r="A125" s="240" t="s">
        <v>835</v>
      </c>
      <c r="B125" s="223" t="s">
        <v>832</v>
      </c>
      <c r="C125" s="224">
        <v>45273</v>
      </c>
      <c r="D125" s="225">
        <v>46796</v>
      </c>
      <c r="E125" s="226">
        <v>0.06</v>
      </c>
      <c r="F125" s="227"/>
      <c r="G125" s="228">
        <v>5.6520000000000001E-2</v>
      </c>
      <c r="H125" s="229">
        <v>3000000000</v>
      </c>
      <c r="I125" s="230" t="s">
        <v>823</v>
      </c>
    </row>
    <row r="126" spans="1:9" x14ac:dyDescent="0.25">
      <c r="A126" s="222" t="s">
        <v>836</v>
      </c>
      <c r="B126" s="223" t="s">
        <v>830</v>
      </c>
      <c r="C126" s="224">
        <v>45317</v>
      </c>
      <c r="D126" s="225">
        <v>47144</v>
      </c>
      <c r="E126" s="226">
        <v>5.2499999999999998E-2</v>
      </c>
      <c r="F126" s="227"/>
      <c r="G126" s="228">
        <v>5.6230000000000002E-2</v>
      </c>
      <c r="H126" s="229">
        <v>4600000000</v>
      </c>
      <c r="I126" s="230" t="s">
        <v>823</v>
      </c>
    </row>
    <row r="127" spans="1:9" x14ac:dyDescent="0.25">
      <c r="A127" s="240" t="s">
        <v>836</v>
      </c>
      <c r="B127" s="223" t="s">
        <v>832</v>
      </c>
      <c r="C127" s="224">
        <v>45336</v>
      </c>
      <c r="D127" s="225">
        <v>47144</v>
      </c>
      <c r="E127" s="226">
        <v>5.2499999999999998E-2</v>
      </c>
      <c r="F127" s="227"/>
      <c r="G127" s="228">
        <v>5.5730000000000002E-2</v>
      </c>
      <c r="H127" s="229">
        <v>3450000000</v>
      </c>
      <c r="I127" s="230" t="s">
        <v>823</v>
      </c>
    </row>
    <row r="128" spans="1:9" x14ac:dyDescent="0.25">
      <c r="A128" s="222" t="s">
        <v>836</v>
      </c>
      <c r="B128" s="223" t="s">
        <v>832</v>
      </c>
      <c r="C128" s="224">
        <v>45378</v>
      </c>
      <c r="D128" s="225">
        <v>47144</v>
      </c>
      <c r="E128" s="226">
        <v>5.2499999999999998E-2</v>
      </c>
      <c r="F128" s="227"/>
      <c r="G128" s="228">
        <v>5.4730000000000001E-2</v>
      </c>
      <c r="H128" s="229">
        <v>3450000000</v>
      </c>
      <c r="I128" s="230" t="s">
        <v>823</v>
      </c>
    </row>
    <row r="129" spans="1:9" x14ac:dyDescent="0.25">
      <c r="A129" s="240" t="s">
        <v>836</v>
      </c>
      <c r="B129" s="223" t="s">
        <v>832</v>
      </c>
      <c r="C129" s="224">
        <v>45408</v>
      </c>
      <c r="D129" s="225">
        <v>47144</v>
      </c>
      <c r="E129" s="226">
        <v>5.2499999999999998E-2</v>
      </c>
      <c r="F129" s="227"/>
      <c r="G129" s="228">
        <v>5.2159999999999998E-2</v>
      </c>
      <c r="H129" s="229">
        <v>3450000000</v>
      </c>
      <c r="I129" s="230" t="s">
        <v>823</v>
      </c>
    </row>
    <row r="130" spans="1:9" x14ac:dyDescent="0.25">
      <c r="A130" s="222" t="s">
        <v>836</v>
      </c>
      <c r="B130" s="223" t="s">
        <v>832</v>
      </c>
      <c r="C130" s="224">
        <v>45436</v>
      </c>
      <c r="D130" s="225">
        <v>47144</v>
      </c>
      <c r="E130" s="226">
        <v>5.2499999999999998E-2</v>
      </c>
      <c r="F130" s="227"/>
      <c r="G130" s="228">
        <v>5.0160000000000003E-2</v>
      </c>
      <c r="H130" s="229">
        <v>3000100000</v>
      </c>
      <c r="I130" s="230" t="s">
        <v>823</v>
      </c>
    </row>
    <row r="131" spans="1:9" x14ac:dyDescent="0.25">
      <c r="A131" s="240" t="s">
        <v>836</v>
      </c>
      <c r="B131" s="223" t="s">
        <v>832</v>
      </c>
      <c r="C131" s="224">
        <v>45469</v>
      </c>
      <c r="D131" s="225">
        <v>47144</v>
      </c>
      <c r="E131" s="226">
        <v>5.2499999999999998E-2</v>
      </c>
      <c r="F131" s="227"/>
      <c r="G131" s="228">
        <v>4.9329999999999999E-2</v>
      </c>
      <c r="H131" s="229">
        <v>3000000000</v>
      </c>
      <c r="I131" s="230" t="s">
        <v>823</v>
      </c>
    </row>
    <row r="132" spans="1:9" x14ac:dyDescent="0.25">
      <c r="A132" s="222"/>
      <c r="B132" s="223"/>
      <c r="C132" s="224"/>
      <c r="D132" s="225"/>
      <c r="E132" s="226"/>
      <c r="F132" s="227"/>
      <c r="G132" s="228"/>
      <c r="H132" s="229"/>
      <c r="I132" s="230"/>
    </row>
    <row r="133" spans="1:9" x14ac:dyDescent="0.25">
      <c r="A133" s="162"/>
      <c r="B133" s="162" t="s">
        <v>837</v>
      </c>
      <c r="C133" s="163"/>
      <c r="D133" s="216"/>
      <c r="E133" s="217"/>
      <c r="F133" s="233"/>
      <c r="G133" s="234"/>
      <c r="H133" s="220">
        <f>SUM(H96:H131)</f>
        <v>116515100000</v>
      </c>
      <c r="I133" s="221"/>
    </row>
    <row r="134" spans="1:9" x14ac:dyDescent="0.25">
      <c r="A134" s="205"/>
      <c r="B134" s="241" t="s">
        <v>828</v>
      </c>
      <c r="C134" s="235"/>
      <c r="D134" s="194"/>
      <c r="E134" s="236"/>
      <c r="F134" s="242"/>
      <c r="G134" s="243"/>
      <c r="H134" s="244"/>
      <c r="I134" s="212"/>
    </row>
    <row r="135" spans="1:9" x14ac:dyDescent="0.25">
      <c r="A135" s="245" t="s">
        <v>838</v>
      </c>
      <c r="B135" s="206" t="s">
        <v>839</v>
      </c>
      <c r="C135" s="246">
        <v>43160</v>
      </c>
      <c r="D135" s="247">
        <v>45717</v>
      </c>
      <c r="E135" s="236">
        <v>5.8599999999999999E-2</v>
      </c>
      <c r="F135" s="248"/>
      <c r="G135" s="249"/>
      <c r="H135" s="239">
        <v>3367800000</v>
      </c>
      <c r="I135" s="212" t="s">
        <v>831</v>
      </c>
    </row>
    <row r="136" spans="1:9" x14ac:dyDescent="0.25">
      <c r="A136" s="205" t="s">
        <v>840</v>
      </c>
      <c r="B136" s="206" t="s">
        <v>839</v>
      </c>
      <c r="C136" s="246">
        <v>43262</v>
      </c>
      <c r="D136" s="247">
        <v>45819</v>
      </c>
      <c r="E136" s="236">
        <v>5.7799999999999997E-2</v>
      </c>
      <c r="F136" s="248"/>
      <c r="G136" s="249"/>
      <c r="H136" s="239">
        <v>3000000000</v>
      </c>
      <c r="I136" s="212" t="s">
        <v>841</v>
      </c>
    </row>
    <row r="137" spans="1:9" x14ac:dyDescent="0.25">
      <c r="A137" s="245" t="s">
        <v>840</v>
      </c>
      <c r="B137" s="206" t="s">
        <v>839</v>
      </c>
      <c r="C137" s="246">
        <v>43357</v>
      </c>
      <c r="D137" s="247">
        <v>45819</v>
      </c>
      <c r="E137" s="236">
        <v>5.7799999999999997E-2</v>
      </c>
      <c r="F137" s="248"/>
      <c r="G137" s="249"/>
      <c r="H137" s="239">
        <v>2500000000</v>
      </c>
      <c r="I137" s="212" t="s">
        <v>841</v>
      </c>
    </row>
    <row r="138" spans="1:9" x14ac:dyDescent="0.25">
      <c r="A138" s="205" t="s">
        <v>840</v>
      </c>
      <c r="B138" s="206" t="s">
        <v>839</v>
      </c>
      <c r="C138" s="246">
        <v>43439</v>
      </c>
      <c r="D138" s="247">
        <v>45819</v>
      </c>
      <c r="E138" s="236">
        <v>5.7799999999999997E-2</v>
      </c>
      <c r="F138" s="248"/>
      <c r="G138" s="249"/>
      <c r="H138" s="239">
        <v>1250700000</v>
      </c>
      <c r="I138" s="212" t="s">
        <v>841</v>
      </c>
    </row>
    <row r="139" spans="1:9" x14ac:dyDescent="0.25">
      <c r="A139" s="245" t="s">
        <v>842</v>
      </c>
      <c r="B139" s="206" t="s">
        <v>839</v>
      </c>
      <c r="C139" s="246">
        <v>43537</v>
      </c>
      <c r="D139" s="247">
        <v>46094</v>
      </c>
      <c r="E139" s="236">
        <v>3.7499999999999999E-2</v>
      </c>
      <c r="F139" s="248"/>
      <c r="G139" s="249"/>
      <c r="H139" s="239">
        <v>3000000000</v>
      </c>
      <c r="I139" s="212" t="s">
        <v>831</v>
      </c>
    </row>
    <row r="140" spans="1:9" x14ac:dyDescent="0.25">
      <c r="A140" s="205" t="s">
        <v>842</v>
      </c>
      <c r="B140" s="206" t="s">
        <v>839</v>
      </c>
      <c r="C140" s="246">
        <v>43634</v>
      </c>
      <c r="D140" s="247">
        <v>46094</v>
      </c>
      <c r="E140" s="236">
        <v>3.7499999999999999E-2</v>
      </c>
      <c r="F140" s="248"/>
      <c r="G140" s="249"/>
      <c r="H140" s="239">
        <v>3000000000</v>
      </c>
      <c r="I140" s="212" t="s">
        <v>831</v>
      </c>
    </row>
    <row r="141" spans="1:9" x14ac:dyDescent="0.25">
      <c r="A141" s="245" t="s">
        <v>843</v>
      </c>
      <c r="B141" s="206" t="s">
        <v>839</v>
      </c>
      <c r="C141" s="246">
        <v>43720</v>
      </c>
      <c r="D141" s="247">
        <v>46277</v>
      </c>
      <c r="E141" s="236">
        <v>4.19E-2</v>
      </c>
      <c r="F141" s="248"/>
      <c r="G141" s="249"/>
      <c r="H141" s="239">
        <v>3000000000</v>
      </c>
      <c r="I141" s="212" t="s">
        <v>844</v>
      </c>
    </row>
    <row r="142" spans="1:9" x14ac:dyDescent="0.25">
      <c r="A142" s="205" t="s">
        <v>843</v>
      </c>
      <c r="B142" s="206" t="s">
        <v>845</v>
      </c>
      <c r="C142" s="246">
        <v>43803</v>
      </c>
      <c r="D142" s="247">
        <v>46277</v>
      </c>
      <c r="E142" s="236">
        <v>4.19E-2</v>
      </c>
      <c r="F142" s="248"/>
      <c r="G142" s="249"/>
      <c r="H142" s="239">
        <v>2500000000</v>
      </c>
      <c r="I142" s="212" t="s">
        <v>844</v>
      </c>
    </row>
    <row r="143" spans="1:9" x14ac:dyDescent="0.25">
      <c r="A143" s="245" t="s">
        <v>846</v>
      </c>
      <c r="B143" s="206" t="s">
        <v>839</v>
      </c>
      <c r="C143" s="246">
        <v>43903</v>
      </c>
      <c r="D143" s="247">
        <v>46459</v>
      </c>
      <c r="E143" s="236">
        <v>4.0800000000000003E-2</v>
      </c>
      <c r="F143" s="248"/>
      <c r="G143" s="249"/>
      <c r="H143" s="239">
        <v>5076400000</v>
      </c>
      <c r="I143" s="212" t="s">
        <v>831</v>
      </c>
    </row>
    <row r="144" spans="1:9" x14ac:dyDescent="0.25">
      <c r="A144" s="205" t="s">
        <v>846</v>
      </c>
      <c r="B144" s="206" t="s">
        <v>845</v>
      </c>
      <c r="C144" s="246">
        <v>43997</v>
      </c>
      <c r="D144" s="247">
        <v>46459</v>
      </c>
      <c r="E144" s="236">
        <v>4.0800000000000003E-2</v>
      </c>
      <c r="F144" s="248"/>
      <c r="G144" s="249"/>
      <c r="H144" s="239">
        <v>3000000000</v>
      </c>
      <c r="I144" s="212" t="s">
        <v>831</v>
      </c>
    </row>
    <row r="145" spans="1:9" x14ac:dyDescent="0.25">
      <c r="A145" s="245" t="s">
        <v>847</v>
      </c>
      <c r="B145" s="206" t="s">
        <v>839</v>
      </c>
      <c r="C145" s="246">
        <v>44084</v>
      </c>
      <c r="D145" s="247">
        <v>46640</v>
      </c>
      <c r="E145" s="236">
        <v>4.3799999999999999E-2</v>
      </c>
      <c r="F145" s="248"/>
      <c r="G145" s="249"/>
      <c r="H145" s="239">
        <v>5000000000</v>
      </c>
      <c r="I145" s="212" t="s">
        <v>844</v>
      </c>
    </row>
    <row r="146" spans="1:9" x14ac:dyDescent="0.25">
      <c r="A146" s="205" t="s">
        <v>847</v>
      </c>
      <c r="B146" s="206" t="s">
        <v>845</v>
      </c>
      <c r="C146" s="246">
        <v>44181</v>
      </c>
      <c r="D146" s="247">
        <v>46640</v>
      </c>
      <c r="E146" s="236">
        <v>4.3799999999999999E-2</v>
      </c>
      <c r="F146" s="248"/>
      <c r="G146" s="249"/>
      <c r="H146" s="239">
        <v>3827200000</v>
      </c>
      <c r="I146" s="212" t="s">
        <v>844</v>
      </c>
    </row>
    <row r="147" spans="1:9" x14ac:dyDescent="0.25">
      <c r="A147" s="245" t="s">
        <v>848</v>
      </c>
      <c r="B147" s="206" t="s">
        <v>839</v>
      </c>
      <c r="C147" s="246">
        <v>44267</v>
      </c>
      <c r="D147" s="247">
        <v>46824</v>
      </c>
      <c r="E147" s="236">
        <v>4.2500000000000003E-2</v>
      </c>
      <c r="F147" s="248"/>
      <c r="G147" s="249"/>
      <c r="H147" s="239">
        <v>3450000000</v>
      </c>
      <c r="I147" s="212" t="s">
        <v>831</v>
      </c>
    </row>
    <row r="148" spans="1:9" x14ac:dyDescent="0.25">
      <c r="A148" s="205" t="s">
        <v>848</v>
      </c>
      <c r="B148" s="206" t="s">
        <v>845</v>
      </c>
      <c r="C148" s="246">
        <v>44363</v>
      </c>
      <c r="D148" s="247">
        <v>46824</v>
      </c>
      <c r="E148" s="236">
        <v>4.2500000000000003E-2</v>
      </c>
      <c r="F148" s="248"/>
      <c r="G148" s="249"/>
      <c r="H148" s="239">
        <v>4881100000</v>
      </c>
      <c r="I148" s="212" t="s">
        <v>831</v>
      </c>
    </row>
    <row r="149" spans="1:9" x14ac:dyDescent="0.25">
      <c r="A149" s="245" t="s">
        <v>849</v>
      </c>
      <c r="B149" s="206" t="s">
        <v>839</v>
      </c>
      <c r="C149" s="246">
        <v>44454</v>
      </c>
      <c r="D149" s="247">
        <v>47011</v>
      </c>
      <c r="E149" s="236">
        <v>4.0099999999999997E-2</v>
      </c>
      <c r="F149" s="248"/>
      <c r="G149" s="249"/>
      <c r="H149" s="239">
        <v>5750000000</v>
      </c>
      <c r="I149" s="212" t="s">
        <v>844</v>
      </c>
    </row>
    <row r="150" spans="1:9" x14ac:dyDescent="0.25">
      <c r="A150" s="205" t="s">
        <v>849</v>
      </c>
      <c r="B150" s="206" t="s">
        <v>845</v>
      </c>
      <c r="C150" s="246">
        <v>44539</v>
      </c>
      <c r="D150" s="247">
        <v>47011</v>
      </c>
      <c r="E150" s="236">
        <v>4.0099999999999997E-2</v>
      </c>
      <c r="F150" s="248"/>
      <c r="G150" s="249"/>
      <c r="H150" s="239">
        <v>3999900000</v>
      </c>
      <c r="I150" s="212" t="s">
        <v>844</v>
      </c>
    </row>
    <row r="151" spans="1:9" x14ac:dyDescent="0.25">
      <c r="A151" s="245" t="s">
        <v>850</v>
      </c>
      <c r="B151" s="206" t="s">
        <v>839</v>
      </c>
      <c r="C151" s="246">
        <v>44638</v>
      </c>
      <c r="D151" s="247">
        <v>47195</v>
      </c>
      <c r="E151" s="236">
        <v>4.2299999999999997E-2</v>
      </c>
      <c r="F151" s="248"/>
      <c r="G151" s="249"/>
      <c r="H151" s="239">
        <v>3464300000</v>
      </c>
      <c r="I151" s="212" t="s">
        <v>831</v>
      </c>
    </row>
    <row r="152" spans="1:9" x14ac:dyDescent="0.25">
      <c r="A152" s="205" t="s">
        <v>850</v>
      </c>
      <c r="B152" s="206" t="s">
        <v>845</v>
      </c>
      <c r="C152" s="246">
        <v>44727</v>
      </c>
      <c r="D152" s="247">
        <v>47195</v>
      </c>
      <c r="E152" s="236">
        <v>4.2299999999999997E-2</v>
      </c>
      <c r="F152" s="248"/>
      <c r="G152" s="249"/>
      <c r="H152" s="239">
        <v>3496100000</v>
      </c>
      <c r="I152" s="212" t="s">
        <v>831</v>
      </c>
    </row>
    <row r="153" spans="1:9" x14ac:dyDescent="0.25">
      <c r="A153" s="245" t="s">
        <v>851</v>
      </c>
      <c r="B153" s="206" t="s">
        <v>839</v>
      </c>
      <c r="C153" s="246">
        <v>44820</v>
      </c>
      <c r="D153" s="247">
        <v>47377</v>
      </c>
      <c r="E153" s="236">
        <v>6.88E-2</v>
      </c>
      <c r="F153" s="248"/>
      <c r="G153" s="249"/>
      <c r="H153" s="239">
        <v>2625700000</v>
      </c>
      <c r="I153" s="212" t="s">
        <v>844</v>
      </c>
    </row>
    <row r="154" spans="1:9" x14ac:dyDescent="0.25">
      <c r="A154" s="205" t="s">
        <v>851</v>
      </c>
      <c r="B154" s="206" t="s">
        <v>845</v>
      </c>
      <c r="C154" s="246">
        <v>44911</v>
      </c>
      <c r="D154" s="247">
        <v>47377</v>
      </c>
      <c r="E154" s="236">
        <v>6.88E-2</v>
      </c>
      <c r="F154" s="248"/>
      <c r="G154" s="249"/>
      <c r="H154" s="239">
        <v>3000000000</v>
      </c>
      <c r="I154" s="212" t="s">
        <v>844</v>
      </c>
    </row>
    <row r="155" spans="1:9" x14ac:dyDescent="0.25">
      <c r="A155" s="245" t="s">
        <v>852</v>
      </c>
      <c r="B155" s="206" t="s">
        <v>839</v>
      </c>
      <c r="C155" s="246">
        <v>44965</v>
      </c>
      <c r="D155" s="247">
        <v>47522</v>
      </c>
      <c r="E155" s="236">
        <v>0.06</v>
      </c>
      <c r="F155" s="248"/>
      <c r="G155" s="249"/>
      <c r="H155" s="239">
        <v>1724900000</v>
      </c>
      <c r="I155" s="212" t="s">
        <v>823</v>
      </c>
    </row>
    <row r="156" spans="1:9" x14ac:dyDescent="0.25">
      <c r="A156" s="205" t="s">
        <v>852</v>
      </c>
      <c r="B156" s="206" t="s">
        <v>845</v>
      </c>
      <c r="C156" s="246">
        <v>45002</v>
      </c>
      <c r="D156" s="247">
        <v>47522</v>
      </c>
      <c r="E156" s="236">
        <v>0.06</v>
      </c>
      <c r="F156" s="248"/>
      <c r="G156" s="249"/>
      <c r="H156" s="239">
        <v>1725000000</v>
      </c>
      <c r="I156" s="212" t="s">
        <v>823</v>
      </c>
    </row>
    <row r="157" spans="1:9" x14ac:dyDescent="0.25">
      <c r="A157" s="245" t="s">
        <v>853</v>
      </c>
      <c r="B157" s="206" t="s">
        <v>839</v>
      </c>
      <c r="C157" s="246">
        <v>45058</v>
      </c>
      <c r="D157" s="247">
        <v>47615</v>
      </c>
      <c r="E157" s="236">
        <v>0.06</v>
      </c>
      <c r="F157" s="248"/>
      <c r="G157" s="249"/>
      <c r="H157" s="239">
        <v>3450000000</v>
      </c>
      <c r="I157" s="212" t="s">
        <v>823</v>
      </c>
    </row>
    <row r="158" spans="1:9" ht="14.25" customHeight="1" x14ac:dyDescent="0.25">
      <c r="A158" s="205" t="s">
        <v>853</v>
      </c>
      <c r="B158" s="206" t="s">
        <v>845</v>
      </c>
      <c r="C158" s="246">
        <v>45093</v>
      </c>
      <c r="D158" s="247">
        <v>47615</v>
      </c>
      <c r="E158" s="236">
        <v>0.06</v>
      </c>
      <c r="F158" s="248"/>
      <c r="G158" s="249"/>
      <c r="H158" s="239">
        <v>2500000000</v>
      </c>
      <c r="I158" s="212" t="s">
        <v>823</v>
      </c>
    </row>
    <row r="159" spans="1:9" ht="14.25" customHeight="1" x14ac:dyDescent="0.25">
      <c r="A159" s="245" t="s">
        <v>854</v>
      </c>
      <c r="B159" s="206" t="s">
        <v>839</v>
      </c>
      <c r="C159" s="246">
        <v>45152</v>
      </c>
      <c r="D159" s="247">
        <v>47709</v>
      </c>
      <c r="E159" s="236">
        <v>5.0599999999999999E-2</v>
      </c>
      <c r="F159" s="248"/>
      <c r="G159" s="249"/>
      <c r="H159" s="239">
        <v>3000000000</v>
      </c>
      <c r="I159" s="212" t="s">
        <v>823</v>
      </c>
    </row>
    <row r="160" spans="1:9" ht="14.25" customHeight="1" x14ac:dyDescent="0.25">
      <c r="A160" s="205" t="s">
        <v>854</v>
      </c>
      <c r="B160" s="206" t="s">
        <v>845</v>
      </c>
      <c r="C160" s="246">
        <v>45184</v>
      </c>
      <c r="D160" s="247">
        <v>47709</v>
      </c>
      <c r="E160" s="236">
        <v>5.0599999999999999E-2</v>
      </c>
      <c r="F160" s="248"/>
      <c r="G160" s="249"/>
      <c r="H160" s="239">
        <v>1685800000</v>
      </c>
      <c r="I160" s="212" t="s">
        <v>823</v>
      </c>
    </row>
    <row r="161" spans="1:9" ht="14.25" customHeight="1" x14ac:dyDescent="0.25">
      <c r="A161" s="245" t="s">
        <v>855</v>
      </c>
      <c r="B161" s="206" t="s">
        <v>839</v>
      </c>
      <c r="C161" s="246">
        <v>45238</v>
      </c>
      <c r="D161" s="247">
        <v>47805</v>
      </c>
      <c r="E161" s="236">
        <v>5.6300000000000003E-2</v>
      </c>
      <c r="F161" s="248"/>
      <c r="G161" s="249"/>
      <c r="H161" s="239">
        <v>2840100000</v>
      </c>
      <c r="I161" s="212" t="s">
        <v>856</v>
      </c>
    </row>
    <row r="162" spans="1:9" ht="14.25" customHeight="1" x14ac:dyDescent="0.25">
      <c r="A162" s="205" t="s">
        <v>855</v>
      </c>
      <c r="B162" s="206" t="s">
        <v>845</v>
      </c>
      <c r="C162" s="250">
        <v>45275</v>
      </c>
      <c r="D162" s="247">
        <v>47805</v>
      </c>
      <c r="E162" s="236">
        <v>5.6300000000000003E-2</v>
      </c>
      <c r="F162" s="248"/>
      <c r="G162" s="249"/>
      <c r="H162" s="239">
        <v>1725000000</v>
      </c>
      <c r="I162" s="212" t="s">
        <v>856</v>
      </c>
    </row>
    <row r="163" spans="1:9" ht="14.25" customHeight="1" x14ac:dyDescent="0.25">
      <c r="A163" s="245" t="s">
        <v>857</v>
      </c>
      <c r="B163" s="206" t="s">
        <v>839</v>
      </c>
      <c r="C163" s="246">
        <v>45329</v>
      </c>
      <c r="D163" s="247">
        <v>47886</v>
      </c>
      <c r="E163" s="236">
        <v>6.0299999999999999E-2</v>
      </c>
      <c r="F163" s="248"/>
      <c r="G163" s="249"/>
      <c r="H163" s="239">
        <v>4296400000</v>
      </c>
      <c r="I163" s="212" t="s">
        <v>823</v>
      </c>
    </row>
    <row r="164" spans="1:9" ht="14.25" customHeight="1" x14ac:dyDescent="0.25">
      <c r="A164" s="205" t="s">
        <v>857</v>
      </c>
      <c r="B164" s="206" t="s">
        <v>845</v>
      </c>
      <c r="C164" s="250">
        <v>45355</v>
      </c>
      <c r="D164" s="247">
        <v>47886</v>
      </c>
      <c r="E164" s="236">
        <v>6.0299999999999999E-2</v>
      </c>
      <c r="F164" s="248"/>
      <c r="G164" s="249"/>
      <c r="H164" s="239">
        <v>3450000000</v>
      </c>
      <c r="I164" s="212" t="s">
        <v>823</v>
      </c>
    </row>
    <row r="165" spans="1:9" ht="14.25" customHeight="1" x14ac:dyDescent="0.25">
      <c r="A165" s="245" t="s">
        <v>858</v>
      </c>
      <c r="B165" s="206" t="s">
        <v>839</v>
      </c>
      <c r="C165" s="246">
        <v>45422</v>
      </c>
      <c r="D165" s="247">
        <v>47978</v>
      </c>
      <c r="E165" s="236">
        <v>5.7799999999999997E-2</v>
      </c>
      <c r="F165" s="248"/>
      <c r="G165" s="249"/>
      <c r="H165" s="239">
        <v>4438800000</v>
      </c>
      <c r="I165" s="212" t="s">
        <v>823</v>
      </c>
    </row>
    <row r="166" spans="1:9" ht="14.25" customHeight="1" x14ac:dyDescent="0.25">
      <c r="A166" s="205" t="s">
        <v>858</v>
      </c>
      <c r="B166" s="206" t="s">
        <v>845</v>
      </c>
      <c r="C166" s="250">
        <v>45446</v>
      </c>
      <c r="D166" s="247">
        <v>47978</v>
      </c>
      <c r="E166" s="236">
        <v>5.7799999999999997E-2</v>
      </c>
      <c r="F166" s="248"/>
      <c r="G166" s="249"/>
      <c r="H166" s="239">
        <v>3000000000</v>
      </c>
      <c r="I166" s="212" t="s">
        <v>823</v>
      </c>
    </row>
    <row r="167" spans="1:9" ht="14.25" customHeight="1" x14ac:dyDescent="0.25">
      <c r="A167" s="245"/>
      <c r="B167" s="206"/>
      <c r="C167" s="246"/>
      <c r="D167" s="247"/>
      <c r="E167" s="236"/>
      <c r="F167" s="248"/>
      <c r="G167" s="249"/>
      <c r="H167" s="239"/>
      <c r="I167" s="212"/>
    </row>
    <row r="168" spans="1:9" x14ac:dyDescent="0.25">
      <c r="A168" s="251"/>
      <c r="B168" s="162" t="s">
        <v>859</v>
      </c>
      <c r="C168" s="163"/>
      <c r="D168" s="216"/>
      <c r="E168" s="217"/>
      <c r="F168" s="233"/>
      <c r="G168" s="234"/>
      <c r="H168" s="220">
        <f>SUM(H135:H167)</f>
        <v>103025200000</v>
      </c>
      <c r="I168" s="221"/>
    </row>
    <row r="169" spans="1:9" x14ac:dyDescent="0.25">
      <c r="A169" s="245"/>
      <c r="B169" s="252" t="s">
        <v>828</v>
      </c>
      <c r="C169" s="235"/>
      <c r="D169" s="194"/>
      <c r="E169" s="236"/>
      <c r="F169" s="237"/>
      <c r="G169" s="238"/>
      <c r="H169" s="239"/>
      <c r="I169" s="212"/>
    </row>
    <row r="170" spans="1:9" x14ac:dyDescent="0.25">
      <c r="A170" s="205" t="s">
        <v>860</v>
      </c>
      <c r="B170" s="206" t="s">
        <v>861</v>
      </c>
      <c r="C170" s="235">
        <v>41845</v>
      </c>
      <c r="D170" s="194">
        <v>45498</v>
      </c>
      <c r="E170" s="236">
        <v>9.2499999999999999E-2</v>
      </c>
      <c r="F170" s="237"/>
      <c r="G170" s="238"/>
      <c r="H170" s="239">
        <v>3800000000</v>
      </c>
      <c r="I170" s="212" t="s">
        <v>862</v>
      </c>
    </row>
    <row r="171" spans="1:9" x14ac:dyDescent="0.25">
      <c r="A171" s="245" t="s">
        <v>863</v>
      </c>
      <c r="B171" s="206" t="s">
        <v>864</v>
      </c>
      <c r="C171" s="235">
        <v>41845</v>
      </c>
      <c r="D171" s="194">
        <v>45498</v>
      </c>
      <c r="E171" s="236">
        <v>9.2499999999999999E-2</v>
      </c>
      <c r="F171" s="237"/>
      <c r="G171" s="238"/>
      <c r="H171" s="239">
        <v>1607900000</v>
      </c>
      <c r="I171" s="212" t="s">
        <v>862</v>
      </c>
    </row>
    <row r="172" spans="1:9" x14ac:dyDescent="0.25">
      <c r="A172" s="205" t="s">
        <v>865</v>
      </c>
      <c r="B172" s="206" t="s">
        <v>861</v>
      </c>
      <c r="C172" s="235">
        <v>41936</v>
      </c>
      <c r="D172" s="194">
        <v>45589</v>
      </c>
      <c r="E172" s="236">
        <v>9.2499999999999999E-2</v>
      </c>
      <c r="F172" s="237"/>
      <c r="G172" s="238"/>
      <c r="H172" s="239">
        <v>1500000000</v>
      </c>
      <c r="I172" s="212" t="s">
        <v>811</v>
      </c>
    </row>
    <row r="173" spans="1:9" x14ac:dyDescent="0.25">
      <c r="A173" s="245" t="s">
        <v>866</v>
      </c>
      <c r="B173" s="206" t="s">
        <v>864</v>
      </c>
      <c r="C173" s="235">
        <v>41936</v>
      </c>
      <c r="D173" s="194">
        <v>45589</v>
      </c>
      <c r="E173" s="236">
        <v>9.2499999999999999E-2</v>
      </c>
      <c r="F173" s="237"/>
      <c r="G173" s="238"/>
      <c r="H173" s="239">
        <v>617100000</v>
      </c>
      <c r="I173" s="212" t="s">
        <v>811</v>
      </c>
    </row>
    <row r="174" spans="1:9" x14ac:dyDescent="0.25">
      <c r="A174" s="205" t="s">
        <v>867</v>
      </c>
      <c r="B174" s="206" t="s">
        <v>861</v>
      </c>
      <c r="C174" s="235">
        <v>42027</v>
      </c>
      <c r="D174" s="194">
        <v>45680</v>
      </c>
      <c r="E174" s="236">
        <v>9.2499999999999999E-2</v>
      </c>
      <c r="F174" s="237"/>
      <c r="G174" s="238"/>
      <c r="H174" s="239">
        <v>2132500000</v>
      </c>
      <c r="I174" s="212" t="s">
        <v>813</v>
      </c>
    </row>
    <row r="175" spans="1:9" x14ac:dyDescent="0.25">
      <c r="A175" s="245" t="s">
        <v>868</v>
      </c>
      <c r="B175" s="206" t="s">
        <v>864</v>
      </c>
      <c r="C175" s="235">
        <v>42027</v>
      </c>
      <c r="D175" s="194">
        <v>45680</v>
      </c>
      <c r="E175" s="236">
        <v>9.2499999999999999E-2</v>
      </c>
      <c r="F175" s="237"/>
      <c r="G175" s="238"/>
      <c r="H175" s="239">
        <v>517800000</v>
      </c>
      <c r="I175" s="212" t="s">
        <v>813</v>
      </c>
    </row>
    <row r="176" spans="1:9" x14ac:dyDescent="0.25">
      <c r="A176" s="205" t="s">
        <v>869</v>
      </c>
      <c r="B176" s="206" t="s">
        <v>861</v>
      </c>
      <c r="C176" s="235">
        <v>42117</v>
      </c>
      <c r="D176" s="194">
        <v>45770</v>
      </c>
      <c r="E176" s="236">
        <v>8.9300000000000004E-2</v>
      </c>
      <c r="F176" s="237"/>
      <c r="G176" s="238"/>
      <c r="H176" s="239">
        <v>1998000000</v>
      </c>
      <c r="I176" s="212" t="s">
        <v>815</v>
      </c>
    </row>
    <row r="177" spans="1:9" x14ac:dyDescent="0.25">
      <c r="A177" s="245" t="s">
        <v>870</v>
      </c>
      <c r="B177" s="206" t="s">
        <v>861</v>
      </c>
      <c r="C177" s="235">
        <v>42209</v>
      </c>
      <c r="D177" s="194">
        <v>45862</v>
      </c>
      <c r="E177" s="236">
        <v>8.8999999999999996E-2</v>
      </c>
      <c r="F177" s="237"/>
      <c r="G177" s="238"/>
      <c r="H177" s="239">
        <v>1962500000</v>
      </c>
      <c r="I177" s="212" t="s">
        <v>862</v>
      </c>
    </row>
    <row r="178" spans="1:9" x14ac:dyDescent="0.25">
      <c r="A178" s="205" t="s">
        <v>871</v>
      </c>
      <c r="B178" s="206" t="s">
        <v>861</v>
      </c>
      <c r="C178" s="235">
        <v>42300</v>
      </c>
      <c r="D178" s="194">
        <v>45953</v>
      </c>
      <c r="E178" s="236">
        <v>8.7999999999999995E-2</v>
      </c>
      <c r="F178" s="237"/>
      <c r="G178" s="238"/>
      <c r="H178" s="239">
        <v>3400000000</v>
      </c>
      <c r="I178" s="212" t="s">
        <v>811</v>
      </c>
    </row>
    <row r="179" spans="1:9" x14ac:dyDescent="0.25">
      <c r="A179" s="245" t="s">
        <v>872</v>
      </c>
      <c r="B179" s="206" t="s">
        <v>861</v>
      </c>
      <c r="C179" s="235">
        <v>42387</v>
      </c>
      <c r="D179" s="194">
        <v>46040</v>
      </c>
      <c r="E179" s="236">
        <v>7.9000000000000001E-2</v>
      </c>
      <c r="F179" s="237"/>
      <c r="G179" s="238"/>
      <c r="H179" s="239">
        <v>3000000000</v>
      </c>
      <c r="I179" s="212" t="s">
        <v>813</v>
      </c>
    </row>
    <row r="180" spans="1:9" x14ac:dyDescent="0.25">
      <c r="A180" s="205" t="s">
        <v>873</v>
      </c>
      <c r="B180" s="206" t="s">
        <v>864</v>
      </c>
      <c r="C180" s="235">
        <v>42474</v>
      </c>
      <c r="D180" s="194">
        <v>46040</v>
      </c>
      <c r="E180" s="236">
        <v>7.9000000000000001E-2</v>
      </c>
      <c r="F180" s="237"/>
      <c r="G180" s="238"/>
      <c r="H180" s="239">
        <v>2359500000</v>
      </c>
      <c r="I180" s="212" t="s">
        <v>813</v>
      </c>
    </row>
    <row r="181" spans="1:9" x14ac:dyDescent="0.25">
      <c r="A181" s="245" t="s">
        <v>874</v>
      </c>
      <c r="B181" s="206" t="s">
        <v>861</v>
      </c>
      <c r="C181" s="235">
        <v>42566</v>
      </c>
      <c r="D181" s="194">
        <v>46218</v>
      </c>
      <c r="E181" s="236">
        <v>5.8000000000000003E-2</v>
      </c>
      <c r="F181" s="237"/>
      <c r="G181" s="238"/>
      <c r="H181" s="239">
        <v>3150000000</v>
      </c>
      <c r="I181" s="212" t="s">
        <v>862</v>
      </c>
    </row>
    <row r="182" spans="1:9" x14ac:dyDescent="0.25">
      <c r="A182" s="205" t="s">
        <v>875</v>
      </c>
      <c r="B182" s="206" t="s">
        <v>861</v>
      </c>
      <c r="C182" s="235">
        <v>42650</v>
      </c>
      <c r="D182" s="194">
        <v>46302</v>
      </c>
      <c r="E182" s="236">
        <v>6.7000000000000004E-2</v>
      </c>
      <c r="F182" s="237"/>
      <c r="G182" s="238"/>
      <c r="H182" s="239">
        <v>2500000000</v>
      </c>
      <c r="I182" s="212" t="s">
        <v>811</v>
      </c>
    </row>
    <row r="183" spans="1:9" x14ac:dyDescent="0.25">
      <c r="A183" s="245" t="s">
        <v>876</v>
      </c>
      <c r="B183" s="206" t="s">
        <v>861</v>
      </c>
      <c r="C183" s="235">
        <v>42744</v>
      </c>
      <c r="D183" s="194">
        <v>46396</v>
      </c>
      <c r="E183" s="236">
        <v>7.1999999999999995E-2</v>
      </c>
      <c r="F183" s="237"/>
      <c r="G183" s="238"/>
      <c r="H183" s="239">
        <v>2563300000</v>
      </c>
      <c r="I183" s="212" t="s">
        <v>813</v>
      </c>
    </row>
    <row r="184" spans="1:9" x14ac:dyDescent="0.25">
      <c r="A184" s="205" t="s">
        <v>876</v>
      </c>
      <c r="B184" s="206" t="s">
        <v>861</v>
      </c>
      <c r="C184" s="235">
        <v>42744</v>
      </c>
      <c r="D184" s="194">
        <v>46396</v>
      </c>
      <c r="E184" s="236">
        <v>7.1999999999999995E-2</v>
      </c>
      <c r="F184" s="237"/>
      <c r="G184" s="238"/>
      <c r="H184" s="239">
        <v>1874000000</v>
      </c>
      <c r="I184" s="212" t="s">
        <v>813</v>
      </c>
    </row>
    <row r="185" spans="1:9" x14ac:dyDescent="0.25">
      <c r="A185" s="245" t="s">
        <v>877</v>
      </c>
      <c r="B185" s="206" t="s">
        <v>861</v>
      </c>
      <c r="C185" s="235">
        <v>42828</v>
      </c>
      <c r="D185" s="194">
        <v>46480</v>
      </c>
      <c r="E185" s="236">
        <v>6.4500000000000002E-2</v>
      </c>
      <c r="F185" s="237"/>
      <c r="G185" s="238"/>
      <c r="H185" s="239">
        <v>4000000000</v>
      </c>
      <c r="I185" s="212" t="s">
        <v>815</v>
      </c>
    </row>
    <row r="186" spans="1:9" x14ac:dyDescent="0.25">
      <c r="A186" s="205" t="s">
        <v>877</v>
      </c>
      <c r="B186" s="206" t="s">
        <v>864</v>
      </c>
      <c r="C186" s="235">
        <v>43017</v>
      </c>
      <c r="D186" s="194">
        <v>46480</v>
      </c>
      <c r="E186" s="236">
        <v>6.4500000000000002E-2</v>
      </c>
      <c r="F186" s="237"/>
      <c r="G186" s="238"/>
      <c r="H186" s="239">
        <v>1345800000</v>
      </c>
      <c r="I186" s="212" t="s">
        <v>815</v>
      </c>
    </row>
    <row r="187" spans="1:9" x14ac:dyDescent="0.25">
      <c r="A187" s="245" t="s">
        <v>878</v>
      </c>
      <c r="B187" s="206" t="s">
        <v>861</v>
      </c>
      <c r="C187" s="235">
        <v>43111</v>
      </c>
      <c r="D187" s="194">
        <v>46763</v>
      </c>
      <c r="E187" s="236">
        <v>7.0000000000000007E-2</v>
      </c>
      <c r="F187" s="237"/>
      <c r="G187" s="238"/>
      <c r="H187" s="239">
        <v>3500000000</v>
      </c>
      <c r="I187" s="212" t="s">
        <v>813</v>
      </c>
    </row>
    <row r="188" spans="1:9" x14ac:dyDescent="0.25">
      <c r="A188" s="205" t="s">
        <v>879</v>
      </c>
      <c r="B188" s="206" t="s">
        <v>861</v>
      </c>
      <c r="C188" s="235">
        <v>43193</v>
      </c>
      <c r="D188" s="194">
        <v>46846</v>
      </c>
      <c r="E188" s="236">
        <v>6.9500000000000006E-2</v>
      </c>
      <c r="F188" s="237"/>
      <c r="G188" s="238"/>
      <c r="H188" s="239">
        <v>3108800000</v>
      </c>
      <c r="I188" s="212" t="s">
        <v>815</v>
      </c>
    </row>
    <row r="189" spans="1:9" x14ac:dyDescent="0.25">
      <c r="A189" s="245" t="s">
        <v>880</v>
      </c>
      <c r="B189" s="206" t="s">
        <v>861</v>
      </c>
      <c r="C189" s="235">
        <v>43287</v>
      </c>
      <c r="D189" s="194">
        <v>46940</v>
      </c>
      <c r="E189" s="236">
        <v>6.8000000000000005E-2</v>
      </c>
      <c r="F189" s="237"/>
      <c r="G189" s="238"/>
      <c r="H189" s="239">
        <v>2500000000</v>
      </c>
      <c r="I189" s="212" t="s">
        <v>862</v>
      </c>
    </row>
    <row r="190" spans="1:9" x14ac:dyDescent="0.25">
      <c r="A190" s="205" t="s">
        <v>880</v>
      </c>
      <c r="B190" s="206" t="s">
        <v>864</v>
      </c>
      <c r="C190" s="235">
        <v>43378</v>
      </c>
      <c r="D190" s="194">
        <v>46940</v>
      </c>
      <c r="E190" s="236">
        <v>6.8000000000000005E-2</v>
      </c>
      <c r="F190" s="237"/>
      <c r="G190" s="238"/>
      <c r="H190" s="239">
        <v>2000000000</v>
      </c>
      <c r="I190" s="212" t="s">
        <v>862</v>
      </c>
    </row>
    <row r="191" spans="1:9" x14ac:dyDescent="0.25">
      <c r="A191" s="245" t="s">
        <v>881</v>
      </c>
      <c r="B191" s="206" t="s">
        <v>861</v>
      </c>
      <c r="C191" s="235">
        <v>43481</v>
      </c>
      <c r="D191" s="194">
        <v>47134</v>
      </c>
      <c r="E191" s="236">
        <v>5.8500000000000003E-2</v>
      </c>
      <c r="F191" s="237"/>
      <c r="G191" s="238"/>
      <c r="H191" s="239">
        <v>4000000000</v>
      </c>
      <c r="I191" s="212" t="s">
        <v>813</v>
      </c>
    </row>
    <row r="192" spans="1:9" x14ac:dyDescent="0.25">
      <c r="A192" s="205" t="s">
        <v>881</v>
      </c>
      <c r="B192" s="206" t="s">
        <v>864</v>
      </c>
      <c r="C192" s="235">
        <v>43563</v>
      </c>
      <c r="D192" s="194">
        <v>47134</v>
      </c>
      <c r="E192" s="236">
        <v>5.8500000000000003E-2</v>
      </c>
      <c r="F192" s="237"/>
      <c r="G192" s="238"/>
      <c r="H192" s="239">
        <v>2465100000</v>
      </c>
      <c r="I192" s="212" t="s">
        <v>813</v>
      </c>
    </row>
    <row r="193" spans="1:9" x14ac:dyDescent="0.25">
      <c r="A193" s="245" t="s">
        <v>882</v>
      </c>
      <c r="B193" s="206" t="s">
        <v>861</v>
      </c>
      <c r="C193" s="235">
        <v>43654</v>
      </c>
      <c r="D193" s="194">
        <v>47307</v>
      </c>
      <c r="E193" s="236">
        <v>5.5300000000000002E-2</v>
      </c>
      <c r="F193" s="237"/>
      <c r="G193" s="238"/>
      <c r="H193" s="239">
        <v>3000000000</v>
      </c>
      <c r="I193" s="212" t="s">
        <v>862</v>
      </c>
    </row>
    <row r="194" spans="1:9" x14ac:dyDescent="0.25">
      <c r="A194" s="205" t="s">
        <v>882</v>
      </c>
      <c r="B194" s="206" t="s">
        <v>864</v>
      </c>
      <c r="C194" s="235">
        <v>43747</v>
      </c>
      <c r="D194" s="194">
        <v>47307</v>
      </c>
      <c r="E194" s="236">
        <v>5.5300000000000002E-2</v>
      </c>
      <c r="F194" s="237"/>
      <c r="G194" s="238"/>
      <c r="H194" s="239">
        <v>2000000000</v>
      </c>
      <c r="I194" s="212" t="s">
        <v>862</v>
      </c>
    </row>
    <row r="195" spans="1:9" x14ac:dyDescent="0.25">
      <c r="A195" s="245" t="s">
        <v>883</v>
      </c>
      <c r="B195" s="206" t="s">
        <v>861</v>
      </c>
      <c r="C195" s="235">
        <v>43838</v>
      </c>
      <c r="D195" s="194">
        <v>47491</v>
      </c>
      <c r="E195" s="236">
        <v>5.2900000000000003E-2</v>
      </c>
      <c r="F195" s="237"/>
      <c r="G195" s="238"/>
      <c r="H195" s="239">
        <v>3999900000</v>
      </c>
      <c r="I195" s="212" t="s">
        <v>813</v>
      </c>
    </row>
    <row r="196" spans="1:9" x14ac:dyDescent="0.25">
      <c r="A196" s="205" t="s">
        <v>883</v>
      </c>
      <c r="B196" s="206" t="s">
        <v>864</v>
      </c>
      <c r="C196" s="235">
        <v>43935</v>
      </c>
      <c r="D196" s="194">
        <v>47491</v>
      </c>
      <c r="E196" s="236">
        <v>5.2900000000000003E-2</v>
      </c>
      <c r="F196" s="237"/>
      <c r="G196" s="238"/>
      <c r="H196" s="239">
        <v>3000000000</v>
      </c>
      <c r="I196" s="212" t="s">
        <v>813</v>
      </c>
    </row>
    <row r="197" spans="1:9" x14ac:dyDescent="0.25">
      <c r="A197" s="245" t="s">
        <v>884</v>
      </c>
      <c r="B197" s="206" t="s">
        <v>861</v>
      </c>
      <c r="C197" s="235">
        <v>44040</v>
      </c>
      <c r="D197" s="194">
        <v>47692</v>
      </c>
      <c r="E197" s="236">
        <v>5.2200000000000003E-2</v>
      </c>
      <c r="F197" s="237"/>
      <c r="G197" s="238"/>
      <c r="H197" s="239">
        <v>3500000000</v>
      </c>
      <c r="I197" s="212" t="s">
        <v>862</v>
      </c>
    </row>
    <row r="198" spans="1:9" x14ac:dyDescent="0.25">
      <c r="A198" s="205" t="s">
        <v>884</v>
      </c>
      <c r="B198" s="206" t="s">
        <v>864</v>
      </c>
      <c r="C198" s="235">
        <v>44118</v>
      </c>
      <c r="D198" s="194">
        <v>47692</v>
      </c>
      <c r="E198" s="236">
        <v>5.2200000000000003E-2</v>
      </c>
      <c r="F198" s="237"/>
      <c r="G198" s="238"/>
      <c r="H198" s="239">
        <v>3000000000</v>
      </c>
      <c r="I198" s="212" t="s">
        <v>862</v>
      </c>
    </row>
    <row r="199" spans="1:9" x14ac:dyDescent="0.25">
      <c r="A199" s="245" t="s">
        <v>885</v>
      </c>
      <c r="B199" s="206" t="s">
        <v>861</v>
      </c>
      <c r="C199" s="235">
        <v>44211</v>
      </c>
      <c r="D199" s="194">
        <v>47863</v>
      </c>
      <c r="E199" s="236">
        <v>5.3800000000000001E-2</v>
      </c>
      <c r="F199" s="237"/>
      <c r="G199" s="238"/>
      <c r="H199" s="239">
        <v>3500000000</v>
      </c>
      <c r="I199" s="212" t="s">
        <v>813</v>
      </c>
    </row>
    <row r="200" spans="1:9" x14ac:dyDescent="0.25">
      <c r="A200" s="205" t="s">
        <v>885</v>
      </c>
      <c r="B200" s="206" t="s">
        <v>864</v>
      </c>
      <c r="C200" s="235">
        <v>44307</v>
      </c>
      <c r="D200" s="194">
        <v>47863</v>
      </c>
      <c r="E200" s="236">
        <v>5.3800000000000001E-2</v>
      </c>
      <c r="F200" s="237"/>
      <c r="G200" s="238"/>
      <c r="H200" s="239">
        <v>4600000000</v>
      </c>
      <c r="I200" s="212" t="s">
        <v>813</v>
      </c>
    </row>
    <row r="201" spans="1:9" x14ac:dyDescent="0.25">
      <c r="A201" s="245" t="s">
        <v>886</v>
      </c>
      <c r="B201" s="206" t="s">
        <v>861</v>
      </c>
      <c r="C201" s="235">
        <v>44384</v>
      </c>
      <c r="D201" s="194">
        <v>48036</v>
      </c>
      <c r="E201" s="236">
        <v>0.05</v>
      </c>
      <c r="F201" s="237"/>
      <c r="G201" s="238"/>
      <c r="H201" s="239">
        <v>5750000000</v>
      </c>
      <c r="I201" s="212" t="s">
        <v>862</v>
      </c>
    </row>
    <row r="202" spans="1:9" ht="15.75" customHeight="1" x14ac:dyDescent="0.25">
      <c r="A202" s="205" t="s">
        <v>886</v>
      </c>
      <c r="B202" s="206" t="s">
        <v>864</v>
      </c>
      <c r="C202" s="235">
        <v>44482</v>
      </c>
      <c r="D202" s="194">
        <v>48036</v>
      </c>
      <c r="E202" s="236">
        <v>0.05</v>
      </c>
      <c r="F202" s="237"/>
      <c r="G202" s="238"/>
      <c r="H202" s="239">
        <v>4467100000</v>
      </c>
      <c r="I202" s="212" t="s">
        <v>862</v>
      </c>
    </row>
    <row r="203" spans="1:9" ht="15.75" customHeight="1" x14ac:dyDescent="0.25">
      <c r="A203" s="245" t="s">
        <v>887</v>
      </c>
      <c r="B203" s="206" t="s">
        <v>861</v>
      </c>
      <c r="C203" s="235">
        <v>44582</v>
      </c>
      <c r="D203" s="194">
        <v>48234</v>
      </c>
      <c r="E203" s="236">
        <v>5.0999999999999997E-2</v>
      </c>
      <c r="F203" s="237"/>
      <c r="G203" s="238"/>
      <c r="H203" s="239">
        <v>5489600000</v>
      </c>
      <c r="I203" s="212" t="s">
        <v>813</v>
      </c>
    </row>
    <row r="204" spans="1:9" ht="15.75" customHeight="1" x14ac:dyDescent="0.25">
      <c r="A204" s="205" t="s">
        <v>887</v>
      </c>
      <c r="B204" s="206" t="s">
        <v>864</v>
      </c>
      <c r="C204" s="235">
        <v>44658</v>
      </c>
      <c r="D204" s="194">
        <v>48234</v>
      </c>
      <c r="E204" s="236">
        <v>5.0999999999999997E-2</v>
      </c>
      <c r="F204" s="237"/>
      <c r="G204" s="238"/>
      <c r="H204" s="239">
        <v>1790600000</v>
      </c>
      <c r="I204" s="212" t="s">
        <v>813</v>
      </c>
    </row>
    <row r="205" spans="1:9" ht="15.75" customHeight="1" x14ac:dyDescent="0.25">
      <c r="A205" s="245" t="s">
        <v>888</v>
      </c>
      <c r="B205" s="206" t="s">
        <v>861</v>
      </c>
      <c r="C205" s="235">
        <v>44762</v>
      </c>
      <c r="D205" s="194">
        <v>48415</v>
      </c>
      <c r="E205" s="236">
        <v>6.25E-2</v>
      </c>
      <c r="F205" s="237"/>
      <c r="G205" s="238"/>
      <c r="H205" s="239">
        <v>2000000000</v>
      </c>
      <c r="I205" s="212" t="s">
        <v>862</v>
      </c>
    </row>
    <row r="206" spans="1:9" ht="15.75" customHeight="1" x14ac:dyDescent="0.25">
      <c r="A206" s="205" t="s">
        <v>888</v>
      </c>
      <c r="B206" s="206" t="s">
        <v>864</v>
      </c>
      <c r="C206" s="235">
        <v>44847</v>
      </c>
      <c r="D206" s="194">
        <v>48415</v>
      </c>
      <c r="E206" s="236">
        <v>6.25E-2</v>
      </c>
      <c r="F206" s="237"/>
      <c r="G206" s="238"/>
      <c r="H206" s="239">
        <v>764800000</v>
      </c>
      <c r="I206" s="212" t="s">
        <v>862</v>
      </c>
    </row>
    <row r="207" spans="1:9" ht="15.75" customHeight="1" x14ac:dyDescent="0.25">
      <c r="A207" s="245" t="s">
        <v>889</v>
      </c>
      <c r="B207" s="206" t="s">
        <v>861</v>
      </c>
      <c r="C207" s="235">
        <v>44944</v>
      </c>
      <c r="D207" s="194">
        <v>48597</v>
      </c>
      <c r="E207" s="236">
        <v>7.5999999999999998E-2</v>
      </c>
      <c r="F207" s="237"/>
      <c r="G207" s="238"/>
      <c r="H207" s="239">
        <v>2875000000</v>
      </c>
      <c r="I207" s="212" t="s">
        <v>813</v>
      </c>
    </row>
    <row r="208" spans="1:9" ht="15.75" customHeight="1" x14ac:dyDescent="0.25">
      <c r="A208" s="205" t="s">
        <v>889</v>
      </c>
      <c r="B208" s="206" t="s">
        <v>864</v>
      </c>
      <c r="C208" s="235">
        <v>45029</v>
      </c>
      <c r="D208" s="194">
        <v>48597</v>
      </c>
      <c r="E208" s="236">
        <v>7.5999999999999998E-2</v>
      </c>
      <c r="F208" s="237"/>
      <c r="G208" s="238"/>
      <c r="H208" s="239">
        <v>3450000000</v>
      </c>
      <c r="I208" s="212" t="s">
        <v>813</v>
      </c>
    </row>
    <row r="209" spans="1:12" ht="15.75" customHeight="1" x14ac:dyDescent="0.25">
      <c r="A209" s="245" t="s">
        <v>890</v>
      </c>
      <c r="B209" s="206" t="s">
        <v>861</v>
      </c>
      <c r="C209" s="235">
        <v>45120</v>
      </c>
      <c r="D209" s="194">
        <v>48773</v>
      </c>
      <c r="E209" s="236">
        <v>0.06</v>
      </c>
      <c r="F209" s="237"/>
      <c r="G209" s="238"/>
      <c r="H209" s="239">
        <v>3392900000</v>
      </c>
      <c r="I209" s="212" t="s">
        <v>862</v>
      </c>
    </row>
    <row r="210" spans="1:12" ht="15.75" customHeight="1" x14ac:dyDescent="0.25">
      <c r="A210" s="205" t="s">
        <v>890</v>
      </c>
      <c r="B210" s="206" t="s">
        <v>864</v>
      </c>
      <c r="C210" s="235">
        <v>45229</v>
      </c>
      <c r="D210" s="194">
        <v>48773</v>
      </c>
      <c r="E210" s="236">
        <v>0.06</v>
      </c>
      <c r="F210" s="237"/>
      <c r="G210" s="238"/>
      <c r="H210" s="239">
        <v>2408800000</v>
      </c>
      <c r="I210" s="212" t="s">
        <v>862</v>
      </c>
    </row>
    <row r="211" spans="1:12" ht="15.75" customHeight="1" x14ac:dyDescent="0.25">
      <c r="A211" s="245" t="s">
        <v>891</v>
      </c>
      <c r="B211" s="206" t="s">
        <v>861</v>
      </c>
      <c r="C211" s="235">
        <v>45315</v>
      </c>
      <c r="D211" s="194">
        <v>48968</v>
      </c>
      <c r="E211" s="236">
        <v>6.7799999999999999E-2</v>
      </c>
      <c r="F211" s="237"/>
      <c r="G211" s="238"/>
      <c r="H211" s="239">
        <v>4153600000</v>
      </c>
      <c r="I211" s="212" t="s">
        <v>813</v>
      </c>
    </row>
    <row r="212" spans="1:12" ht="15.75" customHeight="1" x14ac:dyDescent="0.25">
      <c r="A212" s="205" t="s">
        <v>891</v>
      </c>
      <c r="B212" s="206" t="s">
        <v>864</v>
      </c>
      <c r="C212" s="235">
        <v>45407</v>
      </c>
      <c r="D212" s="194">
        <v>48968</v>
      </c>
      <c r="E212" s="236">
        <v>6.7799999999999999E-2</v>
      </c>
      <c r="F212" s="237"/>
      <c r="G212" s="238"/>
      <c r="H212" s="239">
        <v>3450000000</v>
      </c>
      <c r="I212" s="212" t="s">
        <v>813</v>
      </c>
    </row>
    <row r="213" spans="1:12" ht="15.75" customHeight="1" x14ac:dyDescent="0.25">
      <c r="A213" s="245"/>
      <c r="B213" s="206"/>
      <c r="C213" s="235"/>
      <c r="D213" s="194"/>
      <c r="E213" s="236"/>
      <c r="F213" s="237"/>
      <c r="G213" s="238"/>
      <c r="H213" s="239"/>
      <c r="I213" s="212"/>
    </row>
    <row r="214" spans="1:12" x14ac:dyDescent="0.25">
      <c r="A214" s="205"/>
      <c r="B214" s="241" t="s">
        <v>892</v>
      </c>
      <c r="C214" s="235"/>
      <c r="D214" s="194"/>
      <c r="E214" s="236"/>
      <c r="F214" s="237"/>
      <c r="G214" s="238"/>
      <c r="H214" s="239"/>
      <c r="I214" s="212"/>
    </row>
    <row r="215" spans="1:12" s="262" customFormat="1" x14ac:dyDescent="0.25">
      <c r="A215" s="253" t="s">
        <v>893</v>
      </c>
      <c r="B215" s="254" t="s">
        <v>861</v>
      </c>
      <c r="C215" s="255">
        <v>41845</v>
      </c>
      <c r="D215" s="256">
        <v>45498</v>
      </c>
      <c r="E215" s="257">
        <v>6.1057E-2</v>
      </c>
      <c r="F215" s="258">
        <v>0.03</v>
      </c>
      <c r="G215" s="259"/>
      <c r="H215" s="260">
        <v>700000000</v>
      </c>
      <c r="I215" s="261" t="s">
        <v>862</v>
      </c>
      <c r="J215" s="143"/>
      <c r="K215" s="143"/>
      <c r="L215" s="143"/>
    </row>
    <row r="216" spans="1:12" s="262" customFormat="1" x14ac:dyDescent="0.25">
      <c r="A216" s="205" t="s">
        <v>894</v>
      </c>
      <c r="B216" s="254" t="s">
        <v>861</v>
      </c>
      <c r="C216" s="255">
        <v>41936</v>
      </c>
      <c r="D216" s="256">
        <v>45589</v>
      </c>
      <c r="E216" s="257">
        <v>6.2856999999999996E-2</v>
      </c>
      <c r="F216" s="258">
        <v>3.15E-2</v>
      </c>
      <c r="G216" s="259"/>
      <c r="H216" s="260">
        <v>1000000000</v>
      </c>
      <c r="I216" s="261" t="s">
        <v>811</v>
      </c>
      <c r="J216" s="143"/>
      <c r="K216" s="143"/>
      <c r="L216" s="143"/>
    </row>
    <row r="217" spans="1:12" s="262" customFormat="1" x14ac:dyDescent="0.25">
      <c r="A217" s="253" t="s">
        <v>895</v>
      </c>
      <c r="B217" s="254" t="s">
        <v>861</v>
      </c>
      <c r="C217" s="255">
        <v>42027</v>
      </c>
      <c r="D217" s="256">
        <v>45680</v>
      </c>
      <c r="E217" s="257">
        <v>6.5989999999999993E-2</v>
      </c>
      <c r="F217" s="258">
        <v>3.2000000000000001E-2</v>
      </c>
      <c r="G217" s="259"/>
      <c r="H217" s="260">
        <v>460000000</v>
      </c>
      <c r="I217" s="261" t="s">
        <v>813</v>
      </c>
      <c r="J217" s="143"/>
      <c r="K217" s="143"/>
      <c r="L217" s="143"/>
    </row>
    <row r="218" spans="1:12" s="262" customFormat="1" x14ac:dyDescent="0.25">
      <c r="A218" s="205" t="s">
        <v>896</v>
      </c>
      <c r="B218" s="254" t="s">
        <v>864</v>
      </c>
      <c r="C218" s="255">
        <v>42027</v>
      </c>
      <c r="D218" s="256">
        <v>45680</v>
      </c>
      <c r="E218" s="257">
        <v>6.5989999999999993E-2</v>
      </c>
      <c r="F218" s="258">
        <v>3.2000000000000001E-2</v>
      </c>
      <c r="G218" s="259"/>
      <c r="H218" s="260">
        <v>200000000</v>
      </c>
      <c r="I218" s="261" t="s">
        <v>813</v>
      </c>
    </row>
    <row r="219" spans="1:12" s="262" customFormat="1" x14ac:dyDescent="0.25">
      <c r="A219" s="253" t="s">
        <v>897</v>
      </c>
      <c r="B219" s="254" t="s">
        <v>861</v>
      </c>
      <c r="C219" s="255">
        <v>42117</v>
      </c>
      <c r="D219" s="256">
        <v>45770</v>
      </c>
      <c r="E219" s="257">
        <v>6.8583000000000005E-2</v>
      </c>
      <c r="F219" s="258">
        <v>3.1800000000000002E-2</v>
      </c>
      <c r="G219" s="259"/>
      <c r="H219" s="260">
        <v>800000000</v>
      </c>
      <c r="I219" s="261" t="s">
        <v>815</v>
      </c>
    </row>
    <row r="220" spans="1:12" s="262" customFormat="1" x14ac:dyDescent="0.25">
      <c r="A220" s="205" t="s">
        <v>898</v>
      </c>
      <c r="B220" s="254" t="s">
        <v>861</v>
      </c>
      <c r="C220" s="255">
        <v>42209</v>
      </c>
      <c r="D220" s="256">
        <v>45862</v>
      </c>
      <c r="E220" s="257">
        <v>6.2557000000000001E-2</v>
      </c>
      <c r="F220" s="258">
        <v>3.15E-2</v>
      </c>
      <c r="G220" s="259"/>
      <c r="H220" s="260">
        <v>1000000000</v>
      </c>
      <c r="I220" s="261" t="s">
        <v>862</v>
      </c>
    </row>
    <row r="221" spans="1:12" s="262" customFormat="1" x14ac:dyDescent="0.25">
      <c r="A221" s="253" t="s">
        <v>899</v>
      </c>
      <c r="B221" s="254" t="s">
        <v>861</v>
      </c>
      <c r="C221" s="255">
        <v>42300</v>
      </c>
      <c r="D221" s="256">
        <v>45953</v>
      </c>
      <c r="E221" s="257">
        <v>6.0357000000000001E-2</v>
      </c>
      <c r="F221" s="258">
        <v>2.9000000000000001E-2</v>
      </c>
      <c r="G221" s="259"/>
      <c r="H221" s="260">
        <v>100000000</v>
      </c>
      <c r="I221" s="261" t="s">
        <v>811</v>
      </c>
    </row>
    <row r="222" spans="1:12" s="262" customFormat="1" x14ac:dyDescent="0.25">
      <c r="A222" s="205" t="s">
        <v>900</v>
      </c>
      <c r="B222" s="254" t="s">
        <v>861</v>
      </c>
      <c r="C222" s="255">
        <v>42474</v>
      </c>
      <c r="D222" s="256">
        <v>46126</v>
      </c>
      <c r="E222" s="257">
        <v>6.2026999999999999E-2</v>
      </c>
      <c r="F222" s="258">
        <v>2.5499999999999998E-2</v>
      </c>
      <c r="G222" s="259"/>
      <c r="H222" s="260">
        <v>1640500000</v>
      </c>
      <c r="I222" s="261" t="s">
        <v>815</v>
      </c>
    </row>
    <row r="223" spans="1:12" s="262" customFormat="1" x14ac:dyDescent="0.25">
      <c r="A223" s="253" t="s">
        <v>901</v>
      </c>
      <c r="B223" s="254" t="s">
        <v>861</v>
      </c>
      <c r="C223" s="255">
        <v>42566</v>
      </c>
      <c r="D223" s="256">
        <v>46218</v>
      </c>
      <c r="E223" s="257">
        <v>5.5546999999999999E-2</v>
      </c>
      <c r="F223" s="258">
        <v>2.4E-2</v>
      </c>
      <c r="G223" s="259"/>
      <c r="H223" s="260">
        <v>850000000</v>
      </c>
      <c r="I223" s="261" t="s">
        <v>862</v>
      </c>
    </row>
    <row r="224" spans="1:12" s="262" customFormat="1" x14ac:dyDescent="0.25">
      <c r="A224" s="205"/>
      <c r="B224" s="254"/>
      <c r="C224" s="255"/>
      <c r="D224" s="256"/>
      <c r="E224" s="257"/>
      <c r="F224" s="258"/>
      <c r="G224" s="259"/>
      <c r="H224" s="260"/>
      <c r="I224" s="261"/>
    </row>
    <row r="225" spans="1:9" x14ac:dyDescent="0.25">
      <c r="A225" s="263"/>
      <c r="B225" s="263" t="s">
        <v>902</v>
      </c>
      <c r="C225" s="163"/>
      <c r="D225" s="264"/>
      <c r="E225" s="265"/>
      <c r="F225" s="266"/>
      <c r="G225" s="267"/>
      <c r="H225" s="268">
        <f>SUM(H170:H223)</f>
        <v>129245100000</v>
      </c>
      <c r="I225" s="269"/>
    </row>
    <row r="226" spans="1:9" x14ac:dyDescent="0.25">
      <c r="A226" s="205"/>
      <c r="B226" s="270" t="s">
        <v>828</v>
      </c>
      <c r="C226" s="270"/>
      <c r="D226" s="270"/>
      <c r="E226" s="270"/>
      <c r="F226" s="270"/>
      <c r="G226" s="271"/>
      <c r="H226" s="270"/>
      <c r="I226" s="272"/>
    </row>
    <row r="227" spans="1:9" x14ac:dyDescent="0.25">
      <c r="A227" s="213" t="s">
        <v>903</v>
      </c>
      <c r="B227" s="206" t="s">
        <v>904</v>
      </c>
      <c r="C227" s="235">
        <v>44510</v>
      </c>
      <c r="D227" s="235">
        <v>49989</v>
      </c>
      <c r="E227" s="236">
        <v>5.8799999999999998E-2</v>
      </c>
      <c r="F227" s="237"/>
      <c r="G227" s="238"/>
      <c r="H227" s="239">
        <v>1150000000</v>
      </c>
      <c r="I227" s="212" t="s">
        <v>811</v>
      </c>
    </row>
    <row r="228" spans="1:9" x14ac:dyDescent="0.25">
      <c r="A228" s="205" t="s">
        <v>903</v>
      </c>
      <c r="B228" s="205" t="s">
        <v>905</v>
      </c>
      <c r="C228" s="273">
        <v>44610</v>
      </c>
      <c r="D228" s="274">
        <v>49989</v>
      </c>
      <c r="E228" s="275">
        <v>5.8799999999999998E-2</v>
      </c>
      <c r="F228" s="276"/>
      <c r="G228" s="277"/>
      <c r="H228" s="278">
        <v>2300000000</v>
      </c>
      <c r="I228" s="279" t="s">
        <v>811</v>
      </c>
    </row>
    <row r="229" spans="1:9" x14ac:dyDescent="0.25">
      <c r="A229" s="213" t="s">
        <v>903</v>
      </c>
      <c r="B229" s="206" t="s">
        <v>905</v>
      </c>
      <c r="C229" s="235">
        <v>44690</v>
      </c>
      <c r="D229" s="235">
        <v>49989</v>
      </c>
      <c r="E229" s="236">
        <v>5.8799999999999998E-2</v>
      </c>
      <c r="F229" s="237"/>
      <c r="G229" s="238"/>
      <c r="H229" s="239">
        <v>785400000</v>
      </c>
      <c r="I229" s="212" t="s">
        <v>811</v>
      </c>
    </row>
    <row r="230" spans="1:9" x14ac:dyDescent="0.25">
      <c r="A230" s="205" t="s">
        <v>906</v>
      </c>
      <c r="B230" s="205" t="s">
        <v>904</v>
      </c>
      <c r="C230" s="273">
        <v>44833</v>
      </c>
      <c r="D230" s="274">
        <v>50312</v>
      </c>
      <c r="E230" s="275">
        <v>8.3900000000000002E-2</v>
      </c>
      <c r="F230" s="276"/>
      <c r="G230" s="277"/>
      <c r="H230" s="278">
        <v>1150000000</v>
      </c>
      <c r="I230" s="279" t="s">
        <v>844</v>
      </c>
    </row>
    <row r="231" spans="1:9" x14ac:dyDescent="0.25">
      <c r="A231" s="213" t="s">
        <v>906</v>
      </c>
      <c r="B231" s="206" t="s">
        <v>905</v>
      </c>
      <c r="C231" s="235">
        <v>44889</v>
      </c>
      <c r="D231" s="235">
        <v>50312</v>
      </c>
      <c r="E231" s="236">
        <v>8.3900000000000002E-2</v>
      </c>
      <c r="F231" s="237"/>
      <c r="G231" s="238"/>
      <c r="H231" s="239">
        <v>1000000000</v>
      </c>
      <c r="I231" s="212" t="s">
        <v>844</v>
      </c>
    </row>
    <row r="232" spans="1:9" x14ac:dyDescent="0.25">
      <c r="A232" s="205" t="s">
        <v>907</v>
      </c>
      <c r="B232" s="205" t="s">
        <v>904</v>
      </c>
      <c r="C232" s="273">
        <v>44979</v>
      </c>
      <c r="D232" s="274">
        <v>50458</v>
      </c>
      <c r="E232" s="275">
        <v>6.8000000000000005E-2</v>
      </c>
      <c r="F232" s="276"/>
      <c r="G232" s="277"/>
      <c r="H232" s="278">
        <v>2300000000</v>
      </c>
      <c r="I232" s="279" t="s">
        <v>823</v>
      </c>
    </row>
    <row r="233" spans="1:9" x14ac:dyDescent="0.25">
      <c r="A233" s="213" t="s">
        <v>907</v>
      </c>
      <c r="B233" s="206" t="s">
        <v>905</v>
      </c>
      <c r="C233" s="235">
        <v>45050</v>
      </c>
      <c r="D233" s="235">
        <v>50458</v>
      </c>
      <c r="E233" s="236">
        <v>6.8000000000000005E-2</v>
      </c>
      <c r="F233" s="237"/>
      <c r="G233" s="238"/>
      <c r="H233" s="239">
        <v>1543000000</v>
      </c>
      <c r="I233" s="212" t="s">
        <v>823</v>
      </c>
    </row>
    <row r="234" spans="1:9" x14ac:dyDescent="0.25">
      <c r="A234" s="205" t="s">
        <v>907</v>
      </c>
      <c r="B234" s="205" t="s">
        <v>905</v>
      </c>
      <c r="C234" s="273">
        <v>45184</v>
      </c>
      <c r="D234" s="274">
        <v>50458</v>
      </c>
      <c r="E234" s="275">
        <v>6.8000000000000005E-2</v>
      </c>
      <c r="F234" s="276"/>
      <c r="G234" s="277"/>
      <c r="H234" s="278">
        <v>581300000</v>
      </c>
      <c r="I234" s="279" t="s">
        <v>823</v>
      </c>
    </row>
    <row r="235" spans="1:9" x14ac:dyDescent="0.25">
      <c r="A235" s="213" t="s">
        <v>907</v>
      </c>
      <c r="B235" s="206" t="s">
        <v>905</v>
      </c>
      <c r="C235" s="235">
        <v>45204</v>
      </c>
      <c r="D235" s="235">
        <v>50458</v>
      </c>
      <c r="E235" s="236">
        <v>6.8000000000000005E-2</v>
      </c>
      <c r="F235" s="237"/>
      <c r="G235" s="237"/>
      <c r="H235" s="239">
        <v>1119900000</v>
      </c>
      <c r="I235" s="212" t="s">
        <v>823</v>
      </c>
    </row>
    <row r="236" spans="1:9" x14ac:dyDescent="0.25">
      <c r="A236" s="205" t="s">
        <v>908</v>
      </c>
      <c r="B236" s="205" t="s">
        <v>904</v>
      </c>
      <c r="C236" s="273">
        <v>45350</v>
      </c>
      <c r="D236" s="274">
        <v>50829</v>
      </c>
      <c r="E236" s="275">
        <v>7.9399999999999998E-2</v>
      </c>
      <c r="F236" s="276"/>
      <c r="G236" s="277"/>
      <c r="H236" s="278">
        <v>1835000000</v>
      </c>
      <c r="I236" s="279" t="s">
        <v>823</v>
      </c>
    </row>
    <row r="237" spans="1:9" x14ac:dyDescent="0.25">
      <c r="A237" s="280" t="s">
        <v>908</v>
      </c>
      <c r="B237" s="206" t="s">
        <v>905</v>
      </c>
      <c r="C237" s="235">
        <v>45428</v>
      </c>
      <c r="D237" s="194">
        <v>50829</v>
      </c>
      <c r="E237" s="236">
        <v>7.9399999999999998E-2</v>
      </c>
      <c r="F237" s="237"/>
      <c r="G237" s="237"/>
      <c r="H237" s="239">
        <v>1725000000</v>
      </c>
      <c r="I237" s="212" t="s">
        <v>823</v>
      </c>
    </row>
    <row r="238" spans="1:9" x14ac:dyDescent="0.25">
      <c r="A238" s="205"/>
      <c r="B238" s="205"/>
      <c r="C238" s="273"/>
      <c r="D238" s="274"/>
      <c r="E238" s="275"/>
      <c r="F238" s="276"/>
      <c r="G238" s="277"/>
      <c r="H238" s="278"/>
      <c r="I238" s="279"/>
    </row>
    <row r="239" spans="1:9" x14ac:dyDescent="0.25">
      <c r="A239" s="263"/>
      <c r="B239" s="263" t="s">
        <v>909</v>
      </c>
      <c r="C239" s="163"/>
      <c r="D239" s="264"/>
      <c r="E239" s="265"/>
      <c r="F239" s="266"/>
      <c r="G239" s="267"/>
      <c r="H239" s="268">
        <f>SUM(H227:H237)</f>
        <v>15489600000</v>
      </c>
      <c r="I239" s="269"/>
    </row>
    <row r="240" spans="1:9" ht="3.75" customHeight="1" x14ac:dyDescent="0.25">
      <c r="A240" s="281"/>
      <c r="B240" s="281"/>
      <c r="C240" s="282"/>
      <c r="D240" s="282"/>
      <c r="E240" s="283"/>
      <c r="F240" s="284"/>
      <c r="G240" s="285"/>
      <c r="H240" s="286"/>
      <c r="I240" s="287"/>
    </row>
    <row r="241" spans="1:23" x14ac:dyDescent="0.25">
      <c r="A241" s="288"/>
      <c r="B241" s="288" t="s">
        <v>910</v>
      </c>
      <c r="C241" s="289"/>
      <c r="D241" s="290"/>
      <c r="E241" s="291"/>
      <c r="F241" s="292"/>
      <c r="G241" s="293"/>
      <c r="H241" s="294">
        <f>H71+H95+H133+H168+H225+H239</f>
        <v>532974600000</v>
      </c>
      <c r="I241" s="295"/>
    </row>
    <row r="242" spans="1:23" ht="15.75" thickBot="1" x14ac:dyDescent="0.3">
      <c r="A242" s="296"/>
      <c r="B242" s="296" t="s">
        <v>911</v>
      </c>
      <c r="C242" s="297"/>
      <c r="D242" s="297"/>
      <c r="E242" s="298"/>
      <c r="F242" s="299"/>
      <c r="G242" s="300"/>
      <c r="H242" s="301">
        <f>H241+G39</f>
        <v>748977676174.71997</v>
      </c>
      <c r="I242" s="302"/>
    </row>
    <row r="243" spans="1:23" ht="15.75" thickTop="1" x14ac:dyDescent="0.25">
      <c r="A243" s="303" t="s">
        <v>912</v>
      </c>
      <c r="B243" s="304"/>
      <c r="H243" s="306"/>
      <c r="I243" s="307"/>
    </row>
    <row r="244" spans="1:23" x14ac:dyDescent="0.25">
      <c r="A244" s="303"/>
      <c r="B244" s="304"/>
      <c r="H244" s="306"/>
      <c r="I244" s="307"/>
    </row>
    <row r="245" spans="1:23" x14ac:dyDescent="0.25">
      <c r="A245" s="143"/>
      <c r="B245" s="143"/>
      <c r="C245" s="308"/>
      <c r="D245" s="143"/>
      <c r="E245" s="308"/>
      <c r="F245" s="308"/>
      <c r="G245" s="308"/>
      <c r="H245" s="309"/>
      <c r="I245" s="310"/>
    </row>
    <row r="246" spans="1:23" s="317" customFormat="1" x14ac:dyDescent="0.25">
      <c r="A246" s="311"/>
      <c r="B246" s="311"/>
      <c r="C246" s="311"/>
      <c r="D246" s="312" t="s">
        <v>913</v>
      </c>
      <c r="E246" s="311"/>
      <c r="F246" s="313"/>
      <c r="G246" s="314"/>
      <c r="H246" s="315"/>
      <c r="I246" s="316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</row>
    <row r="247" spans="1:23" x14ac:dyDescent="0.25">
      <c r="B247" s="146">
        <v>45473</v>
      </c>
    </row>
    <row r="248" spans="1:23" x14ac:dyDescent="0.25">
      <c r="A248" s="318" t="s">
        <v>914</v>
      </c>
      <c r="B248" s="319"/>
      <c r="C248" s="318"/>
      <c r="D248" s="318"/>
      <c r="E248" s="320" t="s">
        <v>6</v>
      </c>
      <c r="F248" s="321"/>
      <c r="G248" s="319" t="s">
        <v>915</v>
      </c>
      <c r="H248" s="318" t="s">
        <v>916</v>
      </c>
      <c r="I248" s="318" t="s">
        <v>916</v>
      </c>
    </row>
    <row r="249" spans="1:23" x14ac:dyDescent="0.25">
      <c r="A249" s="322" t="s">
        <v>917</v>
      </c>
      <c r="B249" s="323" t="s">
        <v>918</v>
      </c>
      <c r="C249" s="322" t="s">
        <v>919</v>
      </c>
      <c r="D249" s="322" t="s">
        <v>920</v>
      </c>
      <c r="E249" s="324" t="s">
        <v>921</v>
      </c>
      <c r="F249" s="325" t="s">
        <v>922</v>
      </c>
      <c r="G249" s="323" t="s">
        <v>923</v>
      </c>
      <c r="H249" s="322" t="s">
        <v>924</v>
      </c>
      <c r="I249" s="322" t="s">
        <v>925</v>
      </c>
    </row>
    <row r="250" spans="1:23" x14ac:dyDescent="0.25">
      <c r="A250" s="326" t="s">
        <v>926</v>
      </c>
      <c r="B250" s="326" t="s">
        <v>927</v>
      </c>
      <c r="C250" s="326" t="s">
        <v>928</v>
      </c>
      <c r="D250" s="326" t="s">
        <v>929</v>
      </c>
      <c r="E250" s="327"/>
      <c r="F250" s="328">
        <v>500</v>
      </c>
      <c r="G250" s="326">
        <v>100.31</v>
      </c>
      <c r="H250" s="326" t="s">
        <v>930</v>
      </c>
      <c r="I250" s="329" t="s">
        <v>931</v>
      </c>
    </row>
    <row r="251" spans="1:23" x14ac:dyDescent="0.25">
      <c r="A251" s="330" t="s">
        <v>926</v>
      </c>
      <c r="B251" s="330" t="s">
        <v>927</v>
      </c>
      <c r="C251" s="330" t="s">
        <v>928</v>
      </c>
      <c r="D251" s="330" t="s">
        <v>929</v>
      </c>
      <c r="E251" s="331">
        <v>19.612504000000001</v>
      </c>
      <c r="F251" s="332">
        <f>E251*G250</f>
        <v>1967.3302762400001</v>
      </c>
      <c r="G251" s="330"/>
      <c r="H251" s="330" t="s">
        <v>932</v>
      </c>
      <c r="I251" s="333" t="s">
        <v>931</v>
      </c>
    </row>
    <row r="252" spans="1:23" x14ac:dyDescent="0.25">
      <c r="A252" s="326" t="s">
        <v>933</v>
      </c>
      <c r="B252" s="326" t="s">
        <v>927</v>
      </c>
      <c r="C252" s="326" t="s">
        <v>934</v>
      </c>
      <c r="D252" s="326" t="s">
        <v>929</v>
      </c>
      <c r="E252" s="327">
        <v>7.0199358899999993</v>
      </c>
      <c r="F252" s="328">
        <f>E252*G250</f>
        <v>704.16976912589996</v>
      </c>
      <c r="G252" s="326"/>
      <c r="H252" s="326" t="s">
        <v>935</v>
      </c>
      <c r="I252" s="329" t="s">
        <v>936</v>
      </c>
    </row>
    <row r="253" spans="1:23" x14ac:dyDescent="0.25">
      <c r="A253" s="330" t="s">
        <v>926</v>
      </c>
      <c r="B253" s="330" t="s">
        <v>937</v>
      </c>
      <c r="C253" s="330" t="s">
        <v>938</v>
      </c>
      <c r="D253" s="330" t="s">
        <v>929</v>
      </c>
      <c r="E253" s="331">
        <v>19.988704390000002</v>
      </c>
      <c r="F253" s="332">
        <f>E253*G250</f>
        <v>2005.0669373609003</v>
      </c>
      <c r="G253" s="330"/>
      <c r="H253" s="330" t="s">
        <v>939</v>
      </c>
      <c r="I253" s="333" t="s">
        <v>940</v>
      </c>
    </row>
    <row r="254" spans="1:23" x14ac:dyDescent="0.25">
      <c r="A254" s="326" t="s">
        <v>926</v>
      </c>
      <c r="B254" s="326" t="s">
        <v>937</v>
      </c>
      <c r="C254" s="326" t="s">
        <v>941</v>
      </c>
      <c r="D254" s="326" t="s">
        <v>929</v>
      </c>
      <c r="E254" s="327">
        <v>20</v>
      </c>
      <c r="F254" s="328">
        <f>E254*G250</f>
        <v>2006.2</v>
      </c>
      <c r="G254" s="326"/>
      <c r="H254" s="326" t="s">
        <v>942</v>
      </c>
      <c r="I254" s="329" t="s">
        <v>943</v>
      </c>
    </row>
    <row r="255" spans="1:23" x14ac:dyDescent="0.25">
      <c r="A255" s="330" t="s">
        <v>926</v>
      </c>
      <c r="B255" s="330" t="s">
        <v>944</v>
      </c>
      <c r="C255" s="330" t="s">
        <v>945</v>
      </c>
      <c r="D255" s="330" t="s">
        <v>929</v>
      </c>
      <c r="E255" s="331">
        <v>14.912598210000001</v>
      </c>
      <c r="F255" s="332">
        <f>E255*G250</f>
        <v>1495.8827264451002</v>
      </c>
      <c r="G255" s="330"/>
      <c r="H255" s="330" t="s">
        <v>946</v>
      </c>
      <c r="I255" s="333" t="s">
        <v>947</v>
      </c>
    </row>
    <row r="256" spans="1:23" x14ac:dyDescent="0.25">
      <c r="A256" s="326" t="s">
        <v>926</v>
      </c>
      <c r="B256" s="326" t="s">
        <v>948</v>
      </c>
      <c r="C256" s="326" t="s">
        <v>945</v>
      </c>
      <c r="D256" s="326" t="s">
        <v>929</v>
      </c>
      <c r="E256" s="327">
        <v>16.40530442</v>
      </c>
      <c r="F256" s="328">
        <f>E256*G250</f>
        <v>1645.6160863702</v>
      </c>
      <c r="G256" s="326"/>
      <c r="H256" s="326" t="s">
        <v>946</v>
      </c>
      <c r="I256" s="329" t="s">
        <v>947</v>
      </c>
    </row>
    <row r="257" spans="1:11" x14ac:dyDescent="0.25">
      <c r="A257" s="330" t="s">
        <v>926</v>
      </c>
      <c r="B257" s="330" t="s">
        <v>944</v>
      </c>
      <c r="C257" s="330" t="s">
        <v>949</v>
      </c>
      <c r="D257" s="330" t="s">
        <v>929</v>
      </c>
      <c r="E257" s="331">
        <v>9.9989379499999984</v>
      </c>
      <c r="F257" s="332">
        <f>E257*G250</f>
        <v>1002.9934657644999</v>
      </c>
      <c r="G257" s="330"/>
      <c r="H257" s="330" t="s">
        <v>939</v>
      </c>
      <c r="I257" s="333" t="s">
        <v>950</v>
      </c>
    </row>
    <row r="258" spans="1:11" ht="16.5" x14ac:dyDescent="0.25">
      <c r="A258" s="326" t="s">
        <v>951</v>
      </c>
      <c r="B258" s="326" t="s">
        <v>952</v>
      </c>
      <c r="C258" s="326" t="s">
        <v>953</v>
      </c>
      <c r="D258" s="326" t="s">
        <v>929</v>
      </c>
      <c r="E258" s="327"/>
      <c r="F258" s="328">
        <v>19.891367030000001</v>
      </c>
      <c r="G258" s="326"/>
      <c r="H258" s="326" t="s">
        <v>954</v>
      </c>
      <c r="I258" s="329" t="s">
        <v>955</v>
      </c>
    </row>
    <row r="259" spans="1:11" ht="16.5" x14ac:dyDescent="0.25">
      <c r="A259" s="330" t="s">
        <v>956</v>
      </c>
      <c r="B259" s="330" t="s">
        <v>952</v>
      </c>
      <c r="C259" s="330" t="s">
        <v>953</v>
      </c>
      <c r="D259" s="330" t="s">
        <v>929</v>
      </c>
      <c r="E259" s="331"/>
      <c r="F259" s="332">
        <v>3435.974732358</v>
      </c>
      <c r="G259" s="330"/>
      <c r="H259" s="330" t="s">
        <v>957</v>
      </c>
      <c r="I259" s="333" t="s">
        <v>958</v>
      </c>
    </row>
    <row r="260" spans="1:11" ht="16.5" x14ac:dyDescent="0.25">
      <c r="A260" s="326" t="s">
        <v>959</v>
      </c>
      <c r="B260" s="326" t="s">
        <v>952</v>
      </c>
      <c r="C260" s="326" t="s">
        <v>953</v>
      </c>
      <c r="D260" s="326" t="s">
        <v>929</v>
      </c>
      <c r="E260" s="327"/>
      <c r="F260" s="328">
        <v>279.73739018399999</v>
      </c>
      <c r="G260" s="326"/>
      <c r="H260" s="326" t="s">
        <v>960</v>
      </c>
      <c r="I260" s="329" t="s">
        <v>961</v>
      </c>
    </row>
    <row r="261" spans="1:11" x14ac:dyDescent="0.25">
      <c r="A261" s="334"/>
      <c r="B261" s="334"/>
      <c r="C261" s="335"/>
      <c r="D261" s="335"/>
      <c r="E261" s="336">
        <f>SUM(E250:E259)</f>
        <v>107.93798486</v>
      </c>
      <c r="F261" s="337">
        <f>SUM(F250:F260)</f>
        <v>15062.862750878601</v>
      </c>
      <c r="G261" s="338"/>
      <c r="H261" s="335"/>
      <c r="I261" s="339"/>
    </row>
    <row r="262" spans="1:11" x14ac:dyDescent="0.25">
      <c r="F262" s="193"/>
    </row>
    <row r="263" spans="1:11" x14ac:dyDescent="0.25">
      <c r="A263" s="193" t="s">
        <v>962</v>
      </c>
    </row>
    <row r="264" spans="1:11" x14ac:dyDescent="0.25">
      <c r="A264" s="193" t="s">
        <v>963</v>
      </c>
    </row>
    <row r="265" spans="1:11" x14ac:dyDescent="0.25">
      <c r="A265" s="193" t="s">
        <v>964</v>
      </c>
    </row>
    <row r="267" spans="1:1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5">
      <c r="A291" s="340"/>
      <c r="B291" s="340"/>
      <c r="C291" s="340"/>
      <c r="D291" s="340"/>
      <c r="E291" s="340"/>
      <c r="F291" s="340"/>
      <c r="G291" s="340"/>
      <c r="H291" s="340"/>
      <c r="I291" s="341"/>
    </row>
    <row r="292" spans="1:11" x14ac:dyDescent="0.25">
      <c r="A292" s="340"/>
      <c r="B292" s="340"/>
      <c r="C292" s="340"/>
      <c r="D292" s="340"/>
      <c r="E292" s="340"/>
      <c r="F292" s="340"/>
      <c r="G292" s="340"/>
      <c r="H292" s="340"/>
      <c r="I292" s="341"/>
    </row>
    <row r="293" spans="1:11" x14ac:dyDescent="0.25">
      <c r="F293" s="193"/>
      <c r="H293" s="193"/>
      <c r="I293" s="193"/>
    </row>
    <row r="294" spans="1:11" x14ac:dyDescent="0.25">
      <c r="F294" s="193"/>
      <c r="H294" s="193"/>
      <c r="I294" s="193"/>
    </row>
    <row r="295" spans="1:11" x14ac:dyDescent="0.25">
      <c r="F295" s="193"/>
      <c r="H295" s="193"/>
      <c r="I295" s="193"/>
    </row>
    <row r="296" spans="1:11" x14ac:dyDescent="0.25">
      <c r="F296" s="193"/>
      <c r="H296" s="193"/>
      <c r="I296" s="193"/>
    </row>
    <row r="297" spans="1:11" x14ac:dyDescent="0.25">
      <c r="F297" s="193"/>
      <c r="H297" s="193"/>
      <c r="I297" s="193"/>
    </row>
    <row r="298" spans="1:11" x14ac:dyDescent="0.25">
      <c r="F298" s="193"/>
      <c r="H298" s="193"/>
      <c r="I298" s="193"/>
    </row>
    <row r="299" spans="1:11" x14ac:dyDescent="0.25">
      <c r="F299" s="193"/>
      <c r="H299" s="193"/>
      <c r="I299" s="193"/>
    </row>
    <row r="300" spans="1:11" x14ac:dyDescent="0.25">
      <c r="F300" s="193"/>
      <c r="H300" s="193"/>
      <c r="I300" s="193"/>
    </row>
  </sheetData>
  <mergeCells count="4">
    <mergeCell ref="A1:G1"/>
    <mergeCell ref="A2:G2"/>
    <mergeCell ref="A43:I43"/>
    <mergeCell ref="E248:F248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DAB0-CF50-4BF4-9999-66462B11D023}">
  <sheetPr>
    <tabColor rgb="FF0070C0"/>
  </sheetPr>
  <dimension ref="A1:M316"/>
  <sheetViews>
    <sheetView workbookViewId="0">
      <selection activeCell="D1" sqref="D1"/>
    </sheetView>
  </sheetViews>
  <sheetFormatPr defaultRowHeight="15" x14ac:dyDescent="0.25"/>
  <cols>
    <col min="1" max="1" width="22.5703125" style="10" customWidth="1"/>
    <col min="2" max="2" width="25" style="118" customWidth="1"/>
    <col min="3" max="3" width="23.5703125" style="10" bestFit="1" customWidth="1"/>
    <col min="4" max="4" width="47.5703125" style="10" customWidth="1"/>
    <col min="5" max="5" width="14.28515625" style="109" customWidth="1"/>
    <col min="6" max="6" width="17.7109375" style="7" bestFit="1" customWidth="1"/>
    <col min="7" max="7" width="20.28515625" style="7" customWidth="1"/>
    <col min="8" max="8" width="18.42578125" style="96" customWidth="1"/>
    <col min="9" max="9" width="19.5703125" style="97" customWidth="1"/>
    <col min="10" max="10" width="18.7109375" style="97" customWidth="1"/>
    <col min="11" max="11" width="74.2851562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4" customHeight="1" x14ac:dyDescent="0.3">
      <c r="A1" s="1" t="s">
        <v>0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 x14ac:dyDescent="0.25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19" customFormat="1" ht="15" customHeight="1" x14ac:dyDescent="0.2">
      <c r="A3" s="126" t="s">
        <v>1</v>
      </c>
      <c r="B3" s="126" t="s">
        <v>2</v>
      </c>
      <c r="C3" s="126" t="s">
        <v>3</v>
      </c>
      <c r="D3" s="126" t="s">
        <v>4</v>
      </c>
      <c r="E3" s="137" t="s">
        <v>5</v>
      </c>
      <c r="F3" s="128" t="s">
        <v>6</v>
      </c>
      <c r="G3" s="126" t="s">
        <v>7</v>
      </c>
      <c r="H3" s="128" t="s">
        <v>8</v>
      </c>
      <c r="I3" s="130" t="s">
        <v>9</v>
      </c>
      <c r="J3" s="131"/>
      <c r="K3" s="132" t="s">
        <v>10</v>
      </c>
    </row>
    <row r="4" spans="1:11" s="19" customFormat="1" ht="15" customHeight="1" x14ac:dyDescent="0.2">
      <c r="A4" s="127"/>
      <c r="B4" s="127"/>
      <c r="C4" s="134"/>
      <c r="D4" s="134"/>
      <c r="E4" s="139"/>
      <c r="F4" s="135"/>
      <c r="G4" s="134"/>
      <c r="H4" s="135"/>
      <c r="I4" s="20" t="s">
        <v>11</v>
      </c>
      <c r="J4" s="21" t="s">
        <v>12</v>
      </c>
      <c r="K4" s="136"/>
    </row>
    <row r="5" spans="1:11" s="19" customFormat="1" ht="15" customHeight="1" x14ac:dyDescent="0.25">
      <c r="A5" s="22">
        <v>8</v>
      </c>
      <c r="B5" s="22" t="s">
        <v>13</v>
      </c>
      <c r="C5" s="23" t="s">
        <v>14</v>
      </c>
      <c r="D5" s="23" t="s">
        <v>15</v>
      </c>
      <c r="E5" s="24">
        <v>32758</v>
      </c>
      <c r="F5" s="25">
        <v>1533875.64</v>
      </c>
      <c r="G5" s="26" t="s">
        <v>16</v>
      </c>
      <c r="H5" s="27">
        <v>255646.14</v>
      </c>
      <c r="I5" s="28">
        <v>36525</v>
      </c>
      <c r="J5" s="29">
        <v>47299</v>
      </c>
      <c r="K5" s="23" t="s">
        <v>17</v>
      </c>
    </row>
    <row r="6" spans="1:11" s="19" customFormat="1" ht="15" customHeight="1" x14ac:dyDescent="0.25">
      <c r="A6" s="30">
        <v>12</v>
      </c>
      <c r="B6" s="30" t="s">
        <v>13</v>
      </c>
      <c r="C6" s="31" t="s">
        <v>14</v>
      </c>
      <c r="D6" s="30" t="s">
        <v>18</v>
      </c>
      <c r="E6" s="32">
        <v>33735</v>
      </c>
      <c r="F6" s="33">
        <v>2556459.41</v>
      </c>
      <c r="G6" s="34" t="s">
        <v>16</v>
      </c>
      <c r="H6" s="35">
        <v>687176.13</v>
      </c>
      <c r="I6" s="36">
        <v>37621</v>
      </c>
      <c r="J6" s="36">
        <v>48395</v>
      </c>
      <c r="K6" s="37" t="s">
        <v>19</v>
      </c>
    </row>
    <row r="7" spans="1:11" s="19" customFormat="1" ht="15" customHeight="1" x14ac:dyDescent="0.25">
      <c r="A7" s="22">
        <v>17</v>
      </c>
      <c r="B7" s="22" t="s">
        <v>20</v>
      </c>
      <c r="C7" s="38" t="s">
        <v>21</v>
      </c>
      <c r="D7" s="22" t="s">
        <v>22</v>
      </c>
      <c r="E7" s="39">
        <v>33780</v>
      </c>
      <c r="F7" s="40">
        <v>29999757.859999999</v>
      </c>
      <c r="G7" s="41" t="s">
        <v>23</v>
      </c>
      <c r="H7" s="42">
        <v>9599937.8599999994</v>
      </c>
      <c r="I7" s="43">
        <v>37483</v>
      </c>
      <c r="J7" s="43">
        <v>48259</v>
      </c>
      <c r="K7" s="44" t="s">
        <v>17</v>
      </c>
    </row>
    <row r="8" spans="1:11" s="19" customFormat="1" ht="15" customHeight="1" x14ac:dyDescent="0.25">
      <c r="A8" s="30">
        <v>18</v>
      </c>
      <c r="B8" s="30" t="s">
        <v>20</v>
      </c>
      <c r="C8" s="31" t="s">
        <v>21</v>
      </c>
      <c r="D8" s="30" t="s">
        <v>24</v>
      </c>
      <c r="E8" s="32">
        <v>34030</v>
      </c>
      <c r="F8" s="33">
        <v>1800000</v>
      </c>
      <c r="G8" s="34" t="s">
        <v>23</v>
      </c>
      <c r="H8" s="35">
        <v>612000</v>
      </c>
      <c r="I8" s="36">
        <v>37787</v>
      </c>
      <c r="J8" s="36">
        <v>48563</v>
      </c>
      <c r="K8" s="37" t="s">
        <v>25</v>
      </c>
    </row>
    <row r="9" spans="1:11" s="19" customFormat="1" ht="15" customHeight="1" x14ac:dyDescent="0.25">
      <c r="A9" s="22">
        <v>19</v>
      </c>
      <c r="B9" s="22" t="s">
        <v>20</v>
      </c>
      <c r="C9" s="38" t="s">
        <v>21</v>
      </c>
      <c r="D9" s="22" t="s">
        <v>26</v>
      </c>
      <c r="E9" s="39">
        <v>34242</v>
      </c>
      <c r="F9" s="40">
        <v>3606062.89</v>
      </c>
      <c r="G9" s="41" t="s">
        <v>23</v>
      </c>
      <c r="H9" s="42">
        <v>1370321.89</v>
      </c>
      <c r="I9" s="43">
        <v>38032</v>
      </c>
      <c r="J9" s="43">
        <v>48806</v>
      </c>
      <c r="K9" s="44" t="s">
        <v>27</v>
      </c>
    </row>
    <row r="10" spans="1:11" s="19" customFormat="1" ht="15" customHeight="1" x14ac:dyDescent="0.25">
      <c r="A10" s="30">
        <v>20</v>
      </c>
      <c r="B10" s="30" t="s">
        <v>20</v>
      </c>
      <c r="C10" s="31" t="s">
        <v>21</v>
      </c>
      <c r="D10" s="30" t="s">
        <v>28</v>
      </c>
      <c r="E10" s="32">
        <v>34242</v>
      </c>
      <c r="F10" s="33">
        <v>3829701.79</v>
      </c>
      <c r="G10" s="34" t="s">
        <v>23</v>
      </c>
      <c r="H10" s="35">
        <v>1455287.79</v>
      </c>
      <c r="I10" s="36">
        <v>38032</v>
      </c>
      <c r="J10" s="36">
        <v>48806</v>
      </c>
      <c r="K10" s="37" t="s">
        <v>27</v>
      </c>
    </row>
    <row r="11" spans="1:11" s="19" customFormat="1" ht="15" customHeight="1" x14ac:dyDescent="0.25">
      <c r="A11" s="22">
        <v>21</v>
      </c>
      <c r="B11" s="22" t="s">
        <v>20</v>
      </c>
      <c r="C11" s="38" t="s">
        <v>21</v>
      </c>
      <c r="D11" s="22" t="s">
        <v>29</v>
      </c>
      <c r="E11" s="39">
        <v>34157</v>
      </c>
      <c r="F11" s="40">
        <v>13144418.82</v>
      </c>
      <c r="G11" s="41" t="s">
        <v>23</v>
      </c>
      <c r="H11" s="42">
        <v>4732002.82</v>
      </c>
      <c r="I11" s="43">
        <v>37817</v>
      </c>
      <c r="J11" s="43">
        <v>48594</v>
      </c>
      <c r="K11" s="44" t="s">
        <v>30</v>
      </c>
    </row>
    <row r="12" spans="1:11" s="19" customFormat="1" ht="15" customHeight="1" x14ac:dyDescent="0.25">
      <c r="A12" s="30">
        <v>22</v>
      </c>
      <c r="B12" s="30" t="s">
        <v>20</v>
      </c>
      <c r="C12" s="31" t="s">
        <v>21</v>
      </c>
      <c r="D12" s="30" t="s">
        <v>31</v>
      </c>
      <c r="E12" s="32">
        <v>34127</v>
      </c>
      <c r="F12" s="33">
        <v>2885019.21</v>
      </c>
      <c r="G12" s="34" t="s">
        <v>23</v>
      </c>
      <c r="H12" s="35">
        <v>1038619.21</v>
      </c>
      <c r="I12" s="36">
        <v>37848</v>
      </c>
      <c r="J12" s="36">
        <v>48625</v>
      </c>
      <c r="K12" s="37" t="s">
        <v>17</v>
      </c>
    </row>
    <row r="13" spans="1:11" s="19" customFormat="1" ht="15" customHeight="1" x14ac:dyDescent="0.25">
      <c r="A13" s="22">
        <v>23</v>
      </c>
      <c r="B13" s="22" t="s">
        <v>20</v>
      </c>
      <c r="C13" s="38" t="s">
        <v>21</v>
      </c>
      <c r="D13" s="22" t="s">
        <v>32</v>
      </c>
      <c r="E13" s="39">
        <v>34166</v>
      </c>
      <c r="F13" s="40">
        <v>10322589.640000001</v>
      </c>
      <c r="G13" s="41" t="s">
        <v>23</v>
      </c>
      <c r="H13" s="42">
        <v>3716167.64</v>
      </c>
      <c r="I13" s="43">
        <v>37848</v>
      </c>
      <c r="J13" s="43">
        <v>48625</v>
      </c>
      <c r="K13" s="44" t="s">
        <v>33</v>
      </c>
    </row>
    <row r="14" spans="1:11" s="19" customFormat="1" ht="15" customHeight="1" x14ac:dyDescent="0.25">
      <c r="A14" s="30">
        <v>24</v>
      </c>
      <c r="B14" s="30" t="s">
        <v>20</v>
      </c>
      <c r="C14" s="31" t="s">
        <v>21</v>
      </c>
      <c r="D14" s="30" t="s">
        <v>34</v>
      </c>
      <c r="E14" s="32">
        <v>34157</v>
      </c>
      <c r="F14" s="33">
        <v>12995348.25</v>
      </c>
      <c r="G14" s="34" t="s">
        <v>23</v>
      </c>
      <c r="H14" s="35">
        <v>4678356.25</v>
      </c>
      <c r="I14" s="36">
        <v>37848</v>
      </c>
      <c r="J14" s="36">
        <v>48625</v>
      </c>
      <c r="K14" s="37" t="s">
        <v>33</v>
      </c>
    </row>
    <row r="15" spans="1:11" s="19" customFormat="1" ht="15" customHeight="1" x14ac:dyDescent="0.25">
      <c r="A15" s="22">
        <v>29</v>
      </c>
      <c r="B15" s="22" t="s">
        <v>20</v>
      </c>
      <c r="C15" s="38" t="s">
        <v>21</v>
      </c>
      <c r="D15" s="22" t="s">
        <v>35</v>
      </c>
      <c r="E15" s="39">
        <v>34521</v>
      </c>
      <c r="F15" s="40">
        <v>6622130.3799999999</v>
      </c>
      <c r="G15" s="41" t="s">
        <v>23</v>
      </c>
      <c r="H15" s="42">
        <v>2648870.38</v>
      </c>
      <c r="I15" s="43">
        <v>38275</v>
      </c>
      <c r="J15" s="43">
        <v>49049</v>
      </c>
      <c r="K15" s="44" t="s">
        <v>36</v>
      </c>
    </row>
    <row r="16" spans="1:11" s="19" customFormat="1" ht="15" customHeight="1" x14ac:dyDescent="0.25">
      <c r="A16" s="30">
        <v>30</v>
      </c>
      <c r="B16" s="30" t="s">
        <v>37</v>
      </c>
      <c r="C16" s="31" t="s">
        <v>38</v>
      </c>
      <c r="D16" s="30" t="s">
        <v>39</v>
      </c>
      <c r="E16" s="32">
        <v>34381</v>
      </c>
      <c r="F16" s="33">
        <v>8027333.21</v>
      </c>
      <c r="G16" s="34" t="s">
        <v>23</v>
      </c>
      <c r="H16" s="35">
        <v>3913311.21</v>
      </c>
      <c r="I16" s="36">
        <v>38001</v>
      </c>
      <c r="J16" s="36">
        <v>52427</v>
      </c>
      <c r="K16" s="37" t="s">
        <v>40</v>
      </c>
    </row>
    <row r="17" spans="1:11" s="19" customFormat="1" ht="15" customHeight="1" x14ac:dyDescent="0.25">
      <c r="A17" s="22">
        <v>31</v>
      </c>
      <c r="B17" s="22" t="s">
        <v>20</v>
      </c>
      <c r="C17" s="38" t="s">
        <v>21</v>
      </c>
      <c r="D17" s="22" t="s">
        <v>41</v>
      </c>
      <c r="E17" s="39">
        <v>34586</v>
      </c>
      <c r="F17" s="40">
        <v>7100000</v>
      </c>
      <c r="G17" s="41" t="s">
        <v>23</v>
      </c>
      <c r="H17" s="42">
        <v>2982000</v>
      </c>
      <c r="I17" s="43">
        <v>38398</v>
      </c>
      <c r="J17" s="43">
        <v>49171</v>
      </c>
      <c r="K17" s="44" t="s">
        <v>30</v>
      </c>
    </row>
    <row r="18" spans="1:11" s="19" customFormat="1" ht="15" customHeight="1" x14ac:dyDescent="0.25">
      <c r="A18" s="30">
        <v>32</v>
      </c>
      <c r="B18" s="30" t="s">
        <v>20</v>
      </c>
      <c r="C18" s="31" t="s">
        <v>21</v>
      </c>
      <c r="D18" s="30" t="s">
        <v>42</v>
      </c>
      <c r="E18" s="32">
        <v>34499</v>
      </c>
      <c r="F18" s="33">
        <v>8224915.25</v>
      </c>
      <c r="G18" s="34" t="s">
        <v>23</v>
      </c>
      <c r="H18" s="35">
        <v>3289975.25</v>
      </c>
      <c r="I18" s="36">
        <v>38200</v>
      </c>
      <c r="J18" s="36">
        <v>48976</v>
      </c>
      <c r="K18" s="37" t="s">
        <v>43</v>
      </c>
    </row>
    <row r="19" spans="1:11" s="19" customFormat="1" ht="15" customHeight="1" x14ac:dyDescent="0.25">
      <c r="A19" s="22">
        <v>33</v>
      </c>
      <c r="B19" s="22" t="s">
        <v>20</v>
      </c>
      <c r="C19" s="38" t="s">
        <v>21</v>
      </c>
      <c r="D19" s="22" t="s">
        <v>44</v>
      </c>
      <c r="E19" s="39">
        <v>34568</v>
      </c>
      <c r="F19" s="40">
        <v>2335721</v>
      </c>
      <c r="G19" s="41" t="s">
        <v>23</v>
      </c>
      <c r="H19" s="42">
        <v>981053.98499999999</v>
      </c>
      <c r="I19" s="43">
        <v>38353</v>
      </c>
      <c r="J19" s="43">
        <v>49126</v>
      </c>
      <c r="K19" s="44" t="s">
        <v>17</v>
      </c>
    </row>
    <row r="20" spans="1:11" s="19" customFormat="1" ht="15" customHeight="1" x14ac:dyDescent="0.25">
      <c r="A20" s="30">
        <v>34</v>
      </c>
      <c r="B20" s="30" t="s">
        <v>20</v>
      </c>
      <c r="C20" s="31" t="s">
        <v>21</v>
      </c>
      <c r="D20" s="30" t="s">
        <v>45</v>
      </c>
      <c r="E20" s="32">
        <v>34568</v>
      </c>
      <c r="F20" s="33">
        <v>10600000</v>
      </c>
      <c r="G20" s="34" t="s">
        <v>23</v>
      </c>
      <c r="H20" s="35">
        <v>4452000</v>
      </c>
      <c r="I20" s="36">
        <v>38353</v>
      </c>
      <c r="J20" s="36">
        <v>49126</v>
      </c>
      <c r="K20" s="37" t="s">
        <v>17</v>
      </c>
    </row>
    <row r="21" spans="1:11" s="19" customFormat="1" ht="15" customHeight="1" x14ac:dyDescent="0.25">
      <c r="A21" s="22">
        <v>36</v>
      </c>
      <c r="B21" s="22" t="s">
        <v>20</v>
      </c>
      <c r="C21" s="38" t="s">
        <v>21</v>
      </c>
      <c r="D21" s="22" t="s">
        <v>46</v>
      </c>
      <c r="E21" s="39">
        <v>34654</v>
      </c>
      <c r="F21" s="40">
        <v>8600000</v>
      </c>
      <c r="G21" s="41" t="s">
        <v>23</v>
      </c>
      <c r="H21" s="42">
        <v>3612000</v>
      </c>
      <c r="I21" s="43">
        <v>38367</v>
      </c>
      <c r="J21" s="43">
        <v>49140</v>
      </c>
      <c r="K21" s="44" t="s">
        <v>47</v>
      </c>
    </row>
    <row r="22" spans="1:11" s="19" customFormat="1" ht="15" customHeight="1" x14ac:dyDescent="0.25">
      <c r="A22" s="30">
        <v>38</v>
      </c>
      <c r="B22" s="30" t="s">
        <v>20</v>
      </c>
      <c r="C22" s="31" t="s">
        <v>21</v>
      </c>
      <c r="D22" s="30" t="s">
        <v>48</v>
      </c>
      <c r="E22" s="32">
        <v>34751</v>
      </c>
      <c r="F22" s="33">
        <v>3951344.12</v>
      </c>
      <c r="G22" s="34" t="s">
        <v>23</v>
      </c>
      <c r="H22" s="35">
        <v>1659589.6429999999</v>
      </c>
      <c r="I22" s="36">
        <v>38504</v>
      </c>
      <c r="J22" s="36">
        <v>49279</v>
      </c>
      <c r="K22" s="37" t="s">
        <v>49</v>
      </c>
    </row>
    <row r="23" spans="1:11" s="19" customFormat="1" ht="15" customHeight="1" x14ac:dyDescent="0.25">
      <c r="A23" s="22">
        <v>40</v>
      </c>
      <c r="B23" s="22" t="s">
        <v>20</v>
      </c>
      <c r="C23" s="38" t="s">
        <v>21</v>
      </c>
      <c r="D23" s="22" t="s">
        <v>50</v>
      </c>
      <c r="E23" s="39">
        <v>34760</v>
      </c>
      <c r="F23" s="40">
        <v>3378641.03</v>
      </c>
      <c r="G23" s="41" t="s">
        <v>23</v>
      </c>
      <c r="H23" s="42">
        <v>1419053.03</v>
      </c>
      <c r="I23" s="43">
        <v>38504</v>
      </c>
      <c r="J23" s="43">
        <v>49279</v>
      </c>
      <c r="K23" s="44" t="s">
        <v>51</v>
      </c>
    </row>
    <row r="24" spans="1:11" s="19" customFormat="1" ht="15" customHeight="1" x14ac:dyDescent="0.25">
      <c r="A24" s="30">
        <v>41</v>
      </c>
      <c r="B24" s="30" t="s">
        <v>37</v>
      </c>
      <c r="C24" s="31" t="s">
        <v>38</v>
      </c>
      <c r="D24" s="30" t="s">
        <v>52</v>
      </c>
      <c r="E24" s="32">
        <v>34794</v>
      </c>
      <c r="F24" s="33">
        <v>6100000</v>
      </c>
      <c r="G24" s="34" t="s">
        <v>23</v>
      </c>
      <c r="H24" s="35">
        <v>2135026</v>
      </c>
      <c r="I24" s="36">
        <v>38457</v>
      </c>
      <c r="J24" s="36">
        <v>49232</v>
      </c>
      <c r="K24" s="37" t="s">
        <v>53</v>
      </c>
    </row>
    <row r="25" spans="1:11" s="19" customFormat="1" ht="15" customHeight="1" x14ac:dyDescent="0.25">
      <c r="A25" s="22">
        <v>45</v>
      </c>
      <c r="B25" s="22" t="s">
        <v>54</v>
      </c>
      <c r="C25" s="38" t="s">
        <v>55</v>
      </c>
      <c r="D25" s="22" t="s">
        <v>56</v>
      </c>
      <c r="E25" s="39">
        <v>34497</v>
      </c>
      <c r="F25" s="40">
        <v>2000000</v>
      </c>
      <c r="G25" s="41" t="s">
        <v>57</v>
      </c>
      <c r="H25" s="42">
        <v>1858225</v>
      </c>
      <c r="I25" s="43" t="s">
        <v>58</v>
      </c>
      <c r="J25" s="43">
        <v>38533</v>
      </c>
      <c r="K25" s="44" t="s">
        <v>59</v>
      </c>
    </row>
    <row r="26" spans="1:11" s="19" customFormat="1" ht="15" customHeight="1" x14ac:dyDescent="0.25">
      <c r="A26" s="30">
        <v>55</v>
      </c>
      <c r="B26" s="30" t="s">
        <v>20</v>
      </c>
      <c r="C26" s="31" t="s">
        <v>21</v>
      </c>
      <c r="D26" s="30" t="s">
        <v>60</v>
      </c>
      <c r="E26" s="32">
        <v>34922</v>
      </c>
      <c r="F26" s="33">
        <v>2521082.75</v>
      </c>
      <c r="G26" s="34" t="s">
        <v>23</v>
      </c>
      <c r="H26" s="35">
        <v>1109304.75</v>
      </c>
      <c r="I26" s="36">
        <v>38701</v>
      </c>
      <c r="J26" s="36">
        <v>49475</v>
      </c>
      <c r="K26" s="37" t="s">
        <v>49</v>
      </c>
    </row>
    <row r="27" spans="1:11" s="19" customFormat="1" ht="15" customHeight="1" x14ac:dyDescent="0.25">
      <c r="A27" s="22">
        <v>57</v>
      </c>
      <c r="B27" s="22" t="s">
        <v>20</v>
      </c>
      <c r="C27" s="38" t="s">
        <v>21</v>
      </c>
      <c r="D27" s="22" t="s">
        <v>61</v>
      </c>
      <c r="E27" s="39">
        <v>34893</v>
      </c>
      <c r="F27" s="40">
        <v>9904164.4600000009</v>
      </c>
      <c r="G27" s="41" t="s">
        <v>23</v>
      </c>
      <c r="H27" s="42">
        <v>4159767.46</v>
      </c>
      <c r="I27" s="43">
        <v>38518</v>
      </c>
      <c r="J27" s="43">
        <v>49293</v>
      </c>
      <c r="K27" s="44" t="s">
        <v>33</v>
      </c>
    </row>
    <row r="28" spans="1:11" s="19" customFormat="1" ht="15" customHeight="1" x14ac:dyDescent="0.25">
      <c r="A28" s="30">
        <v>62</v>
      </c>
      <c r="B28" s="30" t="s">
        <v>13</v>
      </c>
      <c r="C28" s="31" t="s">
        <v>14</v>
      </c>
      <c r="D28" s="30" t="s">
        <v>62</v>
      </c>
      <c r="E28" s="32">
        <v>34996</v>
      </c>
      <c r="F28" s="33">
        <v>3579043.16</v>
      </c>
      <c r="G28" s="34" t="s">
        <v>16</v>
      </c>
      <c r="H28" s="35">
        <v>1352367.28</v>
      </c>
      <c r="I28" s="36">
        <v>38716</v>
      </c>
      <c r="J28" s="36">
        <v>49673</v>
      </c>
      <c r="K28" s="37" t="s">
        <v>17</v>
      </c>
    </row>
    <row r="29" spans="1:11" s="19" customFormat="1" ht="15" customHeight="1" x14ac:dyDescent="0.25">
      <c r="A29" s="22">
        <v>63</v>
      </c>
      <c r="B29" s="22" t="s">
        <v>20</v>
      </c>
      <c r="C29" s="38" t="s">
        <v>21</v>
      </c>
      <c r="D29" s="22" t="s">
        <v>63</v>
      </c>
      <c r="E29" s="39">
        <v>35043</v>
      </c>
      <c r="F29" s="40">
        <v>3486514.76</v>
      </c>
      <c r="G29" s="41" t="s">
        <v>23</v>
      </c>
      <c r="H29" s="42">
        <v>1603804.76</v>
      </c>
      <c r="I29" s="43">
        <v>38777</v>
      </c>
      <c r="J29" s="43">
        <v>49553</v>
      </c>
      <c r="K29" s="44" t="s">
        <v>64</v>
      </c>
    </row>
    <row r="30" spans="1:11" s="19" customFormat="1" ht="15" customHeight="1" x14ac:dyDescent="0.25">
      <c r="A30" s="30">
        <v>64</v>
      </c>
      <c r="B30" s="30" t="s">
        <v>20</v>
      </c>
      <c r="C30" s="31" t="s">
        <v>21</v>
      </c>
      <c r="D30" s="30" t="s">
        <v>65</v>
      </c>
      <c r="E30" s="32">
        <v>35188</v>
      </c>
      <c r="F30" s="33">
        <v>5500000</v>
      </c>
      <c r="G30" s="34" t="s">
        <v>23</v>
      </c>
      <c r="H30" s="35">
        <v>2530000</v>
      </c>
      <c r="I30" s="36">
        <v>38883</v>
      </c>
      <c r="J30" s="36">
        <v>49658</v>
      </c>
      <c r="K30" s="37" t="s">
        <v>66</v>
      </c>
    </row>
    <row r="31" spans="1:11" s="19" customFormat="1" ht="15" customHeight="1" x14ac:dyDescent="0.25">
      <c r="A31" s="22">
        <v>65</v>
      </c>
      <c r="B31" s="22" t="s">
        <v>20</v>
      </c>
      <c r="C31" s="38" t="s">
        <v>21</v>
      </c>
      <c r="D31" s="22" t="s">
        <v>67</v>
      </c>
      <c r="E31" s="39">
        <v>35233</v>
      </c>
      <c r="F31" s="40">
        <v>17318355.760000002</v>
      </c>
      <c r="G31" s="41" t="s">
        <v>23</v>
      </c>
      <c r="H31" s="42">
        <v>8312823.7599999998</v>
      </c>
      <c r="I31" s="43">
        <v>39036</v>
      </c>
      <c r="J31" s="43">
        <v>49810</v>
      </c>
      <c r="K31" s="44" t="s">
        <v>33</v>
      </c>
    </row>
    <row r="32" spans="1:11" s="19" customFormat="1" ht="15" customHeight="1" x14ac:dyDescent="0.25">
      <c r="A32" s="30">
        <v>66</v>
      </c>
      <c r="B32" s="30" t="s">
        <v>20</v>
      </c>
      <c r="C32" s="31" t="s">
        <v>21</v>
      </c>
      <c r="D32" s="30" t="s">
        <v>68</v>
      </c>
      <c r="E32" s="32">
        <v>35149</v>
      </c>
      <c r="F32" s="33">
        <v>13359692.970000001</v>
      </c>
      <c r="G32" s="34" t="s">
        <v>23</v>
      </c>
      <c r="H32" s="35">
        <v>6412684.9699999997</v>
      </c>
      <c r="I32" s="36">
        <v>38961</v>
      </c>
      <c r="J32" s="36">
        <v>49735</v>
      </c>
      <c r="K32" s="37" t="s">
        <v>51</v>
      </c>
    </row>
    <row r="33" spans="1:11" s="19" customFormat="1" ht="15" customHeight="1" x14ac:dyDescent="0.25">
      <c r="A33" s="22">
        <v>67</v>
      </c>
      <c r="B33" s="22" t="s">
        <v>13</v>
      </c>
      <c r="C33" s="38" t="s">
        <v>14</v>
      </c>
      <c r="D33" s="22" t="s">
        <v>69</v>
      </c>
      <c r="E33" s="39">
        <v>35196</v>
      </c>
      <c r="F33" s="40">
        <v>23638118.030000001</v>
      </c>
      <c r="G33" s="41" t="s">
        <v>16</v>
      </c>
      <c r="H33" s="42">
        <v>11830118.02</v>
      </c>
      <c r="I33" s="43">
        <v>41273</v>
      </c>
      <c r="J33" s="43">
        <v>49856</v>
      </c>
      <c r="K33" s="44" t="s">
        <v>70</v>
      </c>
    </row>
    <row r="34" spans="1:11" s="19" customFormat="1" ht="15" customHeight="1" x14ac:dyDescent="0.25">
      <c r="A34" s="30">
        <v>69</v>
      </c>
      <c r="B34" s="30" t="s">
        <v>71</v>
      </c>
      <c r="C34" s="31" t="s">
        <v>72</v>
      </c>
      <c r="D34" s="30" t="s">
        <v>73</v>
      </c>
      <c r="E34" s="32">
        <v>35114</v>
      </c>
      <c r="F34" s="33">
        <v>4441529.33</v>
      </c>
      <c r="G34" s="34" t="s">
        <v>16</v>
      </c>
      <c r="H34" s="35">
        <v>493503.41</v>
      </c>
      <c r="I34" s="36">
        <v>39712</v>
      </c>
      <c r="J34" s="36">
        <v>46102</v>
      </c>
      <c r="K34" s="37" t="s">
        <v>51</v>
      </c>
    </row>
    <row r="35" spans="1:11" s="19" customFormat="1" ht="15" customHeight="1" x14ac:dyDescent="0.25">
      <c r="A35" s="22">
        <v>76</v>
      </c>
      <c r="B35" s="22" t="s">
        <v>20</v>
      </c>
      <c r="C35" s="38" t="s">
        <v>21</v>
      </c>
      <c r="D35" s="22" t="s">
        <v>74</v>
      </c>
      <c r="E35" s="39">
        <v>35783</v>
      </c>
      <c r="F35" s="40">
        <v>18300000</v>
      </c>
      <c r="G35" s="41" t="s">
        <v>23</v>
      </c>
      <c r="H35" s="42">
        <v>9882000</v>
      </c>
      <c r="I35" s="43">
        <v>39479</v>
      </c>
      <c r="J35" s="43">
        <v>50253</v>
      </c>
      <c r="K35" s="44" t="s">
        <v>17</v>
      </c>
    </row>
    <row r="36" spans="1:11" s="19" customFormat="1" ht="15" customHeight="1" x14ac:dyDescent="0.25">
      <c r="A36" s="30">
        <v>77</v>
      </c>
      <c r="B36" s="30" t="s">
        <v>20</v>
      </c>
      <c r="C36" s="31" t="s">
        <v>21</v>
      </c>
      <c r="D36" s="30" t="s">
        <v>75</v>
      </c>
      <c r="E36" s="32">
        <v>35783</v>
      </c>
      <c r="F36" s="33">
        <v>3694909.25</v>
      </c>
      <c r="G36" s="34" t="s">
        <v>23</v>
      </c>
      <c r="H36" s="35">
        <v>1995255.25</v>
      </c>
      <c r="I36" s="36">
        <v>39569</v>
      </c>
      <c r="J36" s="36">
        <v>50345</v>
      </c>
      <c r="K36" s="37" t="s">
        <v>17</v>
      </c>
    </row>
    <row r="37" spans="1:11" s="19" customFormat="1" ht="15" customHeight="1" x14ac:dyDescent="0.25">
      <c r="A37" s="22">
        <v>78</v>
      </c>
      <c r="B37" s="22" t="s">
        <v>13</v>
      </c>
      <c r="C37" s="38" t="s">
        <v>14</v>
      </c>
      <c r="D37" s="22" t="s">
        <v>76</v>
      </c>
      <c r="E37" s="39">
        <v>35566</v>
      </c>
      <c r="F37" s="40">
        <v>9970191.6899999995</v>
      </c>
      <c r="G37" s="41" t="s">
        <v>16</v>
      </c>
      <c r="H37" s="42">
        <v>5480167.0499999998</v>
      </c>
      <c r="I37" s="43">
        <v>39446</v>
      </c>
      <c r="J37" s="43">
        <v>52230</v>
      </c>
      <c r="K37" s="44" t="s">
        <v>77</v>
      </c>
    </row>
    <row r="38" spans="1:11" s="19" customFormat="1" ht="15" customHeight="1" x14ac:dyDescent="0.25">
      <c r="A38" s="30">
        <v>79</v>
      </c>
      <c r="B38" s="30" t="s">
        <v>20</v>
      </c>
      <c r="C38" s="31" t="s">
        <v>21</v>
      </c>
      <c r="D38" s="30" t="s">
        <v>78</v>
      </c>
      <c r="E38" s="32">
        <v>35851</v>
      </c>
      <c r="F38" s="33">
        <v>3330842.11</v>
      </c>
      <c r="G38" s="34" t="s">
        <v>23</v>
      </c>
      <c r="H38" s="35">
        <v>1798674.11</v>
      </c>
      <c r="I38" s="36">
        <v>39522</v>
      </c>
      <c r="J38" s="36">
        <v>50298</v>
      </c>
      <c r="K38" s="37" t="s">
        <v>79</v>
      </c>
    </row>
    <row r="39" spans="1:11" s="19" customFormat="1" ht="15" customHeight="1" x14ac:dyDescent="0.25">
      <c r="A39" s="22">
        <v>82</v>
      </c>
      <c r="B39" s="22" t="s">
        <v>80</v>
      </c>
      <c r="C39" s="38" t="s">
        <v>80</v>
      </c>
      <c r="D39" s="22" t="s">
        <v>81</v>
      </c>
      <c r="E39" s="39">
        <v>35864</v>
      </c>
      <c r="F39" s="40">
        <v>3181217.9</v>
      </c>
      <c r="G39" s="41" t="s">
        <v>16</v>
      </c>
      <c r="H39" s="42">
        <v>85978.94</v>
      </c>
      <c r="I39" s="43">
        <v>38949</v>
      </c>
      <c r="J39" s="43">
        <v>45524</v>
      </c>
      <c r="K39" s="44" t="s">
        <v>17</v>
      </c>
    </row>
    <row r="40" spans="1:11" s="19" customFormat="1" ht="15" customHeight="1" x14ac:dyDescent="0.25">
      <c r="A40" s="30">
        <v>83</v>
      </c>
      <c r="B40" s="30" t="s">
        <v>20</v>
      </c>
      <c r="C40" s="31" t="s">
        <v>21</v>
      </c>
      <c r="D40" s="30" t="s">
        <v>82</v>
      </c>
      <c r="E40" s="32">
        <v>35955</v>
      </c>
      <c r="F40" s="33">
        <v>7500000</v>
      </c>
      <c r="G40" s="34" t="s">
        <v>23</v>
      </c>
      <c r="H40" s="35">
        <v>4050000</v>
      </c>
      <c r="I40" s="36">
        <v>39614</v>
      </c>
      <c r="J40" s="36">
        <v>50389</v>
      </c>
      <c r="K40" s="37" t="s">
        <v>33</v>
      </c>
    </row>
    <row r="41" spans="1:11" s="19" customFormat="1" ht="15" customHeight="1" x14ac:dyDescent="0.25">
      <c r="A41" s="22">
        <v>84</v>
      </c>
      <c r="B41" s="22" t="s">
        <v>20</v>
      </c>
      <c r="C41" s="38" t="s">
        <v>21</v>
      </c>
      <c r="D41" s="22" t="s">
        <v>83</v>
      </c>
      <c r="E41" s="39">
        <v>35955</v>
      </c>
      <c r="F41" s="40">
        <v>8602035.4600000009</v>
      </c>
      <c r="G41" s="41" t="s">
        <v>23</v>
      </c>
      <c r="H41" s="42">
        <v>4817187.46</v>
      </c>
      <c r="I41" s="43">
        <v>39675</v>
      </c>
      <c r="J41" s="43">
        <v>50451</v>
      </c>
      <c r="K41" s="44" t="s">
        <v>47</v>
      </c>
    </row>
    <row r="42" spans="1:11" s="19" customFormat="1" ht="15" customHeight="1" x14ac:dyDescent="0.25">
      <c r="A42" s="30">
        <v>85</v>
      </c>
      <c r="B42" s="30" t="s">
        <v>20</v>
      </c>
      <c r="C42" s="31" t="s">
        <v>21</v>
      </c>
      <c r="D42" s="30" t="s">
        <v>84</v>
      </c>
      <c r="E42" s="32">
        <v>35955</v>
      </c>
      <c r="F42" s="33">
        <v>12553022.75</v>
      </c>
      <c r="G42" s="34" t="s">
        <v>23</v>
      </c>
      <c r="H42" s="35">
        <v>7029702.75</v>
      </c>
      <c r="I42" s="36">
        <v>39736</v>
      </c>
      <c r="J42" s="36">
        <v>50510</v>
      </c>
      <c r="K42" s="37" t="s">
        <v>85</v>
      </c>
    </row>
    <row r="43" spans="1:11" s="19" customFormat="1" ht="15" customHeight="1" x14ac:dyDescent="0.25">
      <c r="A43" s="22">
        <v>86</v>
      </c>
      <c r="B43" s="22" t="s">
        <v>13</v>
      </c>
      <c r="C43" s="38" t="s">
        <v>14</v>
      </c>
      <c r="D43" s="22" t="s">
        <v>86</v>
      </c>
      <c r="E43" s="39">
        <v>35961</v>
      </c>
      <c r="F43" s="40">
        <v>5112918.8099999996</v>
      </c>
      <c r="G43" s="41" t="s">
        <v>16</v>
      </c>
      <c r="H43" s="42">
        <v>2390800.9300000002</v>
      </c>
      <c r="I43" s="43">
        <v>39812</v>
      </c>
      <c r="J43" s="43">
        <v>50586</v>
      </c>
      <c r="K43" s="44" t="s">
        <v>87</v>
      </c>
    </row>
    <row r="44" spans="1:11" s="19" customFormat="1" ht="15" customHeight="1" x14ac:dyDescent="0.25">
      <c r="A44" s="30">
        <v>88</v>
      </c>
      <c r="B44" s="30" t="s">
        <v>71</v>
      </c>
      <c r="C44" s="31" t="s">
        <v>72</v>
      </c>
      <c r="D44" s="30" t="s">
        <v>88</v>
      </c>
      <c r="E44" s="32">
        <v>35982</v>
      </c>
      <c r="F44" s="33">
        <v>11350864.890000001</v>
      </c>
      <c r="G44" s="34" t="s">
        <v>16</v>
      </c>
      <c r="H44" s="35">
        <v>3153018.86</v>
      </c>
      <c r="I44" s="36">
        <v>40551</v>
      </c>
      <c r="J44" s="36">
        <v>46942</v>
      </c>
      <c r="K44" s="37" t="s">
        <v>89</v>
      </c>
    </row>
    <row r="45" spans="1:11" s="19" customFormat="1" ht="15" customHeight="1" x14ac:dyDescent="0.25">
      <c r="A45" s="22">
        <v>90</v>
      </c>
      <c r="B45" s="22" t="s">
        <v>20</v>
      </c>
      <c r="C45" s="38" t="s">
        <v>21</v>
      </c>
      <c r="D45" s="22" t="s">
        <v>90</v>
      </c>
      <c r="E45" s="39">
        <v>36192</v>
      </c>
      <c r="F45" s="40">
        <v>6500000</v>
      </c>
      <c r="G45" s="41" t="s">
        <v>23</v>
      </c>
      <c r="H45" s="42">
        <v>3770000</v>
      </c>
      <c r="I45" s="43">
        <v>39845</v>
      </c>
      <c r="J45" s="43">
        <v>50618</v>
      </c>
      <c r="K45" s="44" t="s">
        <v>49</v>
      </c>
    </row>
    <row r="46" spans="1:11" s="19" customFormat="1" ht="15" customHeight="1" x14ac:dyDescent="0.25">
      <c r="A46" s="30">
        <v>90.1</v>
      </c>
      <c r="B46" s="30" t="s">
        <v>20</v>
      </c>
      <c r="C46" s="31" t="s">
        <v>21</v>
      </c>
      <c r="D46" s="30" t="s">
        <v>91</v>
      </c>
      <c r="E46" s="32">
        <v>36359</v>
      </c>
      <c r="F46" s="33">
        <v>3696756.52</v>
      </c>
      <c r="G46" s="34" t="s">
        <v>23</v>
      </c>
      <c r="H46" s="35">
        <v>2144131.52</v>
      </c>
      <c r="I46" s="36">
        <v>39845</v>
      </c>
      <c r="J46" s="36">
        <v>50618</v>
      </c>
      <c r="K46" s="37" t="s">
        <v>49</v>
      </c>
    </row>
    <row r="47" spans="1:11" s="19" customFormat="1" ht="15" customHeight="1" x14ac:dyDescent="0.25">
      <c r="A47" s="22">
        <v>91</v>
      </c>
      <c r="B47" s="22" t="s">
        <v>20</v>
      </c>
      <c r="C47" s="38" t="s">
        <v>21</v>
      </c>
      <c r="D47" s="22" t="s">
        <v>92</v>
      </c>
      <c r="E47" s="39">
        <v>36286</v>
      </c>
      <c r="F47" s="40">
        <v>22100000</v>
      </c>
      <c r="G47" s="41" t="s">
        <v>23</v>
      </c>
      <c r="H47" s="42">
        <v>13260000</v>
      </c>
      <c r="I47" s="43">
        <v>40009</v>
      </c>
      <c r="J47" s="43">
        <v>50785</v>
      </c>
      <c r="K47" s="44" t="s">
        <v>17</v>
      </c>
    </row>
    <row r="48" spans="1:11" s="19" customFormat="1" ht="15" customHeight="1" x14ac:dyDescent="0.25">
      <c r="A48" s="30">
        <v>93</v>
      </c>
      <c r="B48" s="30" t="s">
        <v>80</v>
      </c>
      <c r="C48" s="31" t="s">
        <v>80</v>
      </c>
      <c r="D48" s="30" t="s">
        <v>93</v>
      </c>
      <c r="E48" s="32">
        <v>36111</v>
      </c>
      <c r="F48" s="33">
        <v>1467351.43</v>
      </c>
      <c r="G48" s="34" t="s">
        <v>16</v>
      </c>
      <c r="H48" s="35">
        <v>158632.48000000001</v>
      </c>
      <c r="I48" s="36">
        <v>39582</v>
      </c>
      <c r="J48" s="36">
        <v>46156</v>
      </c>
      <c r="K48" s="37" t="s">
        <v>33</v>
      </c>
    </row>
    <row r="49" spans="1:11" s="19" customFormat="1" ht="15" customHeight="1" x14ac:dyDescent="0.25">
      <c r="A49" s="22">
        <v>94</v>
      </c>
      <c r="B49" s="22" t="s">
        <v>20</v>
      </c>
      <c r="C49" s="38" t="s">
        <v>21</v>
      </c>
      <c r="D49" s="22" t="s">
        <v>94</v>
      </c>
      <c r="E49" s="39">
        <v>36335</v>
      </c>
      <c r="F49" s="40">
        <v>33200000</v>
      </c>
      <c r="G49" s="41" t="s">
        <v>23</v>
      </c>
      <c r="H49" s="42">
        <v>19920000</v>
      </c>
      <c r="I49" s="43">
        <v>40101</v>
      </c>
      <c r="J49" s="43">
        <v>50875</v>
      </c>
      <c r="K49" s="44" t="s">
        <v>17</v>
      </c>
    </row>
    <row r="50" spans="1:11" s="19" customFormat="1" ht="15" customHeight="1" x14ac:dyDescent="0.25">
      <c r="A50" s="30">
        <v>96</v>
      </c>
      <c r="B50" s="30" t="s">
        <v>20</v>
      </c>
      <c r="C50" s="31" t="s">
        <v>21</v>
      </c>
      <c r="D50" s="30" t="s">
        <v>95</v>
      </c>
      <c r="E50" s="32">
        <v>36359</v>
      </c>
      <c r="F50" s="33">
        <v>17700000</v>
      </c>
      <c r="G50" s="34" t="s">
        <v>23</v>
      </c>
      <c r="H50" s="35">
        <v>10620000</v>
      </c>
      <c r="I50" s="36">
        <v>40009</v>
      </c>
      <c r="J50" s="36">
        <v>50785</v>
      </c>
      <c r="K50" s="37" t="s">
        <v>30</v>
      </c>
    </row>
    <row r="51" spans="1:11" s="19" customFormat="1" ht="15" customHeight="1" x14ac:dyDescent="0.25">
      <c r="A51" s="22">
        <v>97</v>
      </c>
      <c r="B51" s="22" t="s">
        <v>20</v>
      </c>
      <c r="C51" s="38" t="s">
        <v>21</v>
      </c>
      <c r="D51" s="22" t="s">
        <v>96</v>
      </c>
      <c r="E51" s="39">
        <v>36359</v>
      </c>
      <c r="F51" s="40">
        <v>8889243.5099999998</v>
      </c>
      <c r="G51" s="41" t="s">
        <v>23</v>
      </c>
      <c r="H51" s="42">
        <v>5333563.51</v>
      </c>
      <c r="I51" s="43">
        <v>40009</v>
      </c>
      <c r="J51" s="43">
        <v>50785</v>
      </c>
      <c r="K51" s="44" t="s">
        <v>97</v>
      </c>
    </row>
    <row r="52" spans="1:11" s="19" customFormat="1" ht="15" customHeight="1" x14ac:dyDescent="0.25">
      <c r="A52" s="30">
        <v>98</v>
      </c>
      <c r="B52" s="30" t="s">
        <v>13</v>
      </c>
      <c r="C52" s="31" t="s">
        <v>14</v>
      </c>
      <c r="D52" s="30" t="s">
        <v>98</v>
      </c>
      <c r="E52" s="32">
        <v>36365</v>
      </c>
      <c r="F52" s="33">
        <v>17888516.370000001</v>
      </c>
      <c r="G52" s="34" t="s">
        <v>16</v>
      </c>
      <c r="H52" s="35">
        <v>9098516.3699999992</v>
      </c>
      <c r="I52" s="36">
        <v>40177</v>
      </c>
      <c r="J52" s="36">
        <v>51134</v>
      </c>
      <c r="K52" s="37" t="s">
        <v>51</v>
      </c>
    </row>
    <row r="53" spans="1:11" s="19" customFormat="1" ht="15" customHeight="1" x14ac:dyDescent="0.25">
      <c r="A53" s="22">
        <v>98.1</v>
      </c>
      <c r="B53" s="22" t="s">
        <v>13</v>
      </c>
      <c r="C53" s="38" t="s">
        <v>14</v>
      </c>
      <c r="D53" s="22" t="s">
        <v>98</v>
      </c>
      <c r="E53" s="39">
        <v>37534</v>
      </c>
      <c r="F53" s="40">
        <v>2556245.48</v>
      </c>
      <c r="G53" s="41" t="s">
        <v>16</v>
      </c>
      <c r="H53" s="42">
        <v>1512245.48</v>
      </c>
      <c r="I53" s="43">
        <v>41090</v>
      </c>
      <c r="J53" s="43">
        <v>52047</v>
      </c>
      <c r="K53" s="44" t="s">
        <v>51</v>
      </c>
    </row>
    <row r="54" spans="1:11" s="19" customFormat="1" ht="15" customHeight="1" x14ac:dyDescent="0.25">
      <c r="A54" s="30">
        <v>100</v>
      </c>
      <c r="B54" s="30" t="s">
        <v>13</v>
      </c>
      <c r="C54" s="31" t="s">
        <v>14</v>
      </c>
      <c r="D54" s="30" t="s">
        <v>99</v>
      </c>
      <c r="E54" s="32">
        <v>36500</v>
      </c>
      <c r="F54" s="33">
        <v>5112918.0999999996</v>
      </c>
      <c r="G54" s="34" t="s">
        <v>16</v>
      </c>
      <c r="H54" s="35">
        <v>2646957.44</v>
      </c>
      <c r="I54" s="36">
        <v>40359</v>
      </c>
      <c r="J54" s="36">
        <v>51134</v>
      </c>
      <c r="K54" s="37" t="s">
        <v>51</v>
      </c>
    </row>
    <row r="55" spans="1:11" s="19" customFormat="1" ht="15" customHeight="1" x14ac:dyDescent="0.25">
      <c r="A55" s="22">
        <v>103</v>
      </c>
      <c r="B55" s="22" t="s">
        <v>20</v>
      </c>
      <c r="C55" s="38" t="s">
        <v>21</v>
      </c>
      <c r="D55" s="22" t="s">
        <v>100</v>
      </c>
      <c r="E55" s="39">
        <v>36510</v>
      </c>
      <c r="F55" s="40">
        <v>9900000</v>
      </c>
      <c r="G55" s="41" t="s">
        <v>23</v>
      </c>
      <c r="H55" s="42">
        <v>6138000</v>
      </c>
      <c r="I55" s="43">
        <v>40210</v>
      </c>
      <c r="J55" s="43">
        <v>50983</v>
      </c>
      <c r="K55" s="44" t="s">
        <v>33</v>
      </c>
    </row>
    <row r="56" spans="1:11" s="19" customFormat="1" ht="15" customHeight="1" x14ac:dyDescent="0.25">
      <c r="A56" s="30" t="s">
        <v>101</v>
      </c>
      <c r="B56" s="30" t="s">
        <v>37</v>
      </c>
      <c r="C56" s="31" t="s">
        <v>38</v>
      </c>
      <c r="D56" s="30" t="s">
        <v>102</v>
      </c>
      <c r="E56" s="32">
        <v>36553</v>
      </c>
      <c r="F56" s="33">
        <v>9592294.0399999991</v>
      </c>
      <c r="G56" s="34" t="s">
        <v>23</v>
      </c>
      <c r="H56" s="35">
        <v>4956006.04</v>
      </c>
      <c r="I56" s="36">
        <v>40330</v>
      </c>
      <c r="J56" s="36">
        <v>51105</v>
      </c>
      <c r="K56" s="37" t="s">
        <v>103</v>
      </c>
    </row>
    <row r="57" spans="1:11" s="19" customFormat="1" ht="15" customHeight="1" x14ac:dyDescent="0.25">
      <c r="A57" s="22" t="s">
        <v>104</v>
      </c>
      <c r="B57" s="22" t="s">
        <v>13</v>
      </c>
      <c r="C57" s="38" t="s">
        <v>14</v>
      </c>
      <c r="D57" s="22" t="s">
        <v>105</v>
      </c>
      <c r="E57" s="39">
        <v>36608</v>
      </c>
      <c r="F57" s="40">
        <v>4882837.47</v>
      </c>
      <c r="G57" s="41" t="s">
        <v>16</v>
      </c>
      <c r="H57" s="42">
        <v>2606565.98</v>
      </c>
      <c r="I57" s="43">
        <v>40542</v>
      </c>
      <c r="J57" s="43">
        <v>51317</v>
      </c>
      <c r="K57" s="44" t="s">
        <v>106</v>
      </c>
    </row>
    <row r="58" spans="1:11" s="19" customFormat="1" ht="15" customHeight="1" x14ac:dyDescent="0.25">
      <c r="A58" s="30" t="s">
        <v>107</v>
      </c>
      <c r="B58" s="30" t="s">
        <v>20</v>
      </c>
      <c r="C58" s="31" t="s">
        <v>21</v>
      </c>
      <c r="D58" s="30" t="s">
        <v>108</v>
      </c>
      <c r="E58" s="32">
        <v>36634</v>
      </c>
      <c r="F58" s="33">
        <v>7300000</v>
      </c>
      <c r="G58" s="34" t="s">
        <v>23</v>
      </c>
      <c r="H58" s="35">
        <v>4672000</v>
      </c>
      <c r="I58" s="36">
        <v>40391</v>
      </c>
      <c r="J58" s="36">
        <v>51167</v>
      </c>
      <c r="K58" s="37" t="s">
        <v>33</v>
      </c>
    </row>
    <row r="59" spans="1:11" s="19" customFormat="1" ht="15" customHeight="1" x14ac:dyDescent="0.25">
      <c r="A59" s="22" t="s">
        <v>109</v>
      </c>
      <c r="B59" s="22" t="s">
        <v>20</v>
      </c>
      <c r="C59" s="38" t="s">
        <v>21</v>
      </c>
      <c r="D59" s="22" t="s">
        <v>110</v>
      </c>
      <c r="E59" s="39">
        <v>36634</v>
      </c>
      <c r="F59" s="40">
        <v>5873096.4400000004</v>
      </c>
      <c r="G59" s="41" t="s">
        <v>23</v>
      </c>
      <c r="H59" s="42">
        <v>3758808.29</v>
      </c>
      <c r="I59" s="43">
        <v>40391</v>
      </c>
      <c r="J59" s="43">
        <v>51167</v>
      </c>
      <c r="K59" s="44" t="s">
        <v>111</v>
      </c>
    </row>
    <row r="60" spans="1:11" s="19" customFormat="1" ht="15" customHeight="1" x14ac:dyDescent="0.25">
      <c r="A60" s="30" t="s">
        <v>112</v>
      </c>
      <c r="B60" s="30" t="s">
        <v>20</v>
      </c>
      <c r="C60" s="31" t="s">
        <v>21</v>
      </c>
      <c r="D60" s="30" t="s">
        <v>113</v>
      </c>
      <c r="E60" s="32">
        <v>36634</v>
      </c>
      <c r="F60" s="33">
        <v>6043709.75</v>
      </c>
      <c r="G60" s="34" t="s">
        <v>23</v>
      </c>
      <c r="H60" s="35">
        <v>3867974.23</v>
      </c>
      <c r="I60" s="36">
        <v>40391</v>
      </c>
      <c r="J60" s="36">
        <v>51167</v>
      </c>
      <c r="K60" s="37" t="s">
        <v>114</v>
      </c>
    </row>
    <row r="61" spans="1:11" s="19" customFormat="1" ht="15" customHeight="1" x14ac:dyDescent="0.25">
      <c r="A61" s="22" t="s">
        <v>115</v>
      </c>
      <c r="B61" s="22" t="s">
        <v>71</v>
      </c>
      <c r="C61" s="38" t="s">
        <v>72</v>
      </c>
      <c r="D61" s="22" t="s">
        <v>116</v>
      </c>
      <c r="E61" s="39">
        <v>36657</v>
      </c>
      <c r="F61" s="40">
        <v>11358160.789999999</v>
      </c>
      <c r="G61" s="41" t="s">
        <v>16</v>
      </c>
      <c r="H61" s="42">
        <v>11358160.789999999</v>
      </c>
      <c r="I61" s="43">
        <v>46825</v>
      </c>
      <c r="J61" s="43">
        <v>51392</v>
      </c>
      <c r="K61" s="44" t="s">
        <v>51</v>
      </c>
    </row>
    <row r="62" spans="1:11" s="19" customFormat="1" ht="15" customHeight="1" x14ac:dyDescent="0.25">
      <c r="A62" s="30" t="s">
        <v>117</v>
      </c>
      <c r="B62" s="30" t="s">
        <v>20</v>
      </c>
      <c r="C62" s="31" t="s">
        <v>21</v>
      </c>
      <c r="D62" s="30" t="s">
        <v>118</v>
      </c>
      <c r="E62" s="32">
        <v>36685</v>
      </c>
      <c r="F62" s="33">
        <v>4771528.1100000003</v>
      </c>
      <c r="G62" s="34" t="s">
        <v>23</v>
      </c>
      <c r="H62" s="35">
        <v>3053788.11</v>
      </c>
      <c r="I62" s="36">
        <v>40452</v>
      </c>
      <c r="J62" s="36">
        <v>51227</v>
      </c>
      <c r="K62" s="37" t="s">
        <v>17</v>
      </c>
    </row>
    <row r="63" spans="1:11" s="19" customFormat="1" ht="15" customHeight="1" x14ac:dyDescent="0.25">
      <c r="A63" s="22" t="s">
        <v>119</v>
      </c>
      <c r="B63" s="22" t="s">
        <v>20</v>
      </c>
      <c r="C63" s="38" t="s">
        <v>21</v>
      </c>
      <c r="D63" s="22" t="s">
        <v>120</v>
      </c>
      <c r="E63" s="39">
        <v>36685</v>
      </c>
      <c r="F63" s="40">
        <v>8161570.2000000002</v>
      </c>
      <c r="G63" s="41" t="s">
        <v>23</v>
      </c>
      <c r="H63" s="42">
        <v>5223422.2</v>
      </c>
      <c r="I63" s="43">
        <v>40374</v>
      </c>
      <c r="J63" s="43">
        <v>51150</v>
      </c>
      <c r="K63" s="44" t="s">
        <v>121</v>
      </c>
    </row>
    <row r="64" spans="1:11" s="19" customFormat="1" ht="15" customHeight="1" x14ac:dyDescent="0.25">
      <c r="A64" s="30" t="s">
        <v>122</v>
      </c>
      <c r="B64" s="30" t="s">
        <v>123</v>
      </c>
      <c r="C64" s="31" t="s">
        <v>124</v>
      </c>
      <c r="D64" s="30" t="s">
        <v>125</v>
      </c>
      <c r="E64" s="32">
        <v>36838</v>
      </c>
      <c r="F64" s="33">
        <v>4888994.28</v>
      </c>
      <c r="G64" s="34" t="s">
        <v>126</v>
      </c>
      <c r="H64" s="35">
        <v>406221.82</v>
      </c>
      <c r="I64" s="36">
        <v>39629</v>
      </c>
      <c r="J64" s="36">
        <v>46022</v>
      </c>
      <c r="K64" s="37" t="s">
        <v>49</v>
      </c>
    </row>
    <row r="65" spans="1:11" s="19" customFormat="1" ht="15" customHeight="1" x14ac:dyDescent="0.25">
      <c r="A65" s="22" t="s">
        <v>127</v>
      </c>
      <c r="B65" s="22" t="s">
        <v>20</v>
      </c>
      <c r="C65" s="38" t="s">
        <v>21</v>
      </c>
      <c r="D65" s="22" t="s">
        <v>128</v>
      </c>
      <c r="E65" s="39">
        <v>36859</v>
      </c>
      <c r="F65" s="40">
        <v>6133414.6699999999</v>
      </c>
      <c r="G65" s="41" t="s">
        <v>23</v>
      </c>
      <c r="H65" s="42">
        <v>3925390.67</v>
      </c>
      <c r="I65" s="43">
        <v>40527</v>
      </c>
      <c r="J65" s="43">
        <v>51302</v>
      </c>
      <c r="K65" s="44" t="s">
        <v>17</v>
      </c>
    </row>
    <row r="66" spans="1:11" s="19" customFormat="1" ht="15" customHeight="1" x14ac:dyDescent="0.25">
      <c r="A66" s="30" t="s">
        <v>129</v>
      </c>
      <c r="B66" s="30" t="s">
        <v>71</v>
      </c>
      <c r="C66" s="31" t="s">
        <v>72</v>
      </c>
      <c r="D66" s="30" t="s">
        <v>67</v>
      </c>
      <c r="E66" s="32">
        <v>36942</v>
      </c>
      <c r="F66" s="33">
        <v>6563886.8200000003</v>
      </c>
      <c r="G66" s="34" t="s">
        <v>16</v>
      </c>
      <c r="H66" s="35">
        <v>6563886.8300000001</v>
      </c>
      <c r="I66" s="36">
        <v>47026</v>
      </c>
      <c r="J66" s="36">
        <v>51225</v>
      </c>
      <c r="K66" s="37" t="s">
        <v>33</v>
      </c>
    </row>
    <row r="67" spans="1:11" s="19" customFormat="1" ht="15" customHeight="1" x14ac:dyDescent="0.25">
      <c r="A67" s="22" t="s">
        <v>130</v>
      </c>
      <c r="B67" s="22" t="s">
        <v>13</v>
      </c>
      <c r="C67" s="38" t="s">
        <v>14</v>
      </c>
      <c r="D67" s="22" t="s">
        <v>131</v>
      </c>
      <c r="E67" s="39">
        <v>37001</v>
      </c>
      <c r="F67" s="40">
        <v>8515359.2100000009</v>
      </c>
      <c r="G67" s="41" t="s">
        <v>16</v>
      </c>
      <c r="H67" s="42">
        <v>4828359.21</v>
      </c>
      <c r="I67" s="43">
        <v>40907</v>
      </c>
      <c r="J67" s="43">
        <v>51682</v>
      </c>
      <c r="K67" s="44" t="s">
        <v>132</v>
      </c>
    </row>
    <row r="68" spans="1:11" s="19" customFormat="1" ht="15" customHeight="1" x14ac:dyDescent="0.25">
      <c r="A68" s="30" t="s">
        <v>133</v>
      </c>
      <c r="B68" s="30" t="s">
        <v>123</v>
      </c>
      <c r="C68" s="31" t="s">
        <v>124</v>
      </c>
      <c r="D68" s="30" t="s">
        <v>134</v>
      </c>
      <c r="E68" s="32">
        <v>37018</v>
      </c>
      <c r="F68" s="33">
        <v>3766021.21</v>
      </c>
      <c r="G68" s="34" t="s">
        <v>126</v>
      </c>
      <c r="H68" s="35">
        <v>418468.68</v>
      </c>
      <c r="I68" s="36">
        <v>40178</v>
      </c>
      <c r="J68" s="36" t="s">
        <v>135</v>
      </c>
      <c r="K68" s="37" t="s">
        <v>33</v>
      </c>
    </row>
    <row r="69" spans="1:11" s="19" customFormat="1" ht="15" customHeight="1" x14ac:dyDescent="0.25">
      <c r="A69" s="22" t="s">
        <v>136</v>
      </c>
      <c r="B69" s="22" t="s">
        <v>20</v>
      </c>
      <c r="C69" s="38" t="s">
        <v>21</v>
      </c>
      <c r="D69" s="22" t="s">
        <v>137</v>
      </c>
      <c r="E69" s="39">
        <v>37075</v>
      </c>
      <c r="F69" s="40">
        <v>7603736.4800000004</v>
      </c>
      <c r="G69" s="41" t="s">
        <v>23</v>
      </c>
      <c r="H69" s="42">
        <v>5159937.66</v>
      </c>
      <c r="I69" s="43">
        <v>40739</v>
      </c>
      <c r="J69" s="43">
        <v>51516</v>
      </c>
      <c r="K69" s="44" t="s">
        <v>27</v>
      </c>
    </row>
    <row r="70" spans="1:11" s="19" customFormat="1" ht="15" customHeight="1" x14ac:dyDescent="0.25">
      <c r="A70" s="30" t="s">
        <v>138</v>
      </c>
      <c r="B70" s="30" t="s">
        <v>20</v>
      </c>
      <c r="C70" s="31" t="s">
        <v>21</v>
      </c>
      <c r="D70" s="30" t="s">
        <v>139</v>
      </c>
      <c r="E70" s="32">
        <v>37075</v>
      </c>
      <c r="F70" s="33">
        <v>6984497.04</v>
      </c>
      <c r="G70" s="34" t="s">
        <v>23</v>
      </c>
      <c r="H70" s="35">
        <v>4749458</v>
      </c>
      <c r="I70" s="36">
        <v>40739</v>
      </c>
      <c r="J70" s="36">
        <v>51516</v>
      </c>
      <c r="K70" s="37" t="s">
        <v>30</v>
      </c>
    </row>
    <row r="71" spans="1:11" s="19" customFormat="1" ht="15" customHeight="1" x14ac:dyDescent="0.25">
      <c r="A71" s="22" t="s">
        <v>140</v>
      </c>
      <c r="B71" s="22" t="s">
        <v>141</v>
      </c>
      <c r="C71" s="38" t="s">
        <v>124</v>
      </c>
      <c r="D71" s="22" t="s">
        <v>142</v>
      </c>
      <c r="E71" s="39">
        <v>37253</v>
      </c>
      <c r="F71" s="40">
        <v>16000000</v>
      </c>
      <c r="G71" s="41" t="s">
        <v>16</v>
      </c>
      <c r="H71" s="42">
        <v>200000</v>
      </c>
      <c r="I71" s="43">
        <v>40091</v>
      </c>
      <c r="J71" s="43">
        <v>45693</v>
      </c>
      <c r="K71" s="44" t="s">
        <v>85</v>
      </c>
    </row>
    <row r="72" spans="1:11" s="19" customFormat="1" ht="15" customHeight="1" x14ac:dyDescent="0.25">
      <c r="A72" s="30" t="s">
        <v>143</v>
      </c>
      <c r="B72" s="30" t="s">
        <v>20</v>
      </c>
      <c r="C72" s="31" t="s">
        <v>21</v>
      </c>
      <c r="D72" s="30" t="s">
        <v>144</v>
      </c>
      <c r="E72" s="32">
        <v>37354</v>
      </c>
      <c r="F72" s="33">
        <v>4066156.94</v>
      </c>
      <c r="G72" s="34" t="s">
        <v>23</v>
      </c>
      <c r="H72" s="35">
        <v>2846309.84</v>
      </c>
      <c r="I72" s="36">
        <v>41014</v>
      </c>
      <c r="J72" s="36">
        <v>51789</v>
      </c>
      <c r="K72" s="37" t="s">
        <v>30</v>
      </c>
    </row>
    <row r="73" spans="1:11" s="19" customFormat="1" ht="15" customHeight="1" x14ac:dyDescent="0.25">
      <c r="A73" s="22" t="s">
        <v>145</v>
      </c>
      <c r="B73" s="22" t="s">
        <v>71</v>
      </c>
      <c r="C73" s="38" t="s">
        <v>72</v>
      </c>
      <c r="D73" s="22" t="s">
        <v>146</v>
      </c>
      <c r="E73" s="39">
        <v>37413</v>
      </c>
      <c r="F73" s="40">
        <v>8505697</v>
      </c>
      <c r="G73" s="41" t="s">
        <v>16</v>
      </c>
      <c r="H73" s="42">
        <v>6480531</v>
      </c>
      <c r="I73" s="43">
        <v>43811</v>
      </c>
      <c r="J73" s="43">
        <v>51299</v>
      </c>
      <c r="K73" s="44" t="s">
        <v>51</v>
      </c>
    </row>
    <row r="74" spans="1:11" s="19" customFormat="1" ht="15" customHeight="1" x14ac:dyDescent="0.25">
      <c r="A74" s="30" t="s">
        <v>147</v>
      </c>
      <c r="B74" s="30" t="s">
        <v>20</v>
      </c>
      <c r="C74" s="31" t="s">
        <v>21</v>
      </c>
      <c r="D74" s="30" t="s">
        <v>148</v>
      </c>
      <c r="E74" s="32">
        <v>37433</v>
      </c>
      <c r="F74" s="33">
        <v>16000000</v>
      </c>
      <c r="G74" s="34" t="s">
        <v>23</v>
      </c>
      <c r="H74" s="35">
        <v>11520000</v>
      </c>
      <c r="I74" s="36">
        <v>41197</v>
      </c>
      <c r="J74" s="36">
        <v>51971</v>
      </c>
      <c r="K74" s="37" t="s">
        <v>17</v>
      </c>
    </row>
    <row r="75" spans="1:11" s="19" customFormat="1" ht="15" customHeight="1" x14ac:dyDescent="0.25">
      <c r="A75" s="22" t="s">
        <v>149</v>
      </c>
      <c r="B75" s="22" t="s">
        <v>20</v>
      </c>
      <c r="C75" s="38" t="s">
        <v>21</v>
      </c>
      <c r="D75" s="22" t="s">
        <v>150</v>
      </c>
      <c r="E75" s="39">
        <v>37433</v>
      </c>
      <c r="F75" s="40">
        <v>12000000</v>
      </c>
      <c r="G75" s="41" t="s">
        <v>23</v>
      </c>
      <c r="H75" s="42">
        <v>8640000</v>
      </c>
      <c r="I75" s="43">
        <v>41197</v>
      </c>
      <c r="J75" s="43">
        <v>51971</v>
      </c>
      <c r="K75" s="44" t="s">
        <v>17</v>
      </c>
    </row>
    <row r="76" spans="1:11" s="19" customFormat="1" ht="15" customHeight="1" x14ac:dyDescent="0.25">
      <c r="A76" s="30" t="s">
        <v>151</v>
      </c>
      <c r="B76" s="30" t="s">
        <v>20</v>
      </c>
      <c r="C76" s="31" t="s">
        <v>21</v>
      </c>
      <c r="D76" s="30" t="s">
        <v>152</v>
      </c>
      <c r="E76" s="32">
        <v>37433</v>
      </c>
      <c r="F76" s="33">
        <v>23284675.739999998</v>
      </c>
      <c r="G76" s="34" t="s">
        <v>23</v>
      </c>
      <c r="H76" s="35">
        <v>16764983.74</v>
      </c>
      <c r="I76" s="36">
        <v>41197</v>
      </c>
      <c r="J76" s="36">
        <v>51971</v>
      </c>
      <c r="K76" s="37" t="s">
        <v>153</v>
      </c>
    </row>
    <row r="77" spans="1:11" s="19" customFormat="1" ht="15" customHeight="1" x14ac:dyDescent="0.25">
      <c r="A77" s="22" t="s">
        <v>154</v>
      </c>
      <c r="B77" s="22" t="s">
        <v>20</v>
      </c>
      <c r="C77" s="38" t="s">
        <v>21</v>
      </c>
      <c r="D77" s="22" t="s">
        <v>155</v>
      </c>
      <c r="E77" s="39">
        <v>37452</v>
      </c>
      <c r="F77" s="40">
        <v>13467384.859999999</v>
      </c>
      <c r="G77" s="41" t="s">
        <v>23</v>
      </c>
      <c r="H77" s="42">
        <v>9696536.8599999994</v>
      </c>
      <c r="I77" s="43">
        <v>41197</v>
      </c>
      <c r="J77" s="43">
        <v>51971</v>
      </c>
      <c r="K77" s="44" t="s">
        <v>33</v>
      </c>
    </row>
    <row r="78" spans="1:11" s="19" customFormat="1" ht="15" customHeight="1" x14ac:dyDescent="0.25">
      <c r="A78" s="30" t="s">
        <v>156</v>
      </c>
      <c r="B78" s="30" t="s">
        <v>157</v>
      </c>
      <c r="C78" s="31" t="s">
        <v>124</v>
      </c>
      <c r="D78" s="30" t="s">
        <v>158</v>
      </c>
      <c r="E78" s="32">
        <v>37533</v>
      </c>
      <c r="F78" s="33">
        <v>2260000</v>
      </c>
      <c r="G78" s="34" t="s">
        <v>57</v>
      </c>
      <c r="H78" s="35">
        <v>37200</v>
      </c>
      <c r="I78" s="36" t="s">
        <v>159</v>
      </c>
      <c r="J78" s="36" t="s">
        <v>160</v>
      </c>
      <c r="K78" s="37" t="s">
        <v>47</v>
      </c>
    </row>
    <row r="79" spans="1:11" s="19" customFormat="1" ht="15" customHeight="1" x14ac:dyDescent="0.25">
      <c r="A79" s="22" t="s">
        <v>161</v>
      </c>
      <c r="B79" s="22" t="s">
        <v>13</v>
      </c>
      <c r="C79" s="38" t="s">
        <v>14</v>
      </c>
      <c r="D79" s="22" t="s">
        <v>162</v>
      </c>
      <c r="E79" s="39">
        <v>37534</v>
      </c>
      <c r="F79" s="40">
        <v>2261579.7599999998</v>
      </c>
      <c r="G79" s="41" t="s">
        <v>16</v>
      </c>
      <c r="H79" s="42">
        <v>1391579.76</v>
      </c>
      <c r="I79" s="43">
        <v>41273</v>
      </c>
      <c r="J79" s="43">
        <v>53143</v>
      </c>
      <c r="K79" s="44" t="s">
        <v>49</v>
      </c>
    </row>
    <row r="80" spans="1:11" s="19" customFormat="1" ht="15" customHeight="1" x14ac:dyDescent="0.25">
      <c r="A80" s="30" t="s">
        <v>163</v>
      </c>
      <c r="B80" s="30" t="s">
        <v>13</v>
      </c>
      <c r="C80" s="31" t="s">
        <v>14</v>
      </c>
      <c r="D80" s="30" t="s">
        <v>164</v>
      </c>
      <c r="E80" s="32">
        <v>37636</v>
      </c>
      <c r="F80" s="33">
        <v>2045167.52</v>
      </c>
      <c r="G80" s="34" t="s">
        <v>16</v>
      </c>
      <c r="H80" s="35">
        <v>1229167.52</v>
      </c>
      <c r="I80" s="36">
        <v>41273</v>
      </c>
      <c r="J80" s="36">
        <v>52047</v>
      </c>
      <c r="K80" s="37" t="s">
        <v>165</v>
      </c>
    </row>
    <row r="81" spans="1:11" s="19" customFormat="1" ht="15" customHeight="1" x14ac:dyDescent="0.25">
      <c r="A81" s="22" t="s">
        <v>166</v>
      </c>
      <c r="B81" s="22" t="s">
        <v>13</v>
      </c>
      <c r="C81" s="38" t="s">
        <v>14</v>
      </c>
      <c r="D81" s="22" t="s">
        <v>167</v>
      </c>
      <c r="E81" s="39">
        <v>37636</v>
      </c>
      <c r="F81" s="40">
        <v>6646794.46</v>
      </c>
      <c r="G81" s="41" t="s">
        <v>16</v>
      </c>
      <c r="H81" s="42">
        <v>3991794.46</v>
      </c>
      <c r="I81" s="43">
        <v>41273</v>
      </c>
      <c r="J81" s="43">
        <v>52047</v>
      </c>
      <c r="K81" s="44" t="s">
        <v>168</v>
      </c>
    </row>
    <row r="82" spans="1:11" s="19" customFormat="1" ht="15" customHeight="1" x14ac:dyDescent="0.25">
      <c r="A82" s="30" t="s">
        <v>169</v>
      </c>
      <c r="B82" s="30" t="s">
        <v>13</v>
      </c>
      <c r="C82" s="31" t="s">
        <v>14</v>
      </c>
      <c r="D82" s="30" t="s">
        <v>170</v>
      </c>
      <c r="E82" s="32">
        <v>37636</v>
      </c>
      <c r="F82" s="33">
        <v>4601626.93</v>
      </c>
      <c r="G82" s="34" t="s">
        <v>16</v>
      </c>
      <c r="H82" s="35">
        <v>2771626.93</v>
      </c>
      <c r="I82" s="36">
        <v>41273</v>
      </c>
      <c r="J82" s="36">
        <v>52047</v>
      </c>
      <c r="K82" s="37" t="s">
        <v>171</v>
      </c>
    </row>
    <row r="83" spans="1:11" s="19" customFormat="1" ht="15" customHeight="1" x14ac:dyDescent="0.25">
      <c r="A83" s="22" t="s">
        <v>172</v>
      </c>
      <c r="B83" s="22" t="s">
        <v>71</v>
      </c>
      <c r="C83" s="38" t="s">
        <v>72</v>
      </c>
      <c r="D83" s="22" t="s">
        <v>173</v>
      </c>
      <c r="E83" s="39">
        <v>37818</v>
      </c>
      <c r="F83" s="40">
        <v>41528041.030000001</v>
      </c>
      <c r="G83" s="41" t="s">
        <v>16</v>
      </c>
      <c r="H83" s="42">
        <v>23544627.25</v>
      </c>
      <c r="I83" s="43">
        <v>44992</v>
      </c>
      <c r="J83" s="43">
        <v>51386</v>
      </c>
      <c r="K83" s="44" t="s">
        <v>51</v>
      </c>
    </row>
    <row r="84" spans="1:11" s="19" customFormat="1" ht="15" customHeight="1" x14ac:dyDescent="0.25">
      <c r="A84" s="30" t="s">
        <v>174</v>
      </c>
      <c r="B84" s="30" t="s">
        <v>123</v>
      </c>
      <c r="C84" s="31" t="s">
        <v>124</v>
      </c>
      <c r="D84" s="30" t="s">
        <v>175</v>
      </c>
      <c r="E84" s="32">
        <v>37892</v>
      </c>
      <c r="F84" s="33">
        <v>6189587.9299999997</v>
      </c>
      <c r="G84" s="34" t="s">
        <v>126</v>
      </c>
      <c r="H84" s="35">
        <v>1203287.1599999999</v>
      </c>
      <c r="I84" s="36" t="s">
        <v>176</v>
      </c>
      <c r="J84" s="36" t="s">
        <v>177</v>
      </c>
      <c r="K84" s="37" t="s">
        <v>178</v>
      </c>
    </row>
    <row r="85" spans="1:11" s="19" customFormat="1" ht="15" customHeight="1" x14ac:dyDescent="0.25">
      <c r="A85" s="22" t="s">
        <v>179</v>
      </c>
      <c r="B85" s="22" t="s">
        <v>13</v>
      </c>
      <c r="C85" s="38" t="s">
        <v>14</v>
      </c>
      <c r="D85" s="22" t="s">
        <v>180</v>
      </c>
      <c r="E85" s="39">
        <v>37908</v>
      </c>
      <c r="F85" s="40">
        <v>2300813.4700000002</v>
      </c>
      <c r="G85" s="41" t="s">
        <v>16</v>
      </c>
      <c r="H85" s="42">
        <v>1502813.47</v>
      </c>
      <c r="I85" s="43">
        <v>41820</v>
      </c>
      <c r="J85" s="43">
        <v>52595</v>
      </c>
      <c r="K85" s="44" t="s">
        <v>49</v>
      </c>
    </row>
    <row r="86" spans="1:11" s="19" customFormat="1" ht="15" customHeight="1" x14ac:dyDescent="0.25">
      <c r="A86" s="30" t="s">
        <v>181</v>
      </c>
      <c r="B86" s="30" t="s">
        <v>141</v>
      </c>
      <c r="C86" s="31" t="s">
        <v>124</v>
      </c>
      <c r="D86" s="30" t="s">
        <v>182</v>
      </c>
      <c r="E86" s="32">
        <v>37977</v>
      </c>
      <c r="F86" s="33">
        <v>27000000</v>
      </c>
      <c r="G86" s="34" t="s">
        <v>16</v>
      </c>
      <c r="H86" s="35">
        <v>7638579.5700000003</v>
      </c>
      <c r="I86" s="36" t="s">
        <v>183</v>
      </c>
      <c r="J86" s="36">
        <v>46827</v>
      </c>
      <c r="K86" s="37" t="s">
        <v>33</v>
      </c>
    </row>
    <row r="87" spans="1:11" s="19" customFormat="1" ht="15" customHeight="1" x14ac:dyDescent="0.25">
      <c r="A87" s="22" t="s">
        <v>184</v>
      </c>
      <c r="B87" s="22" t="s">
        <v>123</v>
      </c>
      <c r="C87" s="38" t="s">
        <v>124</v>
      </c>
      <c r="D87" s="22" t="s">
        <v>185</v>
      </c>
      <c r="E87" s="39">
        <v>38067</v>
      </c>
      <c r="F87" s="40">
        <v>4663299.26</v>
      </c>
      <c r="G87" s="41" t="s">
        <v>126</v>
      </c>
      <c r="H87" s="42">
        <v>1163509.3500000001</v>
      </c>
      <c r="I87" s="43">
        <v>40724</v>
      </c>
      <c r="J87" s="43">
        <v>47118</v>
      </c>
      <c r="K87" s="44" t="s">
        <v>47</v>
      </c>
    </row>
    <row r="88" spans="1:11" s="19" customFormat="1" ht="15" customHeight="1" x14ac:dyDescent="0.25">
      <c r="A88" s="30" t="s">
        <v>186</v>
      </c>
      <c r="B88" s="30" t="s">
        <v>71</v>
      </c>
      <c r="C88" s="31" t="s">
        <v>72</v>
      </c>
      <c r="D88" s="30" t="s">
        <v>187</v>
      </c>
      <c r="E88" s="32">
        <v>38289</v>
      </c>
      <c r="F88" s="33">
        <v>22319417.59</v>
      </c>
      <c r="G88" s="34" t="s">
        <v>16</v>
      </c>
      <c r="H88" s="35">
        <v>22156817.579999998</v>
      </c>
      <c r="I88" s="36">
        <v>45346</v>
      </c>
      <c r="J88" s="36">
        <v>52833</v>
      </c>
      <c r="K88" s="37" t="s">
        <v>178</v>
      </c>
    </row>
    <row r="89" spans="1:11" s="19" customFormat="1" ht="15" customHeight="1" x14ac:dyDescent="0.25">
      <c r="A89" s="22" t="s">
        <v>188</v>
      </c>
      <c r="B89" s="22" t="s">
        <v>20</v>
      </c>
      <c r="C89" s="38" t="s">
        <v>21</v>
      </c>
      <c r="D89" s="22" t="s">
        <v>189</v>
      </c>
      <c r="E89" s="39">
        <v>38329</v>
      </c>
      <c r="F89" s="40">
        <v>6900000</v>
      </c>
      <c r="G89" s="41" t="s">
        <v>23</v>
      </c>
      <c r="H89" s="42">
        <v>345000</v>
      </c>
      <c r="I89" s="43">
        <v>42109</v>
      </c>
      <c r="J89" s="43">
        <v>45580</v>
      </c>
      <c r="K89" s="44" t="s">
        <v>17</v>
      </c>
    </row>
    <row r="90" spans="1:11" s="19" customFormat="1" ht="15" customHeight="1" x14ac:dyDescent="0.25">
      <c r="A90" s="30" t="s">
        <v>190</v>
      </c>
      <c r="B90" s="30" t="s">
        <v>191</v>
      </c>
      <c r="C90" s="31" t="s">
        <v>192</v>
      </c>
      <c r="D90" s="30" t="s">
        <v>193</v>
      </c>
      <c r="E90" s="32">
        <v>38335</v>
      </c>
      <c r="F90" s="33">
        <v>3868038.72</v>
      </c>
      <c r="G90" s="34" t="s">
        <v>194</v>
      </c>
      <c r="H90" s="35">
        <v>959220.00300000003</v>
      </c>
      <c r="I90" s="36" t="s">
        <v>195</v>
      </c>
      <c r="J90" s="36" t="s">
        <v>196</v>
      </c>
      <c r="K90" s="37" t="s">
        <v>30</v>
      </c>
    </row>
    <row r="91" spans="1:11" s="19" customFormat="1" ht="15" customHeight="1" x14ac:dyDescent="0.25">
      <c r="A91" s="22" t="s">
        <v>197</v>
      </c>
      <c r="B91" s="22" t="s">
        <v>123</v>
      </c>
      <c r="C91" s="38" t="s">
        <v>124</v>
      </c>
      <c r="D91" s="22" t="s">
        <v>198</v>
      </c>
      <c r="E91" s="39">
        <v>38432</v>
      </c>
      <c r="F91" s="40">
        <v>3562251.59</v>
      </c>
      <c r="G91" s="41" t="s">
        <v>126</v>
      </c>
      <c r="H91" s="42">
        <v>1088323.17</v>
      </c>
      <c r="I91" s="43" t="s">
        <v>199</v>
      </c>
      <c r="J91" s="43" t="s">
        <v>200</v>
      </c>
      <c r="K91" s="44" t="s">
        <v>47</v>
      </c>
    </row>
    <row r="92" spans="1:11" s="19" customFormat="1" ht="15" customHeight="1" x14ac:dyDescent="0.25">
      <c r="A92" s="30" t="s">
        <v>201</v>
      </c>
      <c r="B92" s="30" t="s">
        <v>157</v>
      </c>
      <c r="C92" s="31" t="s">
        <v>124</v>
      </c>
      <c r="D92" s="30" t="s">
        <v>202</v>
      </c>
      <c r="E92" s="32">
        <v>38481</v>
      </c>
      <c r="F92" s="33">
        <v>14000000</v>
      </c>
      <c r="G92" s="34" t="s">
        <v>57</v>
      </c>
      <c r="H92" s="35">
        <v>1574712.21</v>
      </c>
      <c r="I92" s="36" t="s">
        <v>203</v>
      </c>
      <c r="J92" s="36" t="s">
        <v>204</v>
      </c>
      <c r="K92" s="37" t="s">
        <v>47</v>
      </c>
    </row>
    <row r="93" spans="1:11" s="19" customFormat="1" ht="15" customHeight="1" x14ac:dyDescent="0.25">
      <c r="A93" s="22" t="s">
        <v>205</v>
      </c>
      <c r="B93" s="22" t="s">
        <v>157</v>
      </c>
      <c r="C93" s="38" t="s">
        <v>124</v>
      </c>
      <c r="D93" s="22" t="s">
        <v>206</v>
      </c>
      <c r="E93" s="39">
        <v>38481</v>
      </c>
      <c r="F93" s="40">
        <v>12400000</v>
      </c>
      <c r="G93" s="41" t="s">
        <v>16</v>
      </c>
      <c r="H93" s="42">
        <v>1340000.07</v>
      </c>
      <c r="I93" s="43" t="s">
        <v>207</v>
      </c>
      <c r="J93" s="43" t="s">
        <v>208</v>
      </c>
      <c r="K93" s="44" t="s">
        <v>209</v>
      </c>
    </row>
    <row r="94" spans="1:11" s="19" customFormat="1" ht="15" customHeight="1" x14ac:dyDescent="0.25">
      <c r="A94" s="30" t="s">
        <v>210</v>
      </c>
      <c r="B94" s="30" t="s">
        <v>141</v>
      </c>
      <c r="C94" s="31" t="s">
        <v>124</v>
      </c>
      <c r="D94" s="30" t="s">
        <v>211</v>
      </c>
      <c r="E94" s="32">
        <v>38518</v>
      </c>
      <c r="F94" s="33">
        <v>35000000</v>
      </c>
      <c r="G94" s="34" t="s">
        <v>16</v>
      </c>
      <c r="H94" s="35">
        <v>11400625</v>
      </c>
      <c r="I94" s="36">
        <v>40892</v>
      </c>
      <c r="J94" s="36">
        <v>47649</v>
      </c>
      <c r="K94" s="37" t="s">
        <v>33</v>
      </c>
    </row>
    <row r="95" spans="1:11" s="19" customFormat="1" ht="15" customHeight="1" x14ac:dyDescent="0.25">
      <c r="A95" s="22" t="s">
        <v>212</v>
      </c>
      <c r="B95" s="22" t="s">
        <v>20</v>
      </c>
      <c r="C95" s="38" t="s">
        <v>21</v>
      </c>
      <c r="D95" s="22" t="s">
        <v>213</v>
      </c>
      <c r="E95" s="39">
        <v>38532</v>
      </c>
      <c r="F95" s="40">
        <v>4501668.66</v>
      </c>
      <c r="G95" s="41" t="s">
        <v>23</v>
      </c>
      <c r="H95" s="42">
        <v>450166.92</v>
      </c>
      <c r="I95" s="43">
        <v>42292</v>
      </c>
      <c r="J95" s="43">
        <v>45762</v>
      </c>
      <c r="K95" s="44" t="s">
        <v>30</v>
      </c>
    </row>
    <row r="96" spans="1:11" s="19" customFormat="1" ht="15" customHeight="1" x14ac:dyDescent="0.25">
      <c r="A96" s="30" t="s">
        <v>214</v>
      </c>
      <c r="B96" s="30" t="s">
        <v>20</v>
      </c>
      <c r="C96" s="31" t="s">
        <v>21</v>
      </c>
      <c r="D96" s="30" t="s">
        <v>215</v>
      </c>
      <c r="E96" s="32">
        <v>38532</v>
      </c>
      <c r="F96" s="33">
        <v>10512712.66</v>
      </c>
      <c r="G96" s="34" t="s">
        <v>23</v>
      </c>
      <c r="H96" s="35">
        <v>1045022.43</v>
      </c>
      <c r="I96" s="36">
        <v>42262</v>
      </c>
      <c r="J96" s="36">
        <v>45731</v>
      </c>
      <c r="K96" s="37" t="s">
        <v>216</v>
      </c>
    </row>
    <row r="97" spans="1:13" s="19" customFormat="1" ht="15" customHeight="1" x14ac:dyDescent="0.25">
      <c r="A97" s="22" t="s">
        <v>217</v>
      </c>
      <c r="B97" s="22" t="s">
        <v>13</v>
      </c>
      <c r="C97" s="38" t="s">
        <v>14</v>
      </c>
      <c r="D97" s="22" t="s">
        <v>98</v>
      </c>
      <c r="E97" s="39">
        <v>38363</v>
      </c>
      <c r="F97" s="40">
        <v>3287166.25</v>
      </c>
      <c r="G97" s="41" t="s">
        <v>16</v>
      </c>
      <c r="H97" s="42">
        <v>2253166.25</v>
      </c>
      <c r="I97" s="43">
        <v>42185</v>
      </c>
      <c r="J97" s="43">
        <v>52961</v>
      </c>
      <c r="K97" s="44" t="s">
        <v>51</v>
      </c>
    </row>
    <row r="98" spans="1:13" s="19" customFormat="1" ht="15" customHeight="1" x14ac:dyDescent="0.25">
      <c r="A98" s="30" t="s">
        <v>218</v>
      </c>
      <c r="B98" s="30" t="s">
        <v>20</v>
      </c>
      <c r="C98" s="31" t="s">
        <v>21</v>
      </c>
      <c r="D98" s="30" t="s">
        <v>219</v>
      </c>
      <c r="E98" s="32">
        <v>38558</v>
      </c>
      <c r="F98" s="33">
        <v>14323860.619999999</v>
      </c>
      <c r="G98" s="34" t="s">
        <v>23</v>
      </c>
      <c r="H98" s="35">
        <v>1432386.08</v>
      </c>
      <c r="I98" s="36">
        <v>42262</v>
      </c>
      <c r="J98" s="36">
        <v>45731</v>
      </c>
      <c r="K98" s="37" t="s">
        <v>51</v>
      </c>
    </row>
    <row r="99" spans="1:13" s="19" customFormat="1" ht="15" customHeight="1" x14ac:dyDescent="0.25">
      <c r="A99" s="22" t="s">
        <v>220</v>
      </c>
      <c r="B99" s="22" t="s">
        <v>141</v>
      </c>
      <c r="C99" s="38" t="s">
        <v>124</v>
      </c>
      <c r="D99" s="22" t="s">
        <v>221</v>
      </c>
      <c r="E99" s="39">
        <v>38636</v>
      </c>
      <c r="F99" s="40">
        <v>19000000</v>
      </c>
      <c r="G99" s="41" t="s">
        <v>16</v>
      </c>
      <c r="H99" s="42">
        <v>1683400</v>
      </c>
      <c r="I99" s="43">
        <v>39969</v>
      </c>
      <c r="J99" s="43">
        <v>45996</v>
      </c>
      <c r="K99" s="44" t="s">
        <v>33</v>
      </c>
    </row>
    <row r="100" spans="1:13" s="19" customFormat="1" ht="15" customHeight="1" x14ac:dyDescent="0.25">
      <c r="A100" s="30" t="s">
        <v>222</v>
      </c>
      <c r="B100" s="30" t="s">
        <v>223</v>
      </c>
      <c r="C100" s="31" t="s">
        <v>224</v>
      </c>
      <c r="D100" s="30" t="s">
        <v>225</v>
      </c>
      <c r="E100" s="32">
        <v>38658</v>
      </c>
      <c r="F100" s="33">
        <v>9304464.3499999996</v>
      </c>
      <c r="G100" s="34" t="s">
        <v>57</v>
      </c>
      <c r="H100" s="35">
        <v>7079483.79</v>
      </c>
      <c r="I100" s="36" t="s">
        <v>226</v>
      </c>
      <c r="J100" s="36">
        <v>51699</v>
      </c>
      <c r="K100" s="37" t="s">
        <v>51</v>
      </c>
    </row>
    <row r="101" spans="1:13" s="19" customFormat="1" ht="15" customHeight="1" x14ac:dyDescent="0.25">
      <c r="A101" s="22" t="s">
        <v>227</v>
      </c>
      <c r="B101" s="22" t="s">
        <v>71</v>
      </c>
      <c r="C101" s="38" t="s">
        <v>72</v>
      </c>
      <c r="D101" s="22" t="s">
        <v>228</v>
      </c>
      <c r="E101" s="39">
        <v>38679</v>
      </c>
      <c r="F101" s="40">
        <v>5080000</v>
      </c>
      <c r="G101" s="41" t="s">
        <v>16</v>
      </c>
      <c r="H101" s="42">
        <v>4459833.74</v>
      </c>
      <c r="I101" s="43">
        <v>46057</v>
      </c>
      <c r="J101" s="43">
        <v>53543</v>
      </c>
      <c r="K101" s="44" t="s">
        <v>47</v>
      </c>
    </row>
    <row r="102" spans="1:13" s="19" customFormat="1" ht="15" customHeight="1" x14ac:dyDescent="0.25">
      <c r="A102" s="30" t="s">
        <v>229</v>
      </c>
      <c r="B102" s="30" t="s">
        <v>230</v>
      </c>
      <c r="C102" s="31" t="s">
        <v>38</v>
      </c>
      <c r="D102" s="30" t="s">
        <v>231</v>
      </c>
      <c r="E102" s="32">
        <v>38707</v>
      </c>
      <c r="F102" s="33">
        <v>2413440.46</v>
      </c>
      <c r="G102" s="34" t="s">
        <v>57</v>
      </c>
      <c r="H102" s="35">
        <v>241120.46</v>
      </c>
      <c r="I102" s="36">
        <v>40558</v>
      </c>
      <c r="J102" s="36">
        <v>45853</v>
      </c>
      <c r="K102" s="37" t="s">
        <v>47</v>
      </c>
    </row>
    <row r="103" spans="1:13" s="19" customFormat="1" ht="15" customHeight="1" x14ac:dyDescent="0.25">
      <c r="A103" s="22" t="s">
        <v>232</v>
      </c>
      <c r="B103" s="22" t="s">
        <v>71</v>
      </c>
      <c r="C103" s="38" t="s">
        <v>72</v>
      </c>
      <c r="D103" s="22" t="s">
        <v>233</v>
      </c>
      <c r="E103" s="39">
        <v>38726</v>
      </c>
      <c r="F103" s="40">
        <v>2978489.54</v>
      </c>
      <c r="G103" s="41" t="s">
        <v>16</v>
      </c>
      <c r="H103" s="42">
        <v>2978489.54</v>
      </c>
      <c r="I103" s="43">
        <v>45485</v>
      </c>
      <c r="J103" s="43">
        <v>52974</v>
      </c>
      <c r="K103" s="44" t="s">
        <v>234</v>
      </c>
    </row>
    <row r="104" spans="1:13" s="19" customFormat="1" ht="15" customHeight="1" x14ac:dyDescent="0.25">
      <c r="A104" s="30" t="s">
        <v>235</v>
      </c>
      <c r="B104" s="30" t="s">
        <v>71</v>
      </c>
      <c r="C104" s="31" t="s">
        <v>72</v>
      </c>
      <c r="D104" s="30" t="s">
        <v>236</v>
      </c>
      <c r="E104" s="32">
        <v>38726</v>
      </c>
      <c r="F104" s="33">
        <v>5980265.2199999997</v>
      </c>
      <c r="G104" s="34" t="s">
        <v>16</v>
      </c>
      <c r="H104" s="35">
        <v>5980265.2199999997</v>
      </c>
      <c r="I104" s="36">
        <v>45796</v>
      </c>
      <c r="J104" s="36">
        <v>53285</v>
      </c>
      <c r="K104" s="37" t="s">
        <v>234</v>
      </c>
    </row>
    <row r="105" spans="1:13" s="19" customFormat="1" ht="15" customHeight="1" x14ac:dyDescent="0.25">
      <c r="A105" s="22" t="s">
        <v>237</v>
      </c>
      <c r="B105" s="22" t="s">
        <v>71</v>
      </c>
      <c r="C105" s="38" t="s">
        <v>72</v>
      </c>
      <c r="D105" s="22" t="s">
        <v>238</v>
      </c>
      <c r="E105" s="39">
        <v>38772</v>
      </c>
      <c r="F105" s="40">
        <v>27500000</v>
      </c>
      <c r="G105" s="41" t="s">
        <v>16</v>
      </c>
      <c r="H105" s="42">
        <v>25500000</v>
      </c>
      <c r="I105" s="43" t="s">
        <v>239</v>
      </c>
      <c r="J105" s="43" t="s">
        <v>240</v>
      </c>
      <c r="K105" s="44" t="s">
        <v>89</v>
      </c>
    </row>
    <row r="106" spans="1:13" s="19" customFormat="1" ht="15" customHeight="1" x14ac:dyDescent="0.25">
      <c r="A106" s="30" t="s">
        <v>241</v>
      </c>
      <c r="B106" s="30" t="s">
        <v>20</v>
      </c>
      <c r="C106" s="31" t="s">
        <v>21</v>
      </c>
      <c r="D106" s="30" t="s">
        <v>242</v>
      </c>
      <c r="E106" s="32">
        <v>38829</v>
      </c>
      <c r="F106" s="33">
        <v>9410012.4199999999</v>
      </c>
      <c r="G106" s="34" t="s">
        <v>23</v>
      </c>
      <c r="H106" s="35">
        <v>1411501.88</v>
      </c>
      <c r="I106" s="36">
        <v>42461</v>
      </c>
      <c r="J106" s="36">
        <v>45931</v>
      </c>
      <c r="K106" s="37" t="s">
        <v>47</v>
      </c>
    </row>
    <row r="107" spans="1:13" s="19" customFormat="1" ht="15" customHeight="1" x14ac:dyDescent="0.25">
      <c r="A107" s="22" t="s">
        <v>243</v>
      </c>
      <c r="B107" s="22" t="s">
        <v>37</v>
      </c>
      <c r="C107" s="38" t="s">
        <v>38</v>
      </c>
      <c r="D107" s="22" t="s">
        <v>244</v>
      </c>
      <c r="E107" s="39">
        <v>38888</v>
      </c>
      <c r="F107" s="40">
        <v>5395416.2599999998</v>
      </c>
      <c r="G107" s="41" t="s">
        <v>23</v>
      </c>
      <c r="H107" s="42">
        <v>3865416.26</v>
      </c>
      <c r="I107" s="43">
        <v>42522</v>
      </c>
      <c r="J107" s="43">
        <v>53297</v>
      </c>
      <c r="K107" s="44" t="s">
        <v>103</v>
      </c>
    </row>
    <row r="108" spans="1:13" s="19" customFormat="1" ht="15" customHeight="1" x14ac:dyDescent="0.25">
      <c r="A108" s="30" t="s">
        <v>245</v>
      </c>
      <c r="B108" s="30" t="s">
        <v>20</v>
      </c>
      <c r="C108" s="31" t="s">
        <v>21</v>
      </c>
      <c r="D108" s="30" t="s">
        <v>246</v>
      </c>
      <c r="E108" s="32">
        <v>38904</v>
      </c>
      <c r="F108" s="33">
        <v>9485174.1600000001</v>
      </c>
      <c r="G108" s="34" t="s">
        <v>23</v>
      </c>
      <c r="H108" s="35">
        <v>1897034.8</v>
      </c>
      <c r="I108" s="36">
        <v>42614</v>
      </c>
      <c r="J108" s="36">
        <v>46082</v>
      </c>
      <c r="K108" s="37" t="s">
        <v>36</v>
      </c>
    </row>
    <row r="109" spans="1:13" s="19" customFormat="1" ht="15" customHeight="1" x14ac:dyDescent="0.25">
      <c r="A109" s="22" t="s">
        <v>247</v>
      </c>
      <c r="B109" s="22" t="s">
        <v>20</v>
      </c>
      <c r="C109" s="38" t="s">
        <v>21</v>
      </c>
      <c r="D109" s="22" t="s">
        <v>248</v>
      </c>
      <c r="E109" s="39">
        <v>38909</v>
      </c>
      <c r="F109" s="40">
        <v>2519098.66</v>
      </c>
      <c r="G109" s="41" t="s">
        <v>23</v>
      </c>
      <c r="H109" s="42">
        <v>503819.78</v>
      </c>
      <c r="I109" s="43">
        <v>42675</v>
      </c>
      <c r="J109" s="43">
        <v>46143</v>
      </c>
      <c r="K109" s="44" t="s">
        <v>30</v>
      </c>
    </row>
    <row r="110" spans="1:13" s="19" customFormat="1" ht="15" customHeight="1" x14ac:dyDescent="0.25">
      <c r="A110" s="30" t="s">
        <v>249</v>
      </c>
      <c r="B110" s="30" t="s">
        <v>71</v>
      </c>
      <c r="C110" s="31" t="s">
        <v>72</v>
      </c>
      <c r="D110" s="30" t="s">
        <v>250</v>
      </c>
      <c r="E110" s="32">
        <v>38994</v>
      </c>
      <c r="F110" s="33">
        <v>15000000</v>
      </c>
      <c r="G110" s="34" t="s">
        <v>16</v>
      </c>
      <c r="H110" s="35">
        <v>11356149.279999999</v>
      </c>
      <c r="I110" s="36" t="s">
        <v>251</v>
      </c>
      <c r="J110" s="36" t="s">
        <v>252</v>
      </c>
      <c r="K110" s="37" t="s">
        <v>33</v>
      </c>
    </row>
    <row r="111" spans="1:13" s="19" customFormat="1" ht="15" customHeight="1" x14ac:dyDescent="0.25">
      <c r="A111" s="22" t="s">
        <v>253</v>
      </c>
      <c r="B111" s="22" t="s">
        <v>71</v>
      </c>
      <c r="C111" s="38" t="s">
        <v>72</v>
      </c>
      <c r="D111" s="22" t="s">
        <v>254</v>
      </c>
      <c r="E111" s="39">
        <v>38994</v>
      </c>
      <c r="F111" s="40">
        <v>4996500</v>
      </c>
      <c r="G111" s="41" t="s">
        <v>16</v>
      </c>
      <c r="H111" s="42">
        <v>4996500</v>
      </c>
      <c r="I111" s="43" t="s">
        <v>255</v>
      </c>
      <c r="J111" s="43" t="s">
        <v>256</v>
      </c>
      <c r="K111" s="44" t="s">
        <v>47</v>
      </c>
      <c r="L111" s="45"/>
      <c r="M111" s="45"/>
    </row>
    <row r="112" spans="1:13" s="19" customFormat="1" ht="15" customHeight="1" x14ac:dyDescent="0.25">
      <c r="A112" s="30" t="s">
        <v>257</v>
      </c>
      <c r="B112" s="30" t="s">
        <v>71</v>
      </c>
      <c r="C112" s="31" t="s">
        <v>72</v>
      </c>
      <c r="D112" s="30" t="s">
        <v>258</v>
      </c>
      <c r="E112" s="32">
        <v>38994</v>
      </c>
      <c r="F112" s="33">
        <v>51494303</v>
      </c>
      <c r="G112" s="34" t="s">
        <v>16</v>
      </c>
      <c r="H112" s="35">
        <v>50248741.840000004</v>
      </c>
      <c r="I112" s="36" t="s">
        <v>259</v>
      </c>
      <c r="J112" s="36" t="s">
        <v>260</v>
      </c>
      <c r="K112" s="37" t="s">
        <v>153</v>
      </c>
      <c r="L112" s="46"/>
      <c r="M112" s="45"/>
    </row>
    <row r="113" spans="1:13" s="19" customFormat="1" ht="15" customHeight="1" x14ac:dyDescent="0.25">
      <c r="A113" s="22" t="s">
        <v>261</v>
      </c>
      <c r="B113" s="22" t="s">
        <v>71</v>
      </c>
      <c r="C113" s="38" t="s">
        <v>72</v>
      </c>
      <c r="D113" s="22" t="s">
        <v>262</v>
      </c>
      <c r="E113" s="39">
        <v>38994</v>
      </c>
      <c r="F113" s="40">
        <v>21695096.890000001</v>
      </c>
      <c r="G113" s="41" t="s">
        <v>16</v>
      </c>
      <c r="H113" s="42">
        <v>21695096.890000001</v>
      </c>
      <c r="I113" s="43">
        <v>46375</v>
      </c>
      <c r="J113" s="43" t="s">
        <v>263</v>
      </c>
      <c r="K113" s="44" t="s">
        <v>33</v>
      </c>
      <c r="L113" s="45"/>
      <c r="M113" s="45"/>
    </row>
    <row r="114" spans="1:13" s="19" customFormat="1" ht="15" customHeight="1" x14ac:dyDescent="0.25">
      <c r="A114" s="30" t="s">
        <v>264</v>
      </c>
      <c r="B114" s="30" t="s">
        <v>141</v>
      </c>
      <c r="C114" s="31" t="s">
        <v>124</v>
      </c>
      <c r="D114" s="30" t="s">
        <v>265</v>
      </c>
      <c r="E114" s="32">
        <v>39006</v>
      </c>
      <c r="F114" s="33">
        <v>10567086</v>
      </c>
      <c r="G114" s="34" t="s">
        <v>16</v>
      </c>
      <c r="H114" s="35">
        <v>5715310.2400000002</v>
      </c>
      <c r="I114" s="36" t="s">
        <v>266</v>
      </c>
      <c r="J114" s="36" t="s">
        <v>267</v>
      </c>
      <c r="K114" s="37" t="s">
        <v>268</v>
      </c>
    </row>
    <row r="115" spans="1:13" s="19" customFormat="1" ht="15" customHeight="1" x14ac:dyDescent="0.25">
      <c r="A115" s="22" t="s">
        <v>269</v>
      </c>
      <c r="B115" s="22" t="s">
        <v>123</v>
      </c>
      <c r="C115" s="38" t="s">
        <v>124</v>
      </c>
      <c r="D115" s="22" t="s">
        <v>270</v>
      </c>
      <c r="E115" s="39">
        <v>39001</v>
      </c>
      <c r="F115" s="40">
        <v>5319983.8099999996</v>
      </c>
      <c r="G115" s="41" t="s">
        <v>126</v>
      </c>
      <c r="H115" s="42">
        <v>2068669.66</v>
      </c>
      <c r="I115" s="43" t="s">
        <v>271</v>
      </c>
      <c r="J115" s="43">
        <v>48029</v>
      </c>
      <c r="K115" s="44" t="s">
        <v>272</v>
      </c>
    </row>
    <row r="116" spans="1:13" s="19" customFormat="1" ht="15" customHeight="1" x14ac:dyDescent="0.25">
      <c r="A116" s="30" t="s">
        <v>273</v>
      </c>
      <c r="B116" s="30" t="s">
        <v>20</v>
      </c>
      <c r="C116" s="31" t="s">
        <v>21</v>
      </c>
      <c r="D116" s="30" t="s">
        <v>274</v>
      </c>
      <c r="E116" s="32">
        <v>39048</v>
      </c>
      <c r="F116" s="33">
        <v>2263994.29</v>
      </c>
      <c r="G116" s="34" t="s">
        <v>23</v>
      </c>
      <c r="H116" s="35">
        <v>452798.93</v>
      </c>
      <c r="I116" s="36">
        <v>42689</v>
      </c>
      <c r="J116" s="36">
        <v>46157</v>
      </c>
      <c r="K116" s="37" t="s">
        <v>89</v>
      </c>
    </row>
    <row r="117" spans="1:13" s="19" customFormat="1" ht="15" customHeight="1" x14ac:dyDescent="0.25">
      <c r="A117" s="22" t="s">
        <v>275</v>
      </c>
      <c r="B117" s="22" t="s">
        <v>123</v>
      </c>
      <c r="C117" s="38" t="s">
        <v>124</v>
      </c>
      <c r="D117" s="22" t="s">
        <v>276</v>
      </c>
      <c r="E117" s="39">
        <v>39048</v>
      </c>
      <c r="F117" s="40">
        <v>5716351.71</v>
      </c>
      <c r="G117" s="41" t="s">
        <v>126</v>
      </c>
      <c r="H117" s="42">
        <v>2223058.08</v>
      </c>
      <c r="I117" s="43">
        <v>41639</v>
      </c>
      <c r="J117" s="43">
        <v>48029</v>
      </c>
      <c r="K117" s="44" t="s">
        <v>66</v>
      </c>
    </row>
    <row r="118" spans="1:13" s="19" customFormat="1" ht="15" customHeight="1" x14ac:dyDescent="0.25">
      <c r="A118" s="30" t="s">
        <v>277</v>
      </c>
      <c r="B118" s="30" t="s">
        <v>141</v>
      </c>
      <c r="C118" s="31" t="s">
        <v>124</v>
      </c>
      <c r="D118" s="30" t="s">
        <v>278</v>
      </c>
      <c r="E118" s="32">
        <v>39078</v>
      </c>
      <c r="F118" s="33">
        <v>12726273.210000001</v>
      </c>
      <c r="G118" s="34" t="s">
        <v>16</v>
      </c>
      <c r="H118" s="35">
        <v>4162621.24</v>
      </c>
      <c r="I118" s="36" t="s">
        <v>279</v>
      </c>
      <c r="J118" s="36" t="s">
        <v>280</v>
      </c>
      <c r="K118" s="37" t="s">
        <v>33</v>
      </c>
    </row>
    <row r="119" spans="1:13" s="19" customFormat="1" ht="15" customHeight="1" x14ac:dyDescent="0.25">
      <c r="A119" s="22" t="s">
        <v>281</v>
      </c>
      <c r="B119" s="22" t="s">
        <v>157</v>
      </c>
      <c r="C119" s="38" t="s">
        <v>124</v>
      </c>
      <c r="D119" s="22" t="s">
        <v>246</v>
      </c>
      <c r="E119" s="39">
        <v>39104</v>
      </c>
      <c r="F119" s="40">
        <v>11320000</v>
      </c>
      <c r="G119" s="41" t="s">
        <v>16</v>
      </c>
      <c r="H119" s="42">
        <v>3286666.7</v>
      </c>
      <c r="I119" s="43" t="s">
        <v>282</v>
      </c>
      <c r="J119" s="43" t="s">
        <v>283</v>
      </c>
      <c r="K119" s="44" t="s">
        <v>36</v>
      </c>
    </row>
    <row r="120" spans="1:13" s="19" customFormat="1" ht="15" customHeight="1" x14ac:dyDescent="0.25">
      <c r="A120" s="30" t="s">
        <v>284</v>
      </c>
      <c r="B120" s="30" t="s">
        <v>20</v>
      </c>
      <c r="C120" s="31" t="s">
        <v>21</v>
      </c>
      <c r="D120" s="30" t="s">
        <v>285</v>
      </c>
      <c r="E120" s="32">
        <v>39162</v>
      </c>
      <c r="F120" s="33">
        <v>3031375</v>
      </c>
      <c r="G120" s="34" t="s">
        <v>23</v>
      </c>
      <c r="H120" s="35">
        <v>757843.75</v>
      </c>
      <c r="I120" s="36">
        <v>42870</v>
      </c>
      <c r="J120" s="36">
        <v>46341</v>
      </c>
      <c r="K120" s="37" t="s">
        <v>178</v>
      </c>
    </row>
    <row r="121" spans="1:13" s="19" customFormat="1" ht="15" customHeight="1" x14ac:dyDescent="0.25">
      <c r="A121" s="22" t="s">
        <v>286</v>
      </c>
      <c r="B121" s="22" t="s">
        <v>20</v>
      </c>
      <c r="C121" s="38" t="s">
        <v>21</v>
      </c>
      <c r="D121" s="22" t="s">
        <v>287</v>
      </c>
      <c r="E121" s="39">
        <v>39162</v>
      </c>
      <c r="F121" s="40">
        <v>9924481.6699999999</v>
      </c>
      <c r="G121" s="41" t="s">
        <v>23</v>
      </c>
      <c r="H121" s="42">
        <v>2481120.4700000002</v>
      </c>
      <c r="I121" s="43">
        <v>42870</v>
      </c>
      <c r="J121" s="43">
        <v>46341</v>
      </c>
      <c r="K121" s="44" t="s">
        <v>288</v>
      </c>
    </row>
    <row r="122" spans="1:13" s="19" customFormat="1" ht="15" customHeight="1" x14ac:dyDescent="0.25">
      <c r="A122" s="30" t="s">
        <v>289</v>
      </c>
      <c r="B122" s="30" t="s">
        <v>20</v>
      </c>
      <c r="C122" s="31" t="s">
        <v>21</v>
      </c>
      <c r="D122" s="30" t="s">
        <v>290</v>
      </c>
      <c r="E122" s="32">
        <v>39212</v>
      </c>
      <c r="F122" s="33">
        <v>6800000</v>
      </c>
      <c r="G122" s="34" t="s">
        <v>23</v>
      </c>
      <c r="H122" s="35">
        <v>1700000</v>
      </c>
      <c r="I122" s="36">
        <v>42826</v>
      </c>
      <c r="J122" s="36">
        <v>46296</v>
      </c>
      <c r="K122" s="37" t="s">
        <v>17</v>
      </c>
    </row>
    <row r="123" spans="1:13" s="19" customFormat="1" ht="15" customHeight="1" x14ac:dyDescent="0.25">
      <c r="A123" s="22" t="s">
        <v>291</v>
      </c>
      <c r="B123" s="22" t="s">
        <v>230</v>
      </c>
      <c r="C123" s="38" t="s">
        <v>38</v>
      </c>
      <c r="D123" s="22" t="s">
        <v>292</v>
      </c>
      <c r="E123" s="39">
        <v>39280</v>
      </c>
      <c r="F123" s="40">
        <v>13086114.57</v>
      </c>
      <c r="G123" s="41" t="s">
        <v>57</v>
      </c>
      <c r="H123" s="42">
        <v>2604114.5699999998</v>
      </c>
      <c r="I123" s="43">
        <v>41136</v>
      </c>
      <c r="J123" s="43">
        <v>46433</v>
      </c>
      <c r="K123" s="44" t="s">
        <v>33</v>
      </c>
    </row>
    <row r="124" spans="1:13" s="19" customFormat="1" ht="15" customHeight="1" x14ac:dyDescent="0.25">
      <c r="A124" s="30" t="s">
        <v>293</v>
      </c>
      <c r="B124" s="30" t="s">
        <v>230</v>
      </c>
      <c r="C124" s="31" t="s">
        <v>38</v>
      </c>
      <c r="D124" s="30" t="s">
        <v>294</v>
      </c>
      <c r="E124" s="32">
        <v>39280</v>
      </c>
      <c r="F124" s="33">
        <v>4243877.5999999996</v>
      </c>
      <c r="G124" s="34" t="s">
        <v>57</v>
      </c>
      <c r="H124" s="35">
        <v>838187.6</v>
      </c>
      <c r="I124" s="36">
        <v>41136</v>
      </c>
      <c r="J124" s="36">
        <v>46433</v>
      </c>
      <c r="K124" s="37" t="s">
        <v>103</v>
      </c>
    </row>
    <row r="125" spans="1:13" s="19" customFormat="1" ht="15" customHeight="1" x14ac:dyDescent="0.25">
      <c r="A125" s="22" t="s">
        <v>295</v>
      </c>
      <c r="B125" s="22" t="s">
        <v>157</v>
      </c>
      <c r="C125" s="38" t="s">
        <v>124</v>
      </c>
      <c r="D125" s="22" t="s">
        <v>296</v>
      </c>
      <c r="E125" s="39">
        <v>39316</v>
      </c>
      <c r="F125" s="40">
        <v>14879690</v>
      </c>
      <c r="G125" s="41" t="s">
        <v>16</v>
      </c>
      <c r="H125" s="42">
        <v>2580041.4</v>
      </c>
      <c r="I125" s="43" t="s">
        <v>297</v>
      </c>
      <c r="J125" s="43" t="s">
        <v>298</v>
      </c>
      <c r="K125" s="44" t="s">
        <v>216</v>
      </c>
    </row>
    <row r="126" spans="1:13" s="19" customFormat="1" ht="15" customHeight="1" x14ac:dyDescent="0.25">
      <c r="A126" s="30" t="s">
        <v>299</v>
      </c>
      <c r="B126" s="30" t="s">
        <v>123</v>
      </c>
      <c r="C126" s="31" t="s">
        <v>124</v>
      </c>
      <c r="D126" s="30" t="s">
        <v>300</v>
      </c>
      <c r="E126" s="32">
        <v>39347</v>
      </c>
      <c r="F126" s="33">
        <v>6459615.3899999997</v>
      </c>
      <c r="G126" s="34" t="s">
        <v>126</v>
      </c>
      <c r="H126" s="35">
        <v>2870975.71</v>
      </c>
      <c r="I126" s="36" t="s">
        <v>301</v>
      </c>
      <c r="J126" s="36" t="s">
        <v>302</v>
      </c>
      <c r="K126" s="37" t="s">
        <v>178</v>
      </c>
    </row>
    <row r="127" spans="1:13" s="19" customFormat="1" ht="15" customHeight="1" x14ac:dyDescent="0.25">
      <c r="A127" s="22" t="s">
        <v>303</v>
      </c>
      <c r="B127" s="22" t="s">
        <v>13</v>
      </c>
      <c r="C127" s="38" t="s">
        <v>14</v>
      </c>
      <c r="D127" s="22" t="s">
        <v>304</v>
      </c>
      <c r="E127" s="39">
        <v>39429</v>
      </c>
      <c r="F127" s="40">
        <v>7500000</v>
      </c>
      <c r="G127" s="41" t="s">
        <v>16</v>
      </c>
      <c r="H127" s="42">
        <v>5875000</v>
      </c>
      <c r="I127" s="43">
        <v>43281</v>
      </c>
      <c r="J127" s="43">
        <v>54056</v>
      </c>
      <c r="K127" s="44" t="s">
        <v>49</v>
      </c>
    </row>
    <row r="128" spans="1:13" s="19" customFormat="1" ht="15" customHeight="1" x14ac:dyDescent="0.25">
      <c r="A128" s="30" t="s">
        <v>305</v>
      </c>
      <c r="B128" s="30" t="s">
        <v>141</v>
      </c>
      <c r="C128" s="31" t="s">
        <v>124</v>
      </c>
      <c r="D128" s="30" t="s">
        <v>306</v>
      </c>
      <c r="E128" s="32">
        <v>39402</v>
      </c>
      <c r="F128" s="33">
        <v>26000000</v>
      </c>
      <c r="G128" s="34" t="s">
        <v>16</v>
      </c>
      <c r="H128" s="35">
        <v>7800000.1370000001</v>
      </c>
      <c r="I128" s="36">
        <v>41657</v>
      </c>
      <c r="J128" s="36">
        <v>46952</v>
      </c>
      <c r="K128" s="37" t="s">
        <v>178</v>
      </c>
    </row>
    <row r="129" spans="1:13" s="19" customFormat="1" ht="15" customHeight="1" x14ac:dyDescent="0.25">
      <c r="A129" s="22" t="s">
        <v>307</v>
      </c>
      <c r="B129" s="22" t="s">
        <v>157</v>
      </c>
      <c r="C129" s="38" t="s">
        <v>124</v>
      </c>
      <c r="D129" s="22" t="s">
        <v>308</v>
      </c>
      <c r="E129" s="39">
        <v>39490</v>
      </c>
      <c r="F129" s="40">
        <v>10000000</v>
      </c>
      <c r="G129" s="41" t="s">
        <v>16</v>
      </c>
      <c r="H129" s="42">
        <v>1115000</v>
      </c>
      <c r="I129" s="43" t="s">
        <v>309</v>
      </c>
      <c r="J129" s="43" t="s">
        <v>310</v>
      </c>
      <c r="K129" s="44" t="s">
        <v>49</v>
      </c>
    </row>
    <row r="130" spans="1:13" s="19" customFormat="1" ht="15" customHeight="1" x14ac:dyDescent="0.25">
      <c r="A130" s="30" t="s">
        <v>311</v>
      </c>
      <c r="B130" s="30" t="s">
        <v>191</v>
      </c>
      <c r="C130" s="31" t="s">
        <v>192</v>
      </c>
      <c r="D130" s="30" t="s">
        <v>312</v>
      </c>
      <c r="E130" s="32">
        <v>39538</v>
      </c>
      <c r="F130" s="33">
        <v>5350228.5729999999</v>
      </c>
      <c r="G130" s="34" t="s">
        <v>194</v>
      </c>
      <c r="H130" s="35">
        <v>1533000</v>
      </c>
      <c r="I130" s="36" t="s">
        <v>313</v>
      </c>
      <c r="J130" s="36" t="s">
        <v>314</v>
      </c>
      <c r="K130" s="37" t="s">
        <v>178</v>
      </c>
    </row>
    <row r="131" spans="1:13" s="19" customFormat="1" ht="15" customHeight="1" x14ac:dyDescent="0.25">
      <c r="A131" s="22" t="s">
        <v>315</v>
      </c>
      <c r="B131" s="22" t="s">
        <v>316</v>
      </c>
      <c r="C131" s="38" t="s">
        <v>317</v>
      </c>
      <c r="D131" s="22" t="s">
        <v>318</v>
      </c>
      <c r="E131" s="39">
        <v>39629</v>
      </c>
      <c r="F131" s="40">
        <v>11121000000</v>
      </c>
      <c r="G131" s="41" t="s">
        <v>319</v>
      </c>
      <c r="H131" s="42">
        <v>6204007893</v>
      </c>
      <c r="I131" s="43">
        <v>43271</v>
      </c>
      <c r="J131" s="43">
        <v>54229</v>
      </c>
      <c r="K131" s="44" t="s">
        <v>234</v>
      </c>
    </row>
    <row r="132" spans="1:13" s="19" customFormat="1" ht="15" customHeight="1" x14ac:dyDescent="0.25">
      <c r="A132" s="30" t="s">
        <v>320</v>
      </c>
      <c r="B132" s="30" t="s">
        <v>20</v>
      </c>
      <c r="C132" s="31" t="s">
        <v>21</v>
      </c>
      <c r="D132" s="30" t="s">
        <v>321</v>
      </c>
      <c r="E132" s="32">
        <v>39631</v>
      </c>
      <c r="F132" s="33">
        <v>12110695.49</v>
      </c>
      <c r="G132" s="34" t="s">
        <v>23</v>
      </c>
      <c r="H132" s="35">
        <v>4844278.25</v>
      </c>
      <c r="I132" s="36">
        <v>43388</v>
      </c>
      <c r="J132" s="36">
        <v>46858</v>
      </c>
      <c r="K132" s="37" t="s">
        <v>178</v>
      </c>
    </row>
    <row r="133" spans="1:13" s="19" customFormat="1" ht="15" customHeight="1" x14ac:dyDescent="0.25">
      <c r="A133" s="22" t="s">
        <v>322</v>
      </c>
      <c r="B133" s="22" t="s">
        <v>20</v>
      </c>
      <c r="C133" s="38" t="s">
        <v>21</v>
      </c>
      <c r="D133" s="22" t="s">
        <v>323</v>
      </c>
      <c r="E133" s="39">
        <v>39631</v>
      </c>
      <c r="F133" s="40">
        <v>3740023.43</v>
      </c>
      <c r="G133" s="41" t="s">
        <v>23</v>
      </c>
      <c r="H133" s="42">
        <v>1496009.39</v>
      </c>
      <c r="I133" s="43">
        <v>43358</v>
      </c>
      <c r="J133" s="43">
        <v>46827</v>
      </c>
      <c r="K133" s="44" t="s">
        <v>324</v>
      </c>
    </row>
    <row r="134" spans="1:13" s="19" customFormat="1" ht="15" customHeight="1" x14ac:dyDescent="0.25">
      <c r="A134" s="30" t="s">
        <v>325</v>
      </c>
      <c r="B134" s="30" t="s">
        <v>326</v>
      </c>
      <c r="C134" s="31" t="s">
        <v>21</v>
      </c>
      <c r="D134" s="30" t="s">
        <v>327</v>
      </c>
      <c r="E134" s="32">
        <v>39631</v>
      </c>
      <c r="F134" s="33">
        <v>1983167.03</v>
      </c>
      <c r="G134" s="34" t="s">
        <v>16</v>
      </c>
      <c r="H134" s="35">
        <v>1313649.83</v>
      </c>
      <c r="I134" s="36">
        <v>43539</v>
      </c>
      <c r="J134" s="36">
        <v>47922</v>
      </c>
      <c r="K134" s="37" t="s">
        <v>324</v>
      </c>
    </row>
    <row r="135" spans="1:13" s="19" customFormat="1" ht="15" customHeight="1" x14ac:dyDescent="0.25">
      <c r="A135" s="22" t="s">
        <v>328</v>
      </c>
      <c r="B135" s="22" t="s">
        <v>20</v>
      </c>
      <c r="C135" s="38" t="s">
        <v>21</v>
      </c>
      <c r="D135" s="22" t="s">
        <v>329</v>
      </c>
      <c r="E135" s="39">
        <v>39631</v>
      </c>
      <c r="F135" s="40">
        <v>21700000</v>
      </c>
      <c r="G135" s="41" t="s">
        <v>23</v>
      </c>
      <c r="H135" s="42">
        <v>8680000</v>
      </c>
      <c r="I135" s="43">
        <v>43388</v>
      </c>
      <c r="J135" s="43">
        <v>46858</v>
      </c>
      <c r="K135" s="44" t="s">
        <v>51</v>
      </c>
    </row>
    <row r="136" spans="1:13" s="19" customFormat="1" ht="15" customHeight="1" x14ac:dyDescent="0.25">
      <c r="A136" s="30" t="s">
        <v>330</v>
      </c>
      <c r="B136" s="30" t="s">
        <v>157</v>
      </c>
      <c r="C136" s="31" t="s">
        <v>124</v>
      </c>
      <c r="D136" s="30" t="s">
        <v>158</v>
      </c>
      <c r="E136" s="32">
        <v>39666</v>
      </c>
      <c r="F136" s="33">
        <v>6000000</v>
      </c>
      <c r="G136" s="34" t="s">
        <v>16</v>
      </c>
      <c r="H136" s="35">
        <v>777044.42</v>
      </c>
      <c r="I136" s="36" t="s">
        <v>331</v>
      </c>
      <c r="J136" s="36" t="s">
        <v>332</v>
      </c>
      <c r="K136" s="37" t="s">
        <v>47</v>
      </c>
    </row>
    <row r="137" spans="1:13" s="19" customFormat="1" ht="15" customHeight="1" x14ac:dyDescent="0.25">
      <c r="A137" s="22" t="s">
        <v>333</v>
      </c>
      <c r="B137" s="22" t="s">
        <v>13</v>
      </c>
      <c r="C137" s="38" t="s">
        <v>14</v>
      </c>
      <c r="D137" s="22" t="s">
        <v>334</v>
      </c>
      <c r="E137" s="39">
        <v>39729</v>
      </c>
      <c r="F137" s="40">
        <v>15000000</v>
      </c>
      <c r="G137" s="41" t="s">
        <v>16</v>
      </c>
      <c r="H137" s="42">
        <v>5925000</v>
      </c>
      <c r="I137" s="43">
        <v>41455</v>
      </c>
      <c r="J137" s="43">
        <v>48212</v>
      </c>
      <c r="K137" s="44" t="s">
        <v>335</v>
      </c>
    </row>
    <row r="138" spans="1:13" s="19" customFormat="1" ht="15" customHeight="1" x14ac:dyDescent="0.25">
      <c r="A138" s="30" t="s">
        <v>336</v>
      </c>
      <c r="B138" s="30" t="s">
        <v>230</v>
      </c>
      <c r="C138" s="31" t="s">
        <v>38</v>
      </c>
      <c r="D138" s="30" t="s">
        <v>321</v>
      </c>
      <c r="E138" s="32">
        <v>39756</v>
      </c>
      <c r="F138" s="33">
        <v>14940754.439999999</v>
      </c>
      <c r="G138" s="34" t="s">
        <v>57</v>
      </c>
      <c r="H138" s="35">
        <v>3980274.44</v>
      </c>
      <c r="I138" s="36">
        <v>41593</v>
      </c>
      <c r="J138" s="36">
        <v>46888</v>
      </c>
      <c r="K138" s="37" t="s">
        <v>49</v>
      </c>
    </row>
    <row r="139" spans="1:13" s="19" customFormat="1" ht="15" customHeight="1" x14ac:dyDescent="0.25">
      <c r="A139" s="22" t="s">
        <v>337</v>
      </c>
      <c r="B139" s="22" t="s">
        <v>13</v>
      </c>
      <c r="C139" s="38" t="s">
        <v>14</v>
      </c>
      <c r="D139" s="22" t="s">
        <v>338</v>
      </c>
      <c r="E139" s="39">
        <v>39805</v>
      </c>
      <c r="F139" s="40">
        <v>1500000</v>
      </c>
      <c r="G139" s="41" t="s">
        <v>16</v>
      </c>
      <c r="H139" s="42">
        <v>1093000</v>
      </c>
      <c r="I139" s="43">
        <v>43646</v>
      </c>
      <c r="J139" s="43">
        <v>50769</v>
      </c>
      <c r="K139" s="44" t="s">
        <v>49</v>
      </c>
    </row>
    <row r="140" spans="1:13" s="19" customFormat="1" ht="15" customHeight="1" x14ac:dyDescent="0.25">
      <c r="A140" s="30" t="s">
        <v>339</v>
      </c>
      <c r="B140" s="30" t="s">
        <v>123</v>
      </c>
      <c r="C140" s="31" t="s">
        <v>124</v>
      </c>
      <c r="D140" s="30" t="s">
        <v>340</v>
      </c>
      <c r="E140" s="32">
        <v>39777</v>
      </c>
      <c r="F140" s="33">
        <v>8578900.7100000009</v>
      </c>
      <c r="G140" s="34" t="s">
        <v>126</v>
      </c>
      <c r="H140" s="35">
        <v>4289538.3600000003</v>
      </c>
      <c r="I140" s="36">
        <v>42551</v>
      </c>
      <c r="J140" s="36">
        <v>48760</v>
      </c>
      <c r="K140" s="37" t="s">
        <v>234</v>
      </c>
      <c r="L140" s="45"/>
      <c r="M140" s="45"/>
    </row>
    <row r="141" spans="1:13" s="19" customFormat="1" ht="15" customHeight="1" x14ac:dyDescent="0.25">
      <c r="A141" s="22" t="s">
        <v>341</v>
      </c>
      <c r="B141" s="22" t="s">
        <v>37</v>
      </c>
      <c r="C141" s="38" t="s">
        <v>124</v>
      </c>
      <c r="D141" s="22" t="s">
        <v>342</v>
      </c>
      <c r="E141" s="39">
        <v>39828</v>
      </c>
      <c r="F141" s="40">
        <v>5347262.55</v>
      </c>
      <c r="G141" s="41" t="s">
        <v>23</v>
      </c>
      <c r="H141" s="42">
        <v>1548239.55</v>
      </c>
      <c r="I141" s="43">
        <v>41671</v>
      </c>
      <c r="J141" s="43">
        <v>46966</v>
      </c>
      <c r="K141" s="44" t="s">
        <v>343</v>
      </c>
    </row>
    <row r="142" spans="1:13" s="19" customFormat="1" ht="15" customHeight="1" x14ac:dyDescent="0.25">
      <c r="A142" s="30" t="s">
        <v>344</v>
      </c>
      <c r="B142" s="30" t="s">
        <v>326</v>
      </c>
      <c r="C142" s="31" t="s">
        <v>21</v>
      </c>
      <c r="D142" s="30" t="s">
        <v>137</v>
      </c>
      <c r="E142" s="32">
        <v>39910</v>
      </c>
      <c r="F142" s="33">
        <v>4774426.83</v>
      </c>
      <c r="G142" s="34" t="s">
        <v>57</v>
      </c>
      <c r="H142" s="35">
        <v>3184542.43</v>
      </c>
      <c r="I142" s="36">
        <v>43723</v>
      </c>
      <c r="J142" s="36">
        <v>49018</v>
      </c>
      <c r="K142" s="37" t="s">
        <v>27</v>
      </c>
    </row>
    <row r="143" spans="1:13" s="19" customFormat="1" ht="15" customHeight="1" x14ac:dyDescent="0.25">
      <c r="A143" s="22" t="s">
        <v>345</v>
      </c>
      <c r="B143" s="22" t="s">
        <v>157</v>
      </c>
      <c r="C143" s="38" t="s">
        <v>124</v>
      </c>
      <c r="D143" s="22" t="s">
        <v>321</v>
      </c>
      <c r="E143" s="39">
        <v>39932</v>
      </c>
      <c r="F143" s="40">
        <v>40000000</v>
      </c>
      <c r="G143" s="41" t="s">
        <v>16</v>
      </c>
      <c r="H143" s="42">
        <v>7896792.9400000004</v>
      </c>
      <c r="I143" s="43" t="s">
        <v>346</v>
      </c>
      <c r="J143" s="43" t="s">
        <v>347</v>
      </c>
      <c r="K143" s="44" t="s">
        <v>49</v>
      </c>
    </row>
    <row r="144" spans="1:13" s="19" customFormat="1" ht="15" customHeight="1" x14ac:dyDescent="0.25">
      <c r="A144" s="30" t="s">
        <v>348</v>
      </c>
      <c r="B144" s="30" t="s">
        <v>157</v>
      </c>
      <c r="C144" s="31" t="s">
        <v>124</v>
      </c>
      <c r="D144" s="30" t="s">
        <v>244</v>
      </c>
      <c r="E144" s="32">
        <v>39908</v>
      </c>
      <c r="F144" s="33">
        <v>5000000</v>
      </c>
      <c r="G144" s="34" t="s">
        <v>16</v>
      </c>
      <c r="H144" s="35">
        <v>500000</v>
      </c>
      <c r="I144" s="36" t="s">
        <v>349</v>
      </c>
      <c r="J144" s="36" t="s">
        <v>350</v>
      </c>
      <c r="K144" s="37" t="s">
        <v>351</v>
      </c>
    </row>
    <row r="145" spans="1:11" s="19" customFormat="1" ht="15" customHeight="1" x14ac:dyDescent="0.25">
      <c r="A145" s="22" t="s">
        <v>352</v>
      </c>
      <c r="B145" s="22" t="s">
        <v>353</v>
      </c>
      <c r="C145" s="38" t="s">
        <v>354</v>
      </c>
      <c r="D145" s="22" t="s">
        <v>312</v>
      </c>
      <c r="E145" s="39">
        <v>40135</v>
      </c>
      <c r="F145" s="40">
        <v>39441742.969999999</v>
      </c>
      <c r="G145" s="41" t="s">
        <v>355</v>
      </c>
      <c r="H145" s="42">
        <v>19733700</v>
      </c>
      <c r="I145" s="43">
        <v>42109</v>
      </c>
      <c r="J145" s="43">
        <v>49232</v>
      </c>
      <c r="K145" s="44" t="s">
        <v>178</v>
      </c>
    </row>
    <row r="146" spans="1:11" s="19" customFormat="1" ht="15" customHeight="1" x14ac:dyDescent="0.25">
      <c r="A146" s="30" t="s">
        <v>356</v>
      </c>
      <c r="B146" s="30" t="s">
        <v>13</v>
      </c>
      <c r="C146" s="31" t="s">
        <v>14</v>
      </c>
      <c r="D146" s="30" t="s">
        <v>357</v>
      </c>
      <c r="E146" s="32">
        <v>40175</v>
      </c>
      <c r="F146" s="33">
        <v>41410371.149999999</v>
      </c>
      <c r="G146" s="34" t="s">
        <v>16</v>
      </c>
      <c r="H146" s="35">
        <v>1743704.54</v>
      </c>
      <c r="I146" s="36" t="s">
        <v>358</v>
      </c>
      <c r="J146" s="36">
        <v>45656</v>
      </c>
      <c r="K146" s="37" t="s">
        <v>153</v>
      </c>
    </row>
    <row r="147" spans="1:11" s="19" customFormat="1" ht="15" customHeight="1" x14ac:dyDescent="0.25">
      <c r="A147" s="22" t="s">
        <v>359</v>
      </c>
      <c r="B147" s="22" t="s">
        <v>13</v>
      </c>
      <c r="C147" s="38" t="s">
        <v>14</v>
      </c>
      <c r="D147" s="22" t="s">
        <v>360</v>
      </c>
      <c r="E147" s="39">
        <v>40175</v>
      </c>
      <c r="F147" s="40">
        <v>37750000</v>
      </c>
      <c r="G147" s="41" t="s">
        <v>16</v>
      </c>
      <c r="H147" s="42">
        <v>2210639.7599999998</v>
      </c>
      <c r="I147" s="43" t="s">
        <v>361</v>
      </c>
      <c r="J147" s="43">
        <v>45656</v>
      </c>
      <c r="K147" s="44" t="s">
        <v>153</v>
      </c>
    </row>
    <row r="148" spans="1:11" s="19" customFormat="1" ht="15" customHeight="1" x14ac:dyDescent="0.25">
      <c r="A148" s="30" t="s">
        <v>362</v>
      </c>
      <c r="B148" s="30" t="s">
        <v>13</v>
      </c>
      <c r="C148" s="31" t="s">
        <v>14</v>
      </c>
      <c r="D148" s="30" t="s">
        <v>360</v>
      </c>
      <c r="E148" s="32">
        <v>40175</v>
      </c>
      <c r="F148" s="33">
        <v>10750000</v>
      </c>
      <c r="G148" s="34" t="s">
        <v>16</v>
      </c>
      <c r="H148" s="35">
        <v>9139000</v>
      </c>
      <c r="I148" s="36">
        <v>44012</v>
      </c>
      <c r="J148" s="36">
        <v>54787</v>
      </c>
      <c r="K148" s="37" t="s">
        <v>153</v>
      </c>
    </row>
    <row r="149" spans="1:11" s="19" customFormat="1" ht="15" customHeight="1" x14ac:dyDescent="0.25">
      <c r="A149" s="22" t="s">
        <v>363</v>
      </c>
      <c r="B149" s="22" t="s">
        <v>13</v>
      </c>
      <c r="C149" s="38" t="s">
        <v>14</v>
      </c>
      <c r="D149" s="22" t="s">
        <v>364</v>
      </c>
      <c r="E149" s="39">
        <v>40175</v>
      </c>
      <c r="F149" s="40">
        <v>500000</v>
      </c>
      <c r="G149" s="41" t="s">
        <v>16</v>
      </c>
      <c r="H149" s="42">
        <v>392000</v>
      </c>
      <c r="I149" s="43">
        <v>44012</v>
      </c>
      <c r="J149" s="43">
        <v>51134</v>
      </c>
      <c r="K149" s="44" t="s">
        <v>153</v>
      </c>
    </row>
    <row r="150" spans="1:11" s="19" customFormat="1" ht="15" customHeight="1" x14ac:dyDescent="0.25">
      <c r="A150" s="30" t="s">
        <v>365</v>
      </c>
      <c r="B150" s="30" t="s">
        <v>366</v>
      </c>
      <c r="C150" s="31" t="s">
        <v>124</v>
      </c>
      <c r="D150" s="30" t="s">
        <v>367</v>
      </c>
      <c r="E150" s="32">
        <v>40241</v>
      </c>
      <c r="F150" s="33">
        <v>49997812.299999997</v>
      </c>
      <c r="G150" s="34" t="s">
        <v>16</v>
      </c>
      <c r="H150" s="35">
        <v>10755882.4</v>
      </c>
      <c r="I150" s="36" t="s">
        <v>368</v>
      </c>
      <c r="J150" s="36" t="s">
        <v>369</v>
      </c>
      <c r="K150" s="37" t="s">
        <v>49</v>
      </c>
    </row>
    <row r="151" spans="1:11" s="19" customFormat="1" ht="15" customHeight="1" x14ac:dyDescent="0.25">
      <c r="A151" s="22" t="s">
        <v>370</v>
      </c>
      <c r="B151" s="22" t="s">
        <v>141</v>
      </c>
      <c r="C151" s="38" t="s">
        <v>124</v>
      </c>
      <c r="D151" s="22" t="s">
        <v>367</v>
      </c>
      <c r="E151" s="39">
        <v>40333</v>
      </c>
      <c r="F151" s="40">
        <v>50000000</v>
      </c>
      <c r="G151" s="41" t="s">
        <v>16</v>
      </c>
      <c r="H151" s="42">
        <v>19906926.27</v>
      </c>
      <c r="I151" s="43" t="s">
        <v>371</v>
      </c>
      <c r="J151" s="43" t="s">
        <v>372</v>
      </c>
      <c r="K151" s="44" t="s">
        <v>49</v>
      </c>
    </row>
    <row r="152" spans="1:11" s="19" customFormat="1" ht="15" customHeight="1" x14ac:dyDescent="0.25">
      <c r="A152" s="30" t="s">
        <v>373</v>
      </c>
      <c r="B152" s="30" t="s">
        <v>230</v>
      </c>
      <c r="C152" s="31" t="s">
        <v>124</v>
      </c>
      <c r="D152" s="30" t="s">
        <v>367</v>
      </c>
      <c r="E152" s="32">
        <v>40336</v>
      </c>
      <c r="F152" s="33">
        <v>9869121.8000000007</v>
      </c>
      <c r="G152" s="34" t="s">
        <v>57</v>
      </c>
      <c r="H152" s="35">
        <v>3615241.8</v>
      </c>
      <c r="I152" s="36">
        <v>42170</v>
      </c>
      <c r="J152" s="36">
        <v>47467</v>
      </c>
      <c r="K152" s="37" t="s">
        <v>49</v>
      </c>
    </row>
    <row r="153" spans="1:11" s="19" customFormat="1" ht="15" customHeight="1" x14ac:dyDescent="0.25">
      <c r="A153" s="22" t="s">
        <v>374</v>
      </c>
      <c r="B153" s="22" t="s">
        <v>123</v>
      </c>
      <c r="C153" s="38" t="s">
        <v>124</v>
      </c>
      <c r="D153" s="22" t="s">
        <v>375</v>
      </c>
      <c r="E153" s="39">
        <v>40360</v>
      </c>
      <c r="F153" s="40">
        <v>6997712.9800000004</v>
      </c>
      <c r="G153" s="41" t="s">
        <v>126</v>
      </c>
      <c r="H153" s="42">
        <v>4276380.24</v>
      </c>
      <c r="I153" s="43" t="s">
        <v>301</v>
      </c>
      <c r="J153" s="43" t="s">
        <v>376</v>
      </c>
      <c r="K153" s="44" t="s">
        <v>49</v>
      </c>
    </row>
    <row r="154" spans="1:11" s="19" customFormat="1" ht="15" customHeight="1" x14ac:dyDescent="0.25">
      <c r="A154" s="30" t="s">
        <v>377</v>
      </c>
      <c r="B154" s="30" t="s">
        <v>123</v>
      </c>
      <c r="C154" s="31" t="s">
        <v>124</v>
      </c>
      <c r="D154" s="30" t="s">
        <v>375</v>
      </c>
      <c r="E154" s="32">
        <v>40360</v>
      </c>
      <c r="F154" s="33">
        <v>35714540.009999998</v>
      </c>
      <c r="G154" s="34" t="s">
        <v>57</v>
      </c>
      <c r="H154" s="35">
        <v>11765694.949999999</v>
      </c>
      <c r="I154" s="36" t="s">
        <v>378</v>
      </c>
      <c r="J154" s="36" t="s">
        <v>379</v>
      </c>
      <c r="K154" s="37" t="s">
        <v>49</v>
      </c>
    </row>
    <row r="155" spans="1:11" s="19" customFormat="1" ht="15" customHeight="1" x14ac:dyDescent="0.25">
      <c r="A155" s="22" t="s">
        <v>380</v>
      </c>
      <c r="B155" s="22" t="s">
        <v>381</v>
      </c>
      <c r="C155" s="38" t="s">
        <v>382</v>
      </c>
      <c r="D155" s="22" t="s">
        <v>383</v>
      </c>
      <c r="E155" s="39">
        <v>40534</v>
      </c>
      <c r="F155" s="40">
        <v>7100000</v>
      </c>
      <c r="G155" s="41" t="s">
        <v>16</v>
      </c>
      <c r="H155" s="42">
        <v>1775000</v>
      </c>
      <c r="I155" s="43">
        <v>42853</v>
      </c>
      <c r="J155" s="43">
        <v>46323</v>
      </c>
      <c r="K155" s="44" t="s">
        <v>47</v>
      </c>
    </row>
    <row r="156" spans="1:11" s="19" customFormat="1" ht="15" customHeight="1" x14ac:dyDescent="0.25">
      <c r="A156" s="30" t="s">
        <v>384</v>
      </c>
      <c r="B156" s="30" t="s">
        <v>13</v>
      </c>
      <c r="C156" s="31" t="s">
        <v>14</v>
      </c>
      <c r="D156" s="30" t="s">
        <v>385</v>
      </c>
      <c r="E156" s="32">
        <v>40535</v>
      </c>
      <c r="F156" s="33">
        <v>15998520.49</v>
      </c>
      <c r="G156" s="34" t="s">
        <v>16</v>
      </c>
      <c r="H156" s="35">
        <v>2051482.18</v>
      </c>
      <c r="I156" s="36">
        <v>41820</v>
      </c>
      <c r="J156" s="36" t="s">
        <v>386</v>
      </c>
      <c r="K156" s="37" t="s">
        <v>234</v>
      </c>
    </row>
    <row r="157" spans="1:11" s="19" customFormat="1" ht="15" customHeight="1" x14ac:dyDescent="0.25">
      <c r="A157" s="22" t="s">
        <v>387</v>
      </c>
      <c r="B157" s="22" t="s">
        <v>13</v>
      </c>
      <c r="C157" s="38" t="s">
        <v>14</v>
      </c>
      <c r="D157" s="22" t="s">
        <v>388</v>
      </c>
      <c r="E157" s="39">
        <v>40535</v>
      </c>
      <c r="F157" s="40">
        <v>19976454.34</v>
      </c>
      <c r="G157" s="41" t="s">
        <v>16</v>
      </c>
      <c r="H157" s="42">
        <v>2478454.34</v>
      </c>
      <c r="I157" s="43">
        <v>41820</v>
      </c>
      <c r="J157" s="43" t="s">
        <v>386</v>
      </c>
      <c r="K157" s="44" t="s">
        <v>49</v>
      </c>
    </row>
    <row r="158" spans="1:11" s="19" customFormat="1" ht="15" customHeight="1" x14ac:dyDescent="0.25">
      <c r="A158" s="30" t="s">
        <v>389</v>
      </c>
      <c r="B158" s="30" t="s">
        <v>13</v>
      </c>
      <c r="C158" s="31" t="s">
        <v>14</v>
      </c>
      <c r="D158" s="30" t="s">
        <v>390</v>
      </c>
      <c r="E158" s="32">
        <v>40535</v>
      </c>
      <c r="F158" s="33">
        <v>9994719.1500000004</v>
      </c>
      <c r="G158" s="34" t="s">
        <v>16</v>
      </c>
      <c r="H158" s="35">
        <v>4744719.1500000004</v>
      </c>
      <c r="I158" s="36">
        <v>41820</v>
      </c>
      <c r="J158" s="36">
        <v>48943</v>
      </c>
      <c r="K158" s="37" t="s">
        <v>391</v>
      </c>
    </row>
    <row r="159" spans="1:11" s="19" customFormat="1" ht="15" customHeight="1" x14ac:dyDescent="0.25">
      <c r="A159" s="22" t="s">
        <v>392</v>
      </c>
      <c r="B159" s="22" t="s">
        <v>123</v>
      </c>
      <c r="C159" s="38" t="s">
        <v>124</v>
      </c>
      <c r="D159" s="22" t="s">
        <v>393</v>
      </c>
      <c r="E159" s="39">
        <v>40640</v>
      </c>
      <c r="F159" s="40">
        <v>277013321.35000002</v>
      </c>
      <c r="G159" s="41" t="s">
        <v>57</v>
      </c>
      <c r="H159" s="42">
        <v>199947805.61000001</v>
      </c>
      <c r="I159" s="43" t="s">
        <v>394</v>
      </c>
      <c r="J159" s="43" t="s">
        <v>395</v>
      </c>
      <c r="K159" s="44" t="s">
        <v>178</v>
      </c>
    </row>
    <row r="160" spans="1:11" s="19" customFormat="1" ht="15" customHeight="1" x14ac:dyDescent="0.25">
      <c r="A160" s="30" t="s">
        <v>396</v>
      </c>
      <c r="B160" s="30" t="s">
        <v>326</v>
      </c>
      <c r="C160" s="31" t="s">
        <v>21</v>
      </c>
      <c r="D160" s="30" t="s">
        <v>397</v>
      </c>
      <c r="E160" s="32">
        <v>40714</v>
      </c>
      <c r="F160" s="33">
        <v>18100000</v>
      </c>
      <c r="G160" s="34" t="s">
        <v>16</v>
      </c>
      <c r="H160" s="35">
        <v>3620000</v>
      </c>
      <c r="I160" s="36">
        <v>42658</v>
      </c>
      <c r="J160" s="36">
        <v>46127</v>
      </c>
      <c r="K160" s="37" t="s">
        <v>17</v>
      </c>
    </row>
    <row r="161" spans="1:13" s="19" customFormat="1" ht="15" customHeight="1" x14ac:dyDescent="0.25">
      <c r="A161" s="22" t="s">
        <v>398</v>
      </c>
      <c r="B161" s="22" t="s">
        <v>381</v>
      </c>
      <c r="C161" s="38" t="s">
        <v>124</v>
      </c>
      <c r="D161" s="22" t="s">
        <v>399</v>
      </c>
      <c r="E161" s="39">
        <v>40743</v>
      </c>
      <c r="F161" s="40">
        <v>7505420.7999999998</v>
      </c>
      <c r="G161" s="41" t="s">
        <v>16</v>
      </c>
      <c r="H161" s="42">
        <v>1324486.04</v>
      </c>
      <c r="I161" s="43" t="s">
        <v>400</v>
      </c>
      <c r="J161" s="43" t="s">
        <v>401</v>
      </c>
      <c r="K161" s="44" t="s">
        <v>234</v>
      </c>
    </row>
    <row r="162" spans="1:13" s="19" customFormat="1" ht="15" customHeight="1" x14ac:dyDescent="0.25">
      <c r="A162" s="30" t="s">
        <v>402</v>
      </c>
      <c r="B162" s="30" t="s">
        <v>403</v>
      </c>
      <c r="C162" s="31" t="s">
        <v>403</v>
      </c>
      <c r="D162" s="30" t="s">
        <v>404</v>
      </c>
      <c r="E162" s="32">
        <v>40890</v>
      </c>
      <c r="F162" s="33">
        <v>183650000</v>
      </c>
      <c r="G162" s="34" t="s">
        <v>405</v>
      </c>
      <c r="H162" s="35">
        <v>30296506.210000001</v>
      </c>
      <c r="I162" s="36">
        <v>41912</v>
      </c>
      <c r="J162" s="36">
        <v>46111</v>
      </c>
      <c r="K162" s="37" t="s">
        <v>178</v>
      </c>
    </row>
    <row r="163" spans="1:13" s="19" customFormat="1" ht="15" customHeight="1" x14ac:dyDescent="0.25">
      <c r="A163" s="22" t="s">
        <v>406</v>
      </c>
      <c r="B163" s="22" t="s">
        <v>366</v>
      </c>
      <c r="C163" s="38" t="s">
        <v>124</v>
      </c>
      <c r="D163" s="22" t="s">
        <v>407</v>
      </c>
      <c r="E163" s="39">
        <v>40871</v>
      </c>
      <c r="F163" s="40">
        <v>52820000</v>
      </c>
      <c r="G163" s="41" t="s">
        <v>16</v>
      </c>
      <c r="H163" s="42">
        <v>22207292.280000001</v>
      </c>
      <c r="I163" s="43" t="s">
        <v>408</v>
      </c>
      <c r="J163" s="43" t="s">
        <v>409</v>
      </c>
      <c r="K163" s="44" t="s">
        <v>178</v>
      </c>
    </row>
    <row r="164" spans="1:13" s="19" customFormat="1" ht="15" customHeight="1" x14ac:dyDescent="0.25">
      <c r="A164" s="30" t="s">
        <v>410</v>
      </c>
      <c r="B164" s="30" t="s">
        <v>326</v>
      </c>
      <c r="C164" s="31" t="s">
        <v>124</v>
      </c>
      <c r="D164" s="30" t="s">
        <v>329</v>
      </c>
      <c r="E164" s="32">
        <v>40956</v>
      </c>
      <c r="F164" s="33">
        <v>15500000</v>
      </c>
      <c r="G164" s="34" t="s">
        <v>16</v>
      </c>
      <c r="H164" s="35">
        <v>6939519.3399999999</v>
      </c>
      <c r="I164" s="36">
        <v>43235</v>
      </c>
      <c r="J164" s="36">
        <v>47253</v>
      </c>
      <c r="K164" s="37" t="s">
        <v>51</v>
      </c>
    </row>
    <row r="165" spans="1:13" s="19" customFormat="1" ht="15" customHeight="1" x14ac:dyDescent="0.25">
      <c r="A165" s="22" t="s">
        <v>411</v>
      </c>
      <c r="B165" s="22" t="s">
        <v>230</v>
      </c>
      <c r="C165" s="38" t="s">
        <v>124</v>
      </c>
      <c r="D165" s="22" t="s">
        <v>404</v>
      </c>
      <c r="E165" s="39">
        <v>40952</v>
      </c>
      <c r="F165" s="40">
        <v>20056911.370000001</v>
      </c>
      <c r="G165" s="41" t="s">
        <v>57</v>
      </c>
      <c r="H165" s="42">
        <v>10028511.369999999</v>
      </c>
      <c r="I165" s="43">
        <v>42781</v>
      </c>
      <c r="J165" s="43">
        <v>48075</v>
      </c>
      <c r="K165" s="44" t="s">
        <v>178</v>
      </c>
    </row>
    <row r="166" spans="1:13" s="19" customFormat="1" ht="15" customHeight="1" x14ac:dyDescent="0.25">
      <c r="A166" s="30" t="s">
        <v>412</v>
      </c>
      <c r="B166" s="30" t="s">
        <v>13</v>
      </c>
      <c r="C166" s="31" t="s">
        <v>14</v>
      </c>
      <c r="D166" s="30" t="s">
        <v>413</v>
      </c>
      <c r="E166" s="32">
        <v>40988</v>
      </c>
      <c r="F166" s="33">
        <v>12000000</v>
      </c>
      <c r="G166" s="34" t="s">
        <v>16</v>
      </c>
      <c r="H166" s="35">
        <v>2595776.06</v>
      </c>
      <c r="I166" s="36">
        <v>42185</v>
      </c>
      <c r="J166" s="36">
        <v>46386</v>
      </c>
      <c r="K166" s="37" t="s">
        <v>234</v>
      </c>
    </row>
    <row r="167" spans="1:13" s="19" customFormat="1" ht="15" customHeight="1" x14ac:dyDescent="0.25">
      <c r="A167" s="22" t="s">
        <v>414</v>
      </c>
      <c r="B167" s="22" t="s">
        <v>13</v>
      </c>
      <c r="C167" s="38" t="s">
        <v>14</v>
      </c>
      <c r="D167" s="22" t="s">
        <v>413</v>
      </c>
      <c r="E167" s="39">
        <v>40988</v>
      </c>
      <c r="F167" s="40">
        <v>2000000</v>
      </c>
      <c r="G167" s="41" t="s">
        <v>16</v>
      </c>
      <c r="H167" s="42">
        <v>1750000</v>
      </c>
      <c r="I167" s="43">
        <v>44742</v>
      </c>
      <c r="J167" s="43">
        <v>51865</v>
      </c>
      <c r="K167" s="44" t="s">
        <v>234</v>
      </c>
    </row>
    <row r="168" spans="1:13" s="19" customFormat="1" ht="15" customHeight="1" x14ac:dyDescent="0.25">
      <c r="A168" s="30" t="s">
        <v>415</v>
      </c>
      <c r="B168" s="30" t="s">
        <v>326</v>
      </c>
      <c r="C168" s="31" t="s">
        <v>124</v>
      </c>
      <c r="D168" s="30" t="s">
        <v>416</v>
      </c>
      <c r="E168" s="32">
        <v>41066</v>
      </c>
      <c r="F168" s="33">
        <v>37223789.020000003</v>
      </c>
      <c r="G168" s="34" t="s">
        <v>16</v>
      </c>
      <c r="H168" s="35">
        <v>28364527.219999999</v>
      </c>
      <c r="I168" s="36">
        <v>43723</v>
      </c>
      <c r="J168" s="36">
        <v>51210</v>
      </c>
      <c r="K168" s="37" t="s">
        <v>27</v>
      </c>
    </row>
    <row r="169" spans="1:13" s="19" customFormat="1" ht="15" customHeight="1" x14ac:dyDescent="0.25">
      <c r="A169" s="22" t="s">
        <v>417</v>
      </c>
      <c r="B169" s="22" t="s">
        <v>141</v>
      </c>
      <c r="C169" s="38" t="s">
        <v>124</v>
      </c>
      <c r="D169" s="22" t="s">
        <v>418</v>
      </c>
      <c r="E169" s="39">
        <v>41071</v>
      </c>
      <c r="F169" s="40">
        <v>35000000</v>
      </c>
      <c r="G169" s="41" t="s">
        <v>16</v>
      </c>
      <c r="H169" s="42">
        <v>30322580.719999999</v>
      </c>
      <c r="I169" s="43" t="s">
        <v>419</v>
      </c>
      <c r="J169" s="43">
        <v>51530</v>
      </c>
      <c r="K169" s="44" t="s">
        <v>178</v>
      </c>
    </row>
    <row r="170" spans="1:13" s="19" customFormat="1" ht="15" customHeight="1" x14ac:dyDescent="0.25">
      <c r="A170" s="30" t="s">
        <v>420</v>
      </c>
      <c r="B170" s="30" t="s">
        <v>326</v>
      </c>
      <c r="C170" s="31" t="s">
        <v>124</v>
      </c>
      <c r="D170" s="30" t="s">
        <v>421</v>
      </c>
      <c r="E170" s="32">
        <v>41257</v>
      </c>
      <c r="F170" s="33">
        <v>30923980.239999998</v>
      </c>
      <c r="G170" s="34" t="s">
        <v>16</v>
      </c>
      <c r="H170" s="35">
        <v>22209048.57</v>
      </c>
      <c r="I170" s="36">
        <v>43876</v>
      </c>
      <c r="J170" s="36">
        <v>49536</v>
      </c>
      <c r="K170" s="37" t="s">
        <v>422</v>
      </c>
    </row>
    <row r="171" spans="1:13" s="19" customFormat="1" ht="15" customHeight="1" x14ac:dyDescent="0.25">
      <c r="A171" s="22" t="s">
        <v>423</v>
      </c>
      <c r="B171" s="22" t="s">
        <v>13</v>
      </c>
      <c r="C171" s="38" t="s">
        <v>124</v>
      </c>
      <c r="D171" s="22" t="s">
        <v>424</v>
      </c>
      <c r="E171" s="39">
        <v>41271</v>
      </c>
      <c r="F171" s="40">
        <v>3400000</v>
      </c>
      <c r="G171" s="41" t="s">
        <v>16</v>
      </c>
      <c r="H171" s="42">
        <v>3232000</v>
      </c>
      <c r="I171" s="43">
        <v>45107</v>
      </c>
      <c r="J171" s="43">
        <v>55883</v>
      </c>
      <c r="K171" s="44" t="s">
        <v>425</v>
      </c>
    </row>
    <row r="172" spans="1:13" s="19" customFormat="1" ht="15" customHeight="1" x14ac:dyDescent="0.25">
      <c r="A172" s="30" t="s">
        <v>426</v>
      </c>
      <c r="B172" s="30" t="s">
        <v>366</v>
      </c>
      <c r="C172" s="31" t="s">
        <v>124</v>
      </c>
      <c r="D172" s="30" t="s">
        <v>427</v>
      </c>
      <c r="E172" s="32">
        <v>41274</v>
      </c>
      <c r="F172" s="33">
        <v>12693426.32</v>
      </c>
      <c r="G172" s="34" t="s">
        <v>16</v>
      </c>
      <c r="H172" s="35">
        <v>4856033.87</v>
      </c>
      <c r="I172" s="36">
        <v>42088</v>
      </c>
      <c r="J172" s="36">
        <v>46655</v>
      </c>
      <c r="K172" s="37" t="s">
        <v>51</v>
      </c>
    </row>
    <row r="173" spans="1:13" s="19" customFormat="1" ht="15" customHeight="1" x14ac:dyDescent="0.25">
      <c r="A173" s="22" t="s">
        <v>428</v>
      </c>
      <c r="B173" s="22" t="s">
        <v>123</v>
      </c>
      <c r="C173" s="38" t="s">
        <v>124</v>
      </c>
      <c r="D173" s="22" t="s">
        <v>276</v>
      </c>
      <c r="E173" s="39">
        <v>41345</v>
      </c>
      <c r="F173" s="40">
        <v>7249453.5999999996</v>
      </c>
      <c r="G173" s="41" t="s">
        <v>57</v>
      </c>
      <c r="H173" s="42">
        <v>4122750.32</v>
      </c>
      <c r="I173" s="43" t="s">
        <v>429</v>
      </c>
      <c r="J173" s="43" t="s">
        <v>430</v>
      </c>
      <c r="K173" s="44" t="s">
        <v>66</v>
      </c>
      <c r="L173" s="45"/>
      <c r="M173" s="45"/>
    </row>
    <row r="174" spans="1:13" s="19" customFormat="1" ht="15" customHeight="1" x14ac:dyDescent="0.25">
      <c r="A174" s="30" t="s">
        <v>431</v>
      </c>
      <c r="B174" s="30" t="s">
        <v>382</v>
      </c>
      <c r="C174" s="31" t="s">
        <v>382</v>
      </c>
      <c r="D174" s="30" t="s">
        <v>432</v>
      </c>
      <c r="E174" s="32">
        <v>41373</v>
      </c>
      <c r="F174" s="33">
        <v>10312000</v>
      </c>
      <c r="G174" s="34" t="s">
        <v>16</v>
      </c>
      <c r="H174" s="35">
        <v>5970105.2800000003</v>
      </c>
      <c r="I174" s="36" t="s">
        <v>433</v>
      </c>
      <c r="J174" s="36" t="s">
        <v>434</v>
      </c>
      <c r="K174" s="37" t="s">
        <v>435</v>
      </c>
    </row>
    <row r="175" spans="1:13" s="19" customFormat="1" ht="15" customHeight="1" x14ac:dyDescent="0.25">
      <c r="A175" s="22" t="s">
        <v>436</v>
      </c>
      <c r="B175" s="22" t="s">
        <v>123</v>
      </c>
      <c r="C175" s="38" t="s">
        <v>124</v>
      </c>
      <c r="D175" s="22" t="s">
        <v>437</v>
      </c>
      <c r="E175" s="39">
        <v>41376</v>
      </c>
      <c r="F175" s="40">
        <v>140238011.05000001</v>
      </c>
      <c r="G175" s="41" t="s">
        <v>57</v>
      </c>
      <c r="H175" s="42">
        <v>130812661.84999999</v>
      </c>
      <c r="I175" s="43" t="s">
        <v>438</v>
      </c>
      <c r="J175" s="43" t="s">
        <v>439</v>
      </c>
      <c r="K175" s="44" t="s">
        <v>178</v>
      </c>
    </row>
    <row r="176" spans="1:13" s="19" customFormat="1" ht="15" customHeight="1" x14ac:dyDescent="0.25">
      <c r="A176" s="30" t="s">
        <v>440</v>
      </c>
      <c r="B176" s="30" t="s">
        <v>381</v>
      </c>
      <c r="C176" s="31" t="s">
        <v>382</v>
      </c>
      <c r="D176" s="30" t="s">
        <v>441</v>
      </c>
      <c r="E176" s="32">
        <v>41389</v>
      </c>
      <c r="F176" s="33">
        <v>2000000</v>
      </c>
      <c r="G176" s="34" t="s">
        <v>16</v>
      </c>
      <c r="H176" s="35">
        <v>1263157.8799999999</v>
      </c>
      <c r="I176" s="36" t="s">
        <v>442</v>
      </c>
      <c r="J176" s="36" t="s">
        <v>443</v>
      </c>
      <c r="K176" s="37" t="s">
        <v>47</v>
      </c>
    </row>
    <row r="177" spans="1:11" s="19" customFormat="1" ht="15" customHeight="1" x14ac:dyDescent="0.25">
      <c r="A177" s="22" t="s">
        <v>444</v>
      </c>
      <c r="B177" s="22" t="s">
        <v>71</v>
      </c>
      <c r="C177" s="38" t="s">
        <v>72</v>
      </c>
      <c r="D177" s="22" t="s">
        <v>445</v>
      </c>
      <c r="E177" s="39">
        <v>41341</v>
      </c>
      <c r="F177" s="40">
        <v>15000000</v>
      </c>
      <c r="G177" s="41" t="s">
        <v>16</v>
      </c>
      <c r="H177" s="42">
        <v>6125000</v>
      </c>
      <c r="I177" s="43">
        <v>45278</v>
      </c>
      <c r="J177" s="43">
        <v>48017</v>
      </c>
      <c r="K177" s="44" t="s">
        <v>89</v>
      </c>
    </row>
    <row r="178" spans="1:11" s="19" customFormat="1" ht="15" customHeight="1" x14ac:dyDescent="0.25">
      <c r="A178" s="30" t="s">
        <v>446</v>
      </c>
      <c r="B178" s="30" t="s">
        <v>403</v>
      </c>
      <c r="C178" s="31" t="s">
        <v>403</v>
      </c>
      <c r="D178" s="30" t="s">
        <v>447</v>
      </c>
      <c r="E178" s="32">
        <v>41385</v>
      </c>
      <c r="F178" s="33">
        <v>240000000</v>
      </c>
      <c r="G178" s="34" t="s">
        <v>405</v>
      </c>
      <c r="H178" s="35">
        <v>69985404.739999995</v>
      </c>
      <c r="I178" s="36" t="s">
        <v>448</v>
      </c>
      <c r="J178" s="36">
        <v>46690</v>
      </c>
      <c r="K178" s="37" t="s">
        <v>209</v>
      </c>
    </row>
    <row r="179" spans="1:11" s="19" customFormat="1" ht="15" customHeight="1" x14ac:dyDescent="0.25">
      <c r="A179" s="22" t="s">
        <v>449</v>
      </c>
      <c r="B179" s="22" t="s">
        <v>71</v>
      </c>
      <c r="C179" s="38" t="s">
        <v>72</v>
      </c>
      <c r="D179" s="22" t="s">
        <v>450</v>
      </c>
      <c r="E179" s="39">
        <v>41444</v>
      </c>
      <c r="F179" s="40">
        <v>3000000</v>
      </c>
      <c r="G179" s="41" t="s">
        <v>16</v>
      </c>
      <c r="H179" s="42">
        <v>1591408</v>
      </c>
      <c r="I179" s="43">
        <v>47314</v>
      </c>
      <c r="J179" s="43">
        <v>50966</v>
      </c>
      <c r="K179" s="44" t="s">
        <v>30</v>
      </c>
    </row>
    <row r="180" spans="1:11" s="19" customFormat="1" ht="15" customHeight="1" x14ac:dyDescent="0.25">
      <c r="A180" s="30" t="s">
        <v>451</v>
      </c>
      <c r="B180" s="30" t="s">
        <v>71</v>
      </c>
      <c r="C180" s="31" t="s">
        <v>72</v>
      </c>
      <c r="D180" s="30" t="s">
        <v>452</v>
      </c>
      <c r="E180" s="32">
        <v>41444</v>
      </c>
      <c r="F180" s="33">
        <v>5000000</v>
      </c>
      <c r="G180" s="34" t="s">
        <v>16</v>
      </c>
      <c r="H180" s="35">
        <v>454912.8</v>
      </c>
      <c r="I180" s="36">
        <v>47314</v>
      </c>
      <c r="J180" s="36">
        <v>50966</v>
      </c>
      <c r="K180" s="37" t="s">
        <v>30</v>
      </c>
    </row>
    <row r="181" spans="1:11" s="19" customFormat="1" ht="15" customHeight="1" x14ac:dyDescent="0.25">
      <c r="A181" s="22" t="s">
        <v>453</v>
      </c>
      <c r="B181" s="22" t="s">
        <v>71</v>
      </c>
      <c r="C181" s="38" t="s">
        <v>72</v>
      </c>
      <c r="D181" s="22" t="s">
        <v>454</v>
      </c>
      <c r="E181" s="39">
        <v>41444</v>
      </c>
      <c r="F181" s="40">
        <v>2000000</v>
      </c>
      <c r="G181" s="41" t="s">
        <v>16</v>
      </c>
      <c r="H181" s="42">
        <v>233087.25</v>
      </c>
      <c r="I181" s="43">
        <v>47314</v>
      </c>
      <c r="J181" s="43">
        <v>50966</v>
      </c>
      <c r="K181" s="44" t="s">
        <v>30</v>
      </c>
    </row>
    <row r="182" spans="1:11" s="19" customFormat="1" ht="15" customHeight="1" x14ac:dyDescent="0.25">
      <c r="A182" s="30" t="s">
        <v>455</v>
      </c>
      <c r="B182" s="30" t="s">
        <v>326</v>
      </c>
      <c r="C182" s="31" t="s">
        <v>21</v>
      </c>
      <c r="D182" s="30" t="s">
        <v>456</v>
      </c>
      <c r="E182" s="32">
        <v>41655</v>
      </c>
      <c r="F182" s="33">
        <v>61473848.560000002</v>
      </c>
      <c r="G182" s="34" t="s">
        <v>16</v>
      </c>
      <c r="H182" s="35">
        <v>59107105.359999999</v>
      </c>
      <c r="I182" s="36">
        <v>45397</v>
      </c>
      <c r="J182" s="36">
        <v>49963</v>
      </c>
      <c r="K182" s="37" t="s">
        <v>234</v>
      </c>
    </row>
    <row r="183" spans="1:11" s="19" customFormat="1" ht="15" customHeight="1" x14ac:dyDescent="0.25">
      <c r="A183" s="22" t="s">
        <v>457</v>
      </c>
      <c r="B183" s="22" t="s">
        <v>353</v>
      </c>
      <c r="C183" s="38" t="s">
        <v>354</v>
      </c>
      <c r="D183" s="22" t="s">
        <v>458</v>
      </c>
      <c r="E183" s="39">
        <v>41688</v>
      </c>
      <c r="F183" s="40">
        <v>93750000</v>
      </c>
      <c r="G183" s="41" t="s">
        <v>355</v>
      </c>
      <c r="H183" s="42">
        <v>67975999.370000005</v>
      </c>
      <c r="I183" s="43">
        <v>43544</v>
      </c>
      <c r="J183" s="43">
        <v>50668</v>
      </c>
      <c r="K183" s="44" t="s">
        <v>178</v>
      </c>
    </row>
    <row r="184" spans="1:11" s="19" customFormat="1" ht="15" customHeight="1" x14ac:dyDescent="0.25">
      <c r="A184" s="30" t="s">
        <v>459</v>
      </c>
      <c r="B184" s="30" t="s">
        <v>460</v>
      </c>
      <c r="C184" s="31" t="s">
        <v>461</v>
      </c>
      <c r="D184" s="30" t="s">
        <v>462</v>
      </c>
      <c r="E184" s="32">
        <v>41675</v>
      </c>
      <c r="F184" s="33">
        <v>295420000</v>
      </c>
      <c r="G184" s="34" t="s">
        <v>23</v>
      </c>
      <c r="H184" s="35">
        <v>82044178</v>
      </c>
      <c r="I184" s="36" t="s">
        <v>463</v>
      </c>
      <c r="J184" s="36" t="s">
        <v>464</v>
      </c>
      <c r="K184" s="37" t="s">
        <v>17</v>
      </c>
    </row>
    <row r="185" spans="1:11" s="19" customFormat="1" ht="15" customHeight="1" x14ac:dyDescent="0.25">
      <c r="A185" s="22" t="s">
        <v>465</v>
      </c>
      <c r="B185" s="22" t="s">
        <v>381</v>
      </c>
      <c r="C185" s="38" t="s">
        <v>382</v>
      </c>
      <c r="D185" s="22" t="s">
        <v>466</v>
      </c>
      <c r="E185" s="39">
        <v>41778</v>
      </c>
      <c r="F185" s="40">
        <v>4000000</v>
      </c>
      <c r="G185" s="41" t="s">
        <v>16</v>
      </c>
      <c r="H185" s="42">
        <v>3200000</v>
      </c>
      <c r="I185" s="43">
        <v>44652</v>
      </c>
      <c r="J185" s="43">
        <v>49035</v>
      </c>
      <c r="K185" s="44" t="s">
        <v>234</v>
      </c>
    </row>
    <row r="186" spans="1:11" s="19" customFormat="1" ht="15" customHeight="1" x14ac:dyDescent="0.25">
      <c r="A186" s="30" t="s">
        <v>467</v>
      </c>
      <c r="B186" s="30" t="s">
        <v>326</v>
      </c>
      <c r="C186" s="31" t="s">
        <v>21</v>
      </c>
      <c r="D186" s="30" t="s">
        <v>468</v>
      </c>
      <c r="E186" s="32">
        <v>41789</v>
      </c>
      <c r="F186" s="33">
        <v>87000000</v>
      </c>
      <c r="G186" s="34" t="s">
        <v>16</v>
      </c>
      <c r="H186" s="35">
        <v>70661400</v>
      </c>
      <c r="I186" s="36">
        <v>44440</v>
      </c>
      <c r="J186" s="36">
        <v>50100</v>
      </c>
      <c r="K186" s="37" t="s">
        <v>17</v>
      </c>
    </row>
    <row r="187" spans="1:11" s="19" customFormat="1" ht="15" customHeight="1" x14ac:dyDescent="0.25">
      <c r="A187" s="22" t="s">
        <v>469</v>
      </c>
      <c r="B187" s="22" t="s">
        <v>326</v>
      </c>
      <c r="C187" s="38" t="s">
        <v>21</v>
      </c>
      <c r="D187" s="22" t="s">
        <v>470</v>
      </c>
      <c r="E187" s="39">
        <v>41789</v>
      </c>
      <c r="F187" s="40">
        <v>72600000</v>
      </c>
      <c r="G187" s="41" t="s">
        <v>16</v>
      </c>
      <c r="H187" s="42">
        <v>58530120</v>
      </c>
      <c r="I187" s="43">
        <v>44440</v>
      </c>
      <c r="J187" s="43">
        <v>49919</v>
      </c>
      <c r="K187" s="44" t="s">
        <v>17</v>
      </c>
    </row>
    <row r="188" spans="1:11" s="19" customFormat="1" ht="15" customHeight="1" x14ac:dyDescent="0.25">
      <c r="A188" s="30" t="s">
        <v>471</v>
      </c>
      <c r="B188" s="30" t="s">
        <v>381</v>
      </c>
      <c r="C188" s="31" t="s">
        <v>382</v>
      </c>
      <c r="D188" s="30" t="s">
        <v>472</v>
      </c>
      <c r="E188" s="32">
        <v>41807</v>
      </c>
      <c r="F188" s="33">
        <v>13925569</v>
      </c>
      <c r="G188" s="34" t="s">
        <v>16</v>
      </c>
      <c r="H188" s="35">
        <v>10993870.279999999</v>
      </c>
      <c r="I188" s="36" t="s">
        <v>473</v>
      </c>
      <c r="J188" s="36" t="s">
        <v>474</v>
      </c>
      <c r="K188" s="37" t="s">
        <v>47</v>
      </c>
    </row>
    <row r="189" spans="1:11" s="19" customFormat="1" ht="15" customHeight="1" x14ac:dyDescent="0.25">
      <c r="A189" s="22" t="s">
        <v>475</v>
      </c>
      <c r="B189" s="22" t="s">
        <v>141</v>
      </c>
      <c r="C189" s="38" t="s">
        <v>124</v>
      </c>
      <c r="D189" s="22" t="s">
        <v>476</v>
      </c>
      <c r="E189" s="39">
        <v>41810</v>
      </c>
      <c r="F189" s="40">
        <v>18000000</v>
      </c>
      <c r="G189" s="41" t="s">
        <v>16</v>
      </c>
      <c r="H189" s="42">
        <v>17461538.460000001</v>
      </c>
      <c r="I189" s="43" t="s">
        <v>477</v>
      </c>
      <c r="J189" s="43" t="s">
        <v>478</v>
      </c>
      <c r="K189" s="44" t="s">
        <v>178</v>
      </c>
    </row>
    <row r="190" spans="1:11" s="19" customFormat="1" ht="15" customHeight="1" x14ac:dyDescent="0.25">
      <c r="A190" s="30" t="s">
        <v>479</v>
      </c>
      <c r="B190" s="30" t="s">
        <v>381</v>
      </c>
      <c r="C190" s="31" t="s">
        <v>382</v>
      </c>
      <c r="D190" s="30" t="s">
        <v>480</v>
      </c>
      <c r="E190" s="32">
        <v>41817</v>
      </c>
      <c r="F190" s="33">
        <v>2500000</v>
      </c>
      <c r="G190" s="34" t="s">
        <v>16</v>
      </c>
      <c r="H190" s="35">
        <v>1842105.25</v>
      </c>
      <c r="I190" s="36" t="s">
        <v>481</v>
      </c>
      <c r="J190" s="36" t="s">
        <v>482</v>
      </c>
      <c r="K190" s="37" t="s">
        <v>36</v>
      </c>
    </row>
    <row r="191" spans="1:11" s="19" customFormat="1" ht="15" customHeight="1" x14ac:dyDescent="0.25">
      <c r="A191" s="22" t="s">
        <v>483</v>
      </c>
      <c r="B191" s="22" t="s">
        <v>381</v>
      </c>
      <c r="C191" s="38" t="s">
        <v>382</v>
      </c>
      <c r="D191" s="22" t="s">
        <v>484</v>
      </c>
      <c r="E191" s="39">
        <v>41827</v>
      </c>
      <c r="F191" s="40">
        <v>2998856</v>
      </c>
      <c r="G191" s="41" t="s">
        <v>16</v>
      </c>
      <c r="H191" s="42">
        <v>2209683.35</v>
      </c>
      <c r="I191" s="43" t="s">
        <v>485</v>
      </c>
      <c r="J191" s="43" t="s">
        <v>486</v>
      </c>
      <c r="K191" s="44" t="s">
        <v>234</v>
      </c>
    </row>
    <row r="192" spans="1:11" s="19" customFormat="1" ht="15" customHeight="1" x14ac:dyDescent="0.25">
      <c r="A192" s="30" t="s">
        <v>487</v>
      </c>
      <c r="B192" s="30" t="s">
        <v>326</v>
      </c>
      <c r="C192" s="31" t="s">
        <v>21</v>
      </c>
      <c r="D192" s="30" t="s">
        <v>488</v>
      </c>
      <c r="E192" s="32">
        <v>41845</v>
      </c>
      <c r="F192" s="33">
        <v>7264831.1900000004</v>
      </c>
      <c r="G192" s="34" t="s">
        <v>16</v>
      </c>
      <c r="H192" s="35">
        <v>5606741.0700000003</v>
      </c>
      <c r="I192" s="36">
        <v>44440</v>
      </c>
      <c r="J192" s="36">
        <v>49004</v>
      </c>
      <c r="K192" s="37" t="s">
        <v>66</v>
      </c>
    </row>
    <row r="193" spans="1:11" s="19" customFormat="1" ht="15" customHeight="1" x14ac:dyDescent="0.25">
      <c r="A193" s="22" t="s">
        <v>489</v>
      </c>
      <c r="B193" s="22" t="s">
        <v>326</v>
      </c>
      <c r="C193" s="38" t="s">
        <v>21</v>
      </c>
      <c r="D193" s="22" t="s">
        <v>258</v>
      </c>
      <c r="E193" s="39">
        <v>41946</v>
      </c>
      <c r="F193" s="40">
        <v>72907265.219999999</v>
      </c>
      <c r="G193" s="41" t="s">
        <v>16</v>
      </c>
      <c r="H193" s="42">
        <v>58696248.960000001</v>
      </c>
      <c r="I193" s="43">
        <v>44515</v>
      </c>
      <c r="J193" s="43">
        <v>49994</v>
      </c>
      <c r="K193" s="44" t="s">
        <v>490</v>
      </c>
    </row>
    <row r="194" spans="1:11" s="19" customFormat="1" ht="15" customHeight="1" x14ac:dyDescent="0.25">
      <c r="A194" s="30" t="s">
        <v>491</v>
      </c>
      <c r="B194" s="30" t="s">
        <v>157</v>
      </c>
      <c r="C194" s="31" t="s">
        <v>124</v>
      </c>
      <c r="D194" s="30" t="s">
        <v>492</v>
      </c>
      <c r="E194" s="32">
        <v>42011</v>
      </c>
      <c r="F194" s="33">
        <v>15930000</v>
      </c>
      <c r="G194" s="34" t="s">
        <v>16</v>
      </c>
      <c r="H194" s="35">
        <v>14907272.74</v>
      </c>
      <c r="I194" s="36" t="s">
        <v>493</v>
      </c>
      <c r="J194" s="36">
        <v>51446</v>
      </c>
      <c r="K194" s="37" t="s">
        <v>47</v>
      </c>
    </row>
    <row r="195" spans="1:11" s="19" customFormat="1" ht="15" customHeight="1" x14ac:dyDescent="0.25">
      <c r="A195" s="22" t="s">
        <v>494</v>
      </c>
      <c r="B195" s="22" t="s">
        <v>326</v>
      </c>
      <c r="C195" s="38" t="s">
        <v>21</v>
      </c>
      <c r="D195" s="22" t="s">
        <v>495</v>
      </c>
      <c r="E195" s="39">
        <v>42087</v>
      </c>
      <c r="F195" s="40">
        <v>32100000</v>
      </c>
      <c r="G195" s="41" t="s">
        <v>16</v>
      </c>
      <c r="H195" s="42">
        <v>23684122.5</v>
      </c>
      <c r="I195" s="43">
        <v>44696</v>
      </c>
      <c r="J195" s="43">
        <v>50175</v>
      </c>
      <c r="K195" s="44" t="s">
        <v>47</v>
      </c>
    </row>
    <row r="196" spans="1:11" s="19" customFormat="1" ht="15" customHeight="1" x14ac:dyDescent="0.25">
      <c r="A196" s="30" t="s">
        <v>496</v>
      </c>
      <c r="B196" s="30" t="s">
        <v>13</v>
      </c>
      <c r="C196" s="31" t="s">
        <v>14</v>
      </c>
      <c r="D196" s="30" t="s">
        <v>497</v>
      </c>
      <c r="E196" s="32">
        <v>42186</v>
      </c>
      <c r="F196" s="33">
        <v>24000000</v>
      </c>
      <c r="G196" s="34" t="s">
        <v>16</v>
      </c>
      <c r="H196" s="35">
        <v>11775936.210000001</v>
      </c>
      <c r="I196" s="36">
        <v>43281</v>
      </c>
      <c r="J196" s="36">
        <v>47482</v>
      </c>
      <c r="K196" s="37" t="s">
        <v>49</v>
      </c>
    </row>
    <row r="197" spans="1:11" s="19" customFormat="1" ht="15" customHeight="1" x14ac:dyDescent="0.25">
      <c r="A197" s="22" t="s">
        <v>498</v>
      </c>
      <c r="B197" s="22" t="s">
        <v>326</v>
      </c>
      <c r="C197" s="38" t="s">
        <v>21</v>
      </c>
      <c r="D197" s="22" t="s">
        <v>499</v>
      </c>
      <c r="E197" s="39">
        <v>42104</v>
      </c>
      <c r="F197" s="40">
        <v>50941215.100000001</v>
      </c>
      <c r="G197" s="41" t="s">
        <v>16</v>
      </c>
      <c r="H197" s="42">
        <v>42198867.520000003</v>
      </c>
      <c r="I197" s="43">
        <v>44696</v>
      </c>
      <c r="J197" s="43">
        <v>50175</v>
      </c>
      <c r="K197" s="44" t="s">
        <v>178</v>
      </c>
    </row>
    <row r="198" spans="1:11" s="19" customFormat="1" ht="15" customHeight="1" x14ac:dyDescent="0.25">
      <c r="A198" s="30" t="s">
        <v>500</v>
      </c>
      <c r="B198" s="30" t="s">
        <v>157</v>
      </c>
      <c r="C198" s="31" t="s">
        <v>124</v>
      </c>
      <c r="D198" s="30" t="s">
        <v>501</v>
      </c>
      <c r="E198" s="32">
        <v>42145</v>
      </c>
      <c r="F198" s="33">
        <v>28700000</v>
      </c>
      <c r="G198" s="34" t="s">
        <v>16</v>
      </c>
      <c r="H198" s="35">
        <v>21778787.84</v>
      </c>
      <c r="I198" s="36" t="s">
        <v>502</v>
      </c>
      <c r="J198" s="36" t="s">
        <v>503</v>
      </c>
      <c r="K198" s="37" t="s">
        <v>49</v>
      </c>
    </row>
    <row r="199" spans="1:11" s="19" customFormat="1" ht="15" customHeight="1" x14ac:dyDescent="0.25">
      <c r="A199" s="22" t="s">
        <v>504</v>
      </c>
      <c r="B199" s="22" t="s">
        <v>505</v>
      </c>
      <c r="C199" s="38" t="s">
        <v>124</v>
      </c>
      <c r="D199" s="22" t="s">
        <v>506</v>
      </c>
      <c r="E199" s="39">
        <v>42170</v>
      </c>
      <c r="F199" s="40">
        <v>250000000</v>
      </c>
      <c r="G199" s="41" t="s">
        <v>16</v>
      </c>
      <c r="H199" s="42">
        <v>200000000</v>
      </c>
      <c r="I199" s="43" t="s">
        <v>507</v>
      </c>
      <c r="J199" s="43" t="s">
        <v>508</v>
      </c>
      <c r="K199" s="44" t="s">
        <v>17</v>
      </c>
    </row>
    <row r="200" spans="1:11" s="19" customFormat="1" ht="15" customHeight="1" x14ac:dyDescent="0.25">
      <c r="A200" s="30" t="s">
        <v>509</v>
      </c>
      <c r="B200" s="30" t="s">
        <v>13</v>
      </c>
      <c r="C200" s="31" t="s">
        <v>14</v>
      </c>
      <c r="D200" s="30" t="s">
        <v>510</v>
      </c>
      <c r="E200" s="32">
        <v>42185</v>
      </c>
      <c r="F200" s="33">
        <v>20000000</v>
      </c>
      <c r="G200" s="34" t="s">
        <v>16</v>
      </c>
      <c r="H200" s="35">
        <v>9162120.3000000007</v>
      </c>
      <c r="I200" s="36">
        <v>44377</v>
      </c>
      <c r="J200" s="36">
        <v>46568</v>
      </c>
      <c r="K200" s="37" t="s">
        <v>51</v>
      </c>
    </row>
    <row r="201" spans="1:11" s="19" customFormat="1" ht="15" customHeight="1" x14ac:dyDescent="0.25">
      <c r="A201" s="22" t="s">
        <v>511</v>
      </c>
      <c r="B201" s="22" t="s">
        <v>326</v>
      </c>
      <c r="C201" s="38" t="s">
        <v>21</v>
      </c>
      <c r="D201" s="22" t="s">
        <v>512</v>
      </c>
      <c r="E201" s="39">
        <v>42270</v>
      </c>
      <c r="F201" s="40">
        <v>28105573.390000001</v>
      </c>
      <c r="G201" s="41" t="s">
        <v>16</v>
      </c>
      <c r="H201" s="42">
        <v>24859379.68</v>
      </c>
      <c r="I201" s="43">
        <v>44941</v>
      </c>
      <c r="J201" s="43">
        <v>49505</v>
      </c>
      <c r="K201" s="44" t="s">
        <v>513</v>
      </c>
    </row>
    <row r="202" spans="1:11" s="19" customFormat="1" ht="15" customHeight="1" x14ac:dyDescent="0.25">
      <c r="A202" s="30" t="s">
        <v>514</v>
      </c>
      <c r="B202" s="30" t="s">
        <v>191</v>
      </c>
      <c r="C202" s="31" t="s">
        <v>192</v>
      </c>
      <c r="D202" s="30" t="s">
        <v>515</v>
      </c>
      <c r="E202" s="32" t="s">
        <v>516</v>
      </c>
      <c r="F202" s="33">
        <v>18800000</v>
      </c>
      <c r="G202" s="34" t="s">
        <v>194</v>
      </c>
      <c r="H202" s="35">
        <v>17809249.923</v>
      </c>
      <c r="I202" s="36">
        <v>45231</v>
      </c>
      <c r="J202" s="36">
        <v>51987</v>
      </c>
      <c r="K202" s="37" t="s">
        <v>49</v>
      </c>
    </row>
    <row r="203" spans="1:11" s="19" customFormat="1" ht="15" customHeight="1" x14ac:dyDescent="0.25">
      <c r="A203" s="22" t="s">
        <v>517</v>
      </c>
      <c r="B203" s="22" t="s">
        <v>326</v>
      </c>
      <c r="C203" s="38" t="s">
        <v>21</v>
      </c>
      <c r="D203" s="22" t="s">
        <v>518</v>
      </c>
      <c r="E203" s="39" t="s">
        <v>519</v>
      </c>
      <c r="F203" s="40">
        <v>63800000</v>
      </c>
      <c r="G203" s="41" t="s">
        <v>16</v>
      </c>
      <c r="H203" s="42">
        <v>47985583.18</v>
      </c>
      <c r="I203" s="43" t="s">
        <v>520</v>
      </c>
      <c r="J203" s="43" t="s">
        <v>521</v>
      </c>
      <c r="K203" s="44" t="s">
        <v>49</v>
      </c>
    </row>
    <row r="204" spans="1:11" s="19" customFormat="1" ht="15" customHeight="1" x14ac:dyDescent="0.25">
      <c r="A204" s="30" t="s">
        <v>522</v>
      </c>
      <c r="B204" s="30" t="s">
        <v>13</v>
      </c>
      <c r="C204" s="31" t="s">
        <v>14</v>
      </c>
      <c r="D204" s="30" t="s">
        <v>523</v>
      </c>
      <c r="E204" s="32" t="s">
        <v>524</v>
      </c>
      <c r="F204" s="33">
        <v>12000000</v>
      </c>
      <c r="G204" s="34" t="s">
        <v>16</v>
      </c>
      <c r="H204" s="35">
        <v>6268341.6500000004</v>
      </c>
      <c r="I204" s="36" t="s">
        <v>525</v>
      </c>
      <c r="J204" s="36" t="s">
        <v>526</v>
      </c>
      <c r="K204" s="37" t="s">
        <v>527</v>
      </c>
    </row>
    <row r="205" spans="1:11" s="19" customFormat="1" ht="15" customHeight="1" x14ac:dyDescent="0.25">
      <c r="A205" s="22" t="s">
        <v>528</v>
      </c>
      <c r="B205" s="22" t="s">
        <v>366</v>
      </c>
      <c r="C205" s="38" t="s">
        <v>124</v>
      </c>
      <c r="D205" s="22" t="s">
        <v>529</v>
      </c>
      <c r="E205" s="39" t="s">
        <v>530</v>
      </c>
      <c r="F205" s="40">
        <v>36870000</v>
      </c>
      <c r="G205" s="41" t="s">
        <v>16</v>
      </c>
      <c r="H205" s="42">
        <v>21140821.719999999</v>
      </c>
      <c r="I205" s="43" t="s">
        <v>531</v>
      </c>
      <c r="J205" s="43">
        <v>48157</v>
      </c>
      <c r="K205" s="44" t="s">
        <v>532</v>
      </c>
    </row>
    <row r="206" spans="1:11" s="19" customFormat="1" ht="15" customHeight="1" x14ac:dyDescent="0.25">
      <c r="A206" s="30" t="s">
        <v>533</v>
      </c>
      <c r="B206" s="30" t="s">
        <v>326</v>
      </c>
      <c r="C206" s="31" t="s">
        <v>21</v>
      </c>
      <c r="D206" s="30" t="s">
        <v>534</v>
      </c>
      <c r="E206" s="32">
        <v>42776</v>
      </c>
      <c r="F206" s="33">
        <v>65800000</v>
      </c>
      <c r="G206" s="34" t="s">
        <v>16</v>
      </c>
      <c r="H206" s="35">
        <v>55502300</v>
      </c>
      <c r="I206" s="36" t="s">
        <v>535</v>
      </c>
      <c r="J206" s="36" t="s">
        <v>536</v>
      </c>
      <c r="K206" s="37" t="s">
        <v>17</v>
      </c>
    </row>
    <row r="207" spans="1:11" s="19" customFormat="1" ht="15" customHeight="1" x14ac:dyDescent="0.25">
      <c r="A207" s="22" t="s">
        <v>537</v>
      </c>
      <c r="B207" s="22" t="str">
        <f>B88</f>
        <v>Cassa Depositi &amp;Prestiti</v>
      </c>
      <c r="C207" s="38" t="str">
        <f>C88</f>
        <v>Itali</v>
      </c>
      <c r="D207" s="22" t="s">
        <v>538</v>
      </c>
      <c r="E207" s="39" t="s">
        <v>539</v>
      </c>
      <c r="F207" s="40">
        <v>2100000</v>
      </c>
      <c r="G207" s="41" t="s">
        <v>16</v>
      </c>
      <c r="H207" s="42">
        <v>0</v>
      </c>
      <c r="I207" s="43" t="s">
        <v>540</v>
      </c>
      <c r="J207" s="43" t="s">
        <v>541</v>
      </c>
      <c r="K207" s="44" t="s">
        <v>527</v>
      </c>
    </row>
    <row r="208" spans="1:11" s="19" customFormat="1" ht="15" customHeight="1" x14ac:dyDescent="0.25">
      <c r="A208" s="30" t="s">
        <v>542</v>
      </c>
      <c r="B208" s="30" t="str">
        <f>B171</f>
        <v>KfW</v>
      </c>
      <c r="C208" s="31" t="s">
        <v>14</v>
      </c>
      <c r="D208" s="30" t="s">
        <v>543</v>
      </c>
      <c r="E208" s="32" t="s">
        <v>544</v>
      </c>
      <c r="F208" s="33">
        <v>35000000</v>
      </c>
      <c r="G208" s="34" t="s">
        <v>16</v>
      </c>
      <c r="H208" s="35">
        <v>22400000</v>
      </c>
      <c r="I208" s="36" t="s">
        <v>545</v>
      </c>
      <c r="J208" s="36" t="s">
        <v>302</v>
      </c>
      <c r="K208" s="37" t="s">
        <v>234</v>
      </c>
    </row>
    <row r="209" spans="1:13" s="19" customFormat="1" ht="15" customHeight="1" x14ac:dyDescent="0.25">
      <c r="A209" s="22" t="s">
        <v>546</v>
      </c>
      <c r="B209" s="22" t="s">
        <v>326</v>
      </c>
      <c r="C209" s="38" t="s">
        <v>21</v>
      </c>
      <c r="D209" s="22" t="s">
        <v>547</v>
      </c>
      <c r="E209" s="39" t="s">
        <v>548</v>
      </c>
      <c r="F209" s="40">
        <v>100000000</v>
      </c>
      <c r="G209" s="41" t="s">
        <v>57</v>
      </c>
      <c r="H209" s="42">
        <v>100000000</v>
      </c>
      <c r="I209" s="43" t="s">
        <v>549</v>
      </c>
      <c r="J209" s="43" t="s">
        <v>550</v>
      </c>
      <c r="K209" s="44" t="s">
        <v>17</v>
      </c>
    </row>
    <row r="210" spans="1:13" s="19" customFormat="1" ht="15" customHeight="1" x14ac:dyDescent="0.25">
      <c r="A210" s="30" t="s">
        <v>551</v>
      </c>
      <c r="B210" s="30" t="s">
        <v>326</v>
      </c>
      <c r="C210" s="31" t="s">
        <v>21</v>
      </c>
      <c r="D210" s="30" t="s">
        <v>552</v>
      </c>
      <c r="E210" s="32" t="s">
        <v>553</v>
      </c>
      <c r="F210" s="33">
        <v>22376112.18</v>
      </c>
      <c r="G210" s="34" t="s">
        <v>16</v>
      </c>
      <c r="H210" s="35">
        <v>22376112.18</v>
      </c>
      <c r="I210" s="36">
        <v>45778</v>
      </c>
      <c r="J210" s="36">
        <v>52171</v>
      </c>
      <c r="K210" s="37" t="s">
        <v>554</v>
      </c>
      <c r="L210" s="45"/>
      <c r="M210" s="45"/>
    </row>
    <row r="211" spans="1:13" s="19" customFormat="1" ht="15" customHeight="1" x14ac:dyDescent="0.25">
      <c r="A211" s="22" t="s">
        <v>555</v>
      </c>
      <c r="B211" s="22" t="s">
        <v>71</v>
      </c>
      <c r="C211" s="38" t="s">
        <v>72</v>
      </c>
      <c r="D211" s="22" t="s">
        <v>556</v>
      </c>
      <c r="E211" s="39">
        <v>43235</v>
      </c>
      <c r="F211" s="40">
        <v>5000000</v>
      </c>
      <c r="G211" s="41" t="s">
        <v>16</v>
      </c>
      <c r="H211" s="42">
        <v>2455224.52</v>
      </c>
      <c r="I211" s="43">
        <v>47665</v>
      </c>
      <c r="J211" s="43">
        <v>51867</v>
      </c>
      <c r="K211" s="44" t="s">
        <v>557</v>
      </c>
      <c r="L211" s="45"/>
      <c r="M211" s="45"/>
    </row>
    <row r="212" spans="1:13" s="19" customFormat="1" ht="15" customHeight="1" x14ac:dyDescent="0.25">
      <c r="A212" s="30" t="s">
        <v>558</v>
      </c>
      <c r="B212" s="30" t="s">
        <v>326</v>
      </c>
      <c r="C212" s="31" t="s">
        <v>21</v>
      </c>
      <c r="D212" s="30" t="s">
        <v>559</v>
      </c>
      <c r="E212" s="32">
        <v>43256</v>
      </c>
      <c r="F212" s="33">
        <v>50000000</v>
      </c>
      <c r="G212" s="34" t="s">
        <v>57</v>
      </c>
      <c r="H212" s="35">
        <v>50000000</v>
      </c>
      <c r="I212" s="36">
        <v>45536</v>
      </c>
      <c r="J212" s="36">
        <v>53936</v>
      </c>
      <c r="K212" s="37" t="s">
        <v>49</v>
      </c>
      <c r="L212" s="45"/>
      <c r="M212" s="45"/>
    </row>
    <row r="213" spans="1:13" s="19" customFormat="1" ht="15" customHeight="1" x14ac:dyDescent="0.25">
      <c r="A213" s="22" t="s">
        <v>560</v>
      </c>
      <c r="B213" s="22" t="s">
        <v>326</v>
      </c>
      <c r="C213" s="38" t="s">
        <v>21</v>
      </c>
      <c r="D213" s="22" t="s">
        <v>561</v>
      </c>
      <c r="E213" s="39">
        <v>43256</v>
      </c>
      <c r="F213" s="40">
        <v>10994146.029999999</v>
      </c>
      <c r="G213" s="41" t="s">
        <v>57</v>
      </c>
      <c r="H213" s="42">
        <v>10994146.029999999</v>
      </c>
      <c r="I213" s="43">
        <v>45870</v>
      </c>
      <c r="J213" s="43">
        <v>52994</v>
      </c>
      <c r="K213" s="44" t="s">
        <v>562</v>
      </c>
      <c r="L213" s="45"/>
      <c r="M213" s="45"/>
    </row>
    <row r="214" spans="1:13" s="19" customFormat="1" ht="15" customHeight="1" x14ac:dyDescent="0.25">
      <c r="A214" s="30" t="s">
        <v>563</v>
      </c>
      <c r="B214" s="30" t="s">
        <v>326</v>
      </c>
      <c r="C214" s="31" t="s">
        <v>21</v>
      </c>
      <c r="D214" s="30" t="s">
        <v>564</v>
      </c>
      <c r="E214" s="32">
        <v>43272</v>
      </c>
      <c r="F214" s="33">
        <v>10472939.07</v>
      </c>
      <c r="G214" s="34" t="s">
        <v>16</v>
      </c>
      <c r="H214" s="35">
        <v>10472939.07</v>
      </c>
      <c r="I214" s="36">
        <v>45792</v>
      </c>
      <c r="J214" s="36">
        <v>51455</v>
      </c>
      <c r="K214" s="37" t="s">
        <v>565</v>
      </c>
    </row>
    <row r="215" spans="1:13" s="19" customFormat="1" ht="15" customHeight="1" x14ac:dyDescent="0.25">
      <c r="A215" s="22" t="s">
        <v>566</v>
      </c>
      <c r="B215" s="22" t="s">
        <v>230</v>
      </c>
      <c r="C215" s="38" t="s">
        <v>38</v>
      </c>
      <c r="D215" s="22" t="s">
        <v>567</v>
      </c>
      <c r="E215" s="39">
        <v>43354</v>
      </c>
      <c r="F215" s="40">
        <v>15370418.130000001</v>
      </c>
      <c r="G215" s="41" t="s">
        <v>57</v>
      </c>
      <c r="H215" s="42">
        <v>14345718.130000001</v>
      </c>
      <c r="I215" s="43">
        <v>45184</v>
      </c>
      <c r="J215" s="43">
        <v>50479</v>
      </c>
      <c r="K215" s="44" t="s">
        <v>178</v>
      </c>
    </row>
    <row r="216" spans="1:13" s="19" customFormat="1" ht="15" customHeight="1" x14ac:dyDescent="0.25">
      <c r="A216" s="30" t="s">
        <v>568</v>
      </c>
      <c r="B216" s="30" t="s">
        <v>569</v>
      </c>
      <c r="C216" s="31" t="s">
        <v>124</v>
      </c>
      <c r="D216" s="30" t="s">
        <v>570</v>
      </c>
      <c r="E216" s="32">
        <v>43353</v>
      </c>
      <c r="F216" s="33">
        <v>500000000</v>
      </c>
      <c r="G216" s="34" t="s">
        <v>16</v>
      </c>
      <c r="H216" s="35">
        <v>366706000</v>
      </c>
      <c r="I216" s="36">
        <v>45910</v>
      </c>
      <c r="J216" s="36">
        <v>45910</v>
      </c>
      <c r="K216" s="37" t="s">
        <v>17</v>
      </c>
    </row>
    <row r="217" spans="1:13" s="19" customFormat="1" ht="15" customHeight="1" x14ac:dyDescent="0.25">
      <c r="A217" s="22" t="s">
        <v>571</v>
      </c>
      <c r="B217" s="22" t="s">
        <v>13</v>
      </c>
      <c r="C217" s="38" t="s">
        <v>14</v>
      </c>
      <c r="D217" s="22" t="s">
        <v>572</v>
      </c>
      <c r="E217" s="39">
        <v>43588</v>
      </c>
      <c r="F217" s="40">
        <v>30000000</v>
      </c>
      <c r="G217" s="41" t="s">
        <v>16</v>
      </c>
      <c r="H217" s="42">
        <v>1357040.1</v>
      </c>
      <c r="I217" s="43" t="s">
        <v>573</v>
      </c>
      <c r="J217" s="43" t="s">
        <v>574</v>
      </c>
      <c r="K217" s="44" t="s">
        <v>575</v>
      </c>
    </row>
    <row r="218" spans="1:13" s="19" customFormat="1" ht="15" customHeight="1" x14ac:dyDescent="0.25">
      <c r="A218" s="30" t="s">
        <v>576</v>
      </c>
      <c r="B218" s="30" t="s">
        <v>13</v>
      </c>
      <c r="C218" s="31" t="s">
        <v>14</v>
      </c>
      <c r="D218" s="30" t="s">
        <v>577</v>
      </c>
      <c r="E218" s="32">
        <v>43530</v>
      </c>
      <c r="F218" s="33">
        <v>40000000</v>
      </c>
      <c r="G218" s="34" t="s">
        <v>16</v>
      </c>
      <c r="H218" s="35">
        <v>15294299.27</v>
      </c>
      <c r="I218" s="36" t="s">
        <v>578</v>
      </c>
      <c r="J218" s="36" t="s">
        <v>579</v>
      </c>
      <c r="K218" s="37" t="s">
        <v>49</v>
      </c>
    </row>
    <row r="219" spans="1:13" s="19" customFormat="1" ht="15" customHeight="1" x14ac:dyDescent="0.25">
      <c r="A219" s="22" t="s">
        <v>580</v>
      </c>
      <c r="B219" s="22" t="s">
        <v>326</v>
      </c>
      <c r="C219" s="38" t="s">
        <v>21</v>
      </c>
      <c r="D219" s="22" t="s">
        <v>581</v>
      </c>
      <c r="E219" s="39" t="s">
        <v>582</v>
      </c>
      <c r="F219" s="40">
        <v>17600000</v>
      </c>
      <c r="G219" s="41" t="s">
        <v>16</v>
      </c>
      <c r="H219" s="42">
        <v>3204168.89</v>
      </c>
      <c r="I219" s="43" t="s">
        <v>583</v>
      </c>
      <c r="J219" s="43" t="s">
        <v>584</v>
      </c>
      <c r="K219" s="44" t="s">
        <v>557</v>
      </c>
    </row>
    <row r="220" spans="1:13" s="19" customFormat="1" ht="15" customHeight="1" x14ac:dyDescent="0.25">
      <c r="A220" s="30" t="s">
        <v>585</v>
      </c>
      <c r="B220" s="30" t="s">
        <v>141</v>
      </c>
      <c r="C220" s="31" t="s">
        <v>124</v>
      </c>
      <c r="D220" s="30" t="s">
        <v>586</v>
      </c>
      <c r="E220" s="32">
        <v>43592</v>
      </c>
      <c r="F220" s="33">
        <v>8000000</v>
      </c>
      <c r="G220" s="34" t="s">
        <v>16</v>
      </c>
      <c r="H220" s="35">
        <v>0</v>
      </c>
      <c r="I220" s="36">
        <v>45423</v>
      </c>
      <c r="J220" s="36">
        <v>50895</v>
      </c>
      <c r="K220" s="37" t="s">
        <v>209</v>
      </c>
    </row>
    <row r="221" spans="1:13" s="19" customFormat="1" ht="15" customHeight="1" x14ac:dyDescent="0.25">
      <c r="A221" s="22" t="s">
        <v>587</v>
      </c>
      <c r="B221" s="22" t="s">
        <v>326</v>
      </c>
      <c r="C221" s="38" t="s">
        <v>21</v>
      </c>
      <c r="D221" s="22" t="s">
        <v>588</v>
      </c>
      <c r="E221" s="39" t="s">
        <v>589</v>
      </c>
      <c r="F221" s="40">
        <v>9100000</v>
      </c>
      <c r="G221" s="41" t="s">
        <v>16</v>
      </c>
      <c r="H221" s="42">
        <v>9100000</v>
      </c>
      <c r="I221" s="43" t="s">
        <v>590</v>
      </c>
      <c r="J221" s="43" t="s">
        <v>591</v>
      </c>
      <c r="K221" s="44" t="s">
        <v>557</v>
      </c>
    </row>
    <row r="222" spans="1:13" s="19" customFormat="1" ht="15" customHeight="1" x14ac:dyDescent="0.25">
      <c r="A222" s="30" t="s">
        <v>592</v>
      </c>
      <c r="B222" s="30" t="s">
        <v>366</v>
      </c>
      <c r="C222" s="31" t="s">
        <v>124</v>
      </c>
      <c r="D222" s="30" t="s">
        <v>321</v>
      </c>
      <c r="E222" s="32">
        <v>44106</v>
      </c>
      <c r="F222" s="33">
        <v>50000000</v>
      </c>
      <c r="G222" s="34" t="s">
        <v>57</v>
      </c>
      <c r="H222" s="35">
        <v>8345512.29</v>
      </c>
      <c r="I222" s="36">
        <v>45568</v>
      </c>
      <c r="J222" s="36">
        <v>49226</v>
      </c>
      <c r="K222" s="37" t="s">
        <v>49</v>
      </c>
    </row>
    <row r="223" spans="1:13" s="19" customFormat="1" ht="15" customHeight="1" x14ac:dyDescent="0.25">
      <c r="A223" s="22" t="s">
        <v>593</v>
      </c>
      <c r="B223" s="22" t="s">
        <v>460</v>
      </c>
      <c r="C223" s="38" t="s">
        <v>461</v>
      </c>
      <c r="D223" s="22" t="s">
        <v>594</v>
      </c>
      <c r="E223" s="39" t="s">
        <v>595</v>
      </c>
      <c r="F223" s="40">
        <v>139300000</v>
      </c>
      <c r="G223" s="41" t="s">
        <v>23</v>
      </c>
      <c r="H223" s="42">
        <v>69650000</v>
      </c>
      <c r="I223" s="43" t="s">
        <v>596</v>
      </c>
      <c r="J223" s="43" t="s">
        <v>597</v>
      </c>
      <c r="K223" s="44" t="s">
        <v>557</v>
      </c>
    </row>
    <row r="224" spans="1:13" s="19" customFormat="1" ht="15" customHeight="1" x14ac:dyDescent="0.25">
      <c r="A224" s="30" t="s">
        <v>598</v>
      </c>
      <c r="B224" s="30" t="s">
        <v>569</v>
      </c>
      <c r="C224" s="31" t="s">
        <v>124</v>
      </c>
      <c r="D224" s="30" t="s">
        <v>570</v>
      </c>
      <c r="E224" s="32" t="s">
        <v>599</v>
      </c>
      <c r="F224" s="33">
        <v>650000000</v>
      </c>
      <c r="G224" s="34" t="s">
        <v>16</v>
      </c>
      <c r="H224" s="35">
        <v>650000000</v>
      </c>
      <c r="I224" s="36" t="s">
        <v>600</v>
      </c>
      <c r="J224" s="36" t="s">
        <v>600</v>
      </c>
      <c r="K224" s="37" t="s">
        <v>557</v>
      </c>
    </row>
    <row r="225" spans="1:11" s="19" customFormat="1" ht="15" customHeight="1" x14ac:dyDescent="0.25">
      <c r="A225" s="22" t="s">
        <v>601</v>
      </c>
      <c r="B225" s="22" t="s">
        <v>326</v>
      </c>
      <c r="C225" s="38" t="s">
        <v>21</v>
      </c>
      <c r="D225" s="22" t="s">
        <v>602</v>
      </c>
      <c r="E225" s="39">
        <v>44119</v>
      </c>
      <c r="F225" s="40">
        <v>14326361.189999999</v>
      </c>
      <c r="G225" s="41" t="s">
        <v>16</v>
      </c>
      <c r="H225" s="42">
        <v>13483971.16</v>
      </c>
      <c r="I225" s="43">
        <v>45413</v>
      </c>
      <c r="J225" s="43">
        <v>48335</v>
      </c>
      <c r="K225" s="44" t="s">
        <v>562</v>
      </c>
    </row>
    <row r="226" spans="1:11" s="19" customFormat="1" ht="15" customHeight="1" x14ac:dyDescent="0.25">
      <c r="A226" s="30" t="s">
        <v>603</v>
      </c>
      <c r="B226" s="30" t="s">
        <v>604</v>
      </c>
      <c r="C226" s="31" t="s">
        <v>605</v>
      </c>
      <c r="D226" s="30" t="s">
        <v>570</v>
      </c>
      <c r="E226" s="32">
        <v>44139</v>
      </c>
      <c r="F226" s="33">
        <v>180000000</v>
      </c>
      <c r="G226" s="34" t="s">
        <v>16</v>
      </c>
      <c r="H226" s="35">
        <v>180000000</v>
      </c>
      <c r="I226" s="36">
        <v>49471</v>
      </c>
      <c r="J226" s="36" t="s">
        <v>606</v>
      </c>
      <c r="K226" s="37" t="s">
        <v>557</v>
      </c>
    </row>
    <row r="227" spans="1:11" s="19" customFormat="1" ht="15" customHeight="1" x14ac:dyDescent="0.25">
      <c r="A227" s="22" t="s">
        <v>607</v>
      </c>
      <c r="B227" s="22" t="s">
        <v>13</v>
      </c>
      <c r="C227" s="38" t="s">
        <v>14</v>
      </c>
      <c r="D227" s="22" t="s">
        <v>608</v>
      </c>
      <c r="E227" s="39">
        <v>44183</v>
      </c>
      <c r="F227" s="40">
        <v>80000000</v>
      </c>
      <c r="G227" s="41" t="s">
        <v>16</v>
      </c>
      <c r="H227" s="42">
        <v>12157535.210000001</v>
      </c>
      <c r="I227" s="43">
        <v>46157</v>
      </c>
      <c r="J227" s="43">
        <v>49810</v>
      </c>
      <c r="K227" s="44" t="s">
        <v>609</v>
      </c>
    </row>
    <row r="228" spans="1:11" s="19" customFormat="1" ht="15" customHeight="1" x14ac:dyDescent="0.25">
      <c r="A228" s="30" t="s">
        <v>610</v>
      </c>
      <c r="B228" s="30" t="s">
        <v>366</v>
      </c>
      <c r="C228" s="31" t="s">
        <v>124</v>
      </c>
      <c r="D228" s="30" t="s">
        <v>611</v>
      </c>
      <c r="E228" s="32">
        <v>44112</v>
      </c>
      <c r="F228" s="33">
        <v>60000000</v>
      </c>
      <c r="G228" s="34" t="s">
        <v>16</v>
      </c>
      <c r="H228" s="35">
        <v>13543906.460000001</v>
      </c>
      <c r="I228" s="36">
        <v>45606</v>
      </c>
      <c r="J228" s="36">
        <v>49439</v>
      </c>
      <c r="K228" s="37" t="s">
        <v>49</v>
      </c>
    </row>
    <row r="229" spans="1:11" s="19" customFormat="1" ht="15" customHeight="1" x14ac:dyDescent="0.25">
      <c r="A229" s="22" t="s">
        <v>612</v>
      </c>
      <c r="B229" s="22" t="s">
        <v>326</v>
      </c>
      <c r="C229" s="38" t="s">
        <v>21</v>
      </c>
      <c r="D229" s="22" t="s">
        <v>613</v>
      </c>
      <c r="E229" s="39">
        <v>44203</v>
      </c>
      <c r="F229" s="40">
        <v>80000000</v>
      </c>
      <c r="G229" s="41" t="s">
        <v>57</v>
      </c>
      <c r="H229" s="42">
        <v>80000000</v>
      </c>
      <c r="I229" s="43">
        <v>45597</v>
      </c>
      <c r="J229" s="43">
        <v>48519</v>
      </c>
      <c r="K229" s="44" t="s">
        <v>557</v>
      </c>
    </row>
    <row r="230" spans="1:11" s="19" customFormat="1" ht="15" customHeight="1" x14ac:dyDescent="0.25">
      <c r="A230" s="30" t="s">
        <v>614</v>
      </c>
      <c r="B230" s="30" t="s">
        <v>353</v>
      </c>
      <c r="C230" s="31" t="s">
        <v>354</v>
      </c>
      <c r="D230" s="30" t="s">
        <v>615</v>
      </c>
      <c r="E230" s="32">
        <v>44291</v>
      </c>
      <c r="F230" s="33">
        <v>112500000</v>
      </c>
      <c r="G230" s="34" t="s">
        <v>355</v>
      </c>
      <c r="H230" s="35">
        <v>17575088.600000001</v>
      </c>
      <c r="I230" s="36">
        <v>46096</v>
      </c>
      <c r="J230" s="36">
        <v>53220</v>
      </c>
      <c r="K230" s="37" t="s">
        <v>49</v>
      </c>
    </row>
    <row r="231" spans="1:11" s="19" customFormat="1" ht="15" customHeight="1" x14ac:dyDescent="0.25">
      <c r="A231" s="22" t="s">
        <v>616</v>
      </c>
      <c r="B231" s="22" t="s">
        <v>13</v>
      </c>
      <c r="C231" s="38" t="s">
        <v>14</v>
      </c>
      <c r="D231" s="22" t="s">
        <v>617</v>
      </c>
      <c r="E231" s="39" t="s">
        <v>618</v>
      </c>
      <c r="F231" s="40">
        <v>100000000</v>
      </c>
      <c r="G231" s="41" t="s">
        <v>16</v>
      </c>
      <c r="H231" s="42">
        <v>100000000</v>
      </c>
      <c r="I231" s="43">
        <v>45611</v>
      </c>
      <c r="J231" s="43">
        <v>48898</v>
      </c>
      <c r="K231" s="44" t="s">
        <v>619</v>
      </c>
    </row>
    <row r="232" spans="1:11" s="19" customFormat="1" ht="15" customHeight="1" x14ac:dyDescent="0.25">
      <c r="A232" s="30" t="s">
        <v>620</v>
      </c>
      <c r="B232" s="30" t="s">
        <v>569</v>
      </c>
      <c r="C232" s="31" t="s">
        <v>124</v>
      </c>
      <c r="D232" s="30" t="s">
        <v>570</v>
      </c>
      <c r="E232" s="32">
        <v>44523</v>
      </c>
      <c r="F232" s="33">
        <v>650000000</v>
      </c>
      <c r="G232" s="34" t="s">
        <v>16</v>
      </c>
      <c r="H232" s="35">
        <v>650000000</v>
      </c>
      <c r="I232" s="36">
        <v>48175</v>
      </c>
      <c r="J232" s="36">
        <v>48175</v>
      </c>
      <c r="K232" s="37" t="s">
        <v>557</v>
      </c>
    </row>
    <row r="233" spans="1:11" s="19" customFormat="1" ht="15" customHeight="1" x14ac:dyDescent="0.25">
      <c r="A233" s="22" t="s">
        <v>621</v>
      </c>
      <c r="B233" s="22" t="s">
        <v>13</v>
      </c>
      <c r="C233" s="38" t="s">
        <v>14</v>
      </c>
      <c r="D233" s="22" t="s">
        <v>622</v>
      </c>
      <c r="E233" s="39">
        <v>44469</v>
      </c>
      <c r="F233" s="40">
        <v>20000000</v>
      </c>
      <c r="G233" s="41" t="s">
        <v>16</v>
      </c>
      <c r="H233" s="42">
        <v>0</v>
      </c>
      <c r="I233" s="43">
        <v>46157</v>
      </c>
      <c r="J233" s="43">
        <v>49810</v>
      </c>
      <c r="K233" s="44" t="s">
        <v>619</v>
      </c>
    </row>
    <row r="234" spans="1:11" s="19" customFormat="1" ht="15" customHeight="1" x14ac:dyDescent="0.25">
      <c r="A234" s="30" t="s">
        <v>623</v>
      </c>
      <c r="B234" s="30" t="s">
        <v>157</v>
      </c>
      <c r="C234" s="31" t="s">
        <v>124</v>
      </c>
      <c r="D234" s="30" t="s">
        <v>624</v>
      </c>
      <c r="E234" s="32">
        <v>44503</v>
      </c>
      <c r="F234" s="33">
        <v>60000000</v>
      </c>
      <c r="G234" s="34" t="s">
        <v>16</v>
      </c>
      <c r="H234" s="35">
        <v>55384615.390000001</v>
      </c>
      <c r="I234" s="36" t="s">
        <v>625</v>
      </c>
      <c r="J234" s="36">
        <v>49848</v>
      </c>
      <c r="K234" s="37" t="s">
        <v>557</v>
      </c>
    </row>
    <row r="235" spans="1:11" s="19" customFormat="1" ht="15" customHeight="1" x14ac:dyDescent="0.25">
      <c r="A235" s="22" t="s">
        <v>626</v>
      </c>
      <c r="B235" s="22" t="s">
        <v>141</v>
      </c>
      <c r="C235" s="38" t="s">
        <v>124</v>
      </c>
      <c r="D235" s="22" t="s">
        <v>627</v>
      </c>
      <c r="E235" s="39">
        <v>44239</v>
      </c>
      <c r="F235" s="40">
        <v>80000000</v>
      </c>
      <c r="G235" s="41" t="s">
        <v>16</v>
      </c>
      <c r="H235" s="42">
        <v>0</v>
      </c>
      <c r="I235" s="43">
        <v>47089</v>
      </c>
      <c r="J235" s="43">
        <v>54394</v>
      </c>
      <c r="K235" s="44" t="s">
        <v>628</v>
      </c>
    </row>
    <row r="236" spans="1:11" s="19" customFormat="1" ht="15" customHeight="1" x14ac:dyDescent="0.25">
      <c r="A236" s="30" t="s">
        <v>629</v>
      </c>
      <c r="B236" s="30" t="s">
        <v>13</v>
      </c>
      <c r="C236" s="31" t="s">
        <v>14</v>
      </c>
      <c r="D236" s="30" t="s">
        <v>630</v>
      </c>
      <c r="E236" s="32">
        <v>44553</v>
      </c>
      <c r="F236" s="33">
        <v>40000000</v>
      </c>
      <c r="G236" s="34" t="s">
        <v>16</v>
      </c>
      <c r="H236" s="35">
        <v>0</v>
      </c>
      <c r="I236" s="36">
        <v>46522</v>
      </c>
      <c r="J236" s="36">
        <v>50175</v>
      </c>
      <c r="K236" s="37" t="s">
        <v>565</v>
      </c>
    </row>
    <row r="237" spans="1:11" s="19" customFormat="1" ht="15" customHeight="1" x14ac:dyDescent="0.25">
      <c r="A237" s="22" t="s">
        <v>631</v>
      </c>
      <c r="B237" s="22" t="s">
        <v>632</v>
      </c>
      <c r="C237" s="38" t="s">
        <v>633</v>
      </c>
      <c r="D237" s="22" t="s">
        <v>634</v>
      </c>
      <c r="E237" s="39">
        <v>44512</v>
      </c>
      <c r="F237" s="40">
        <v>50000000</v>
      </c>
      <c r="G237" s="41" t="s">
        <v>16</v>
      </c>
      <c r="H237" s="42">
        <v>50000000</v>
      </c>
      <c r="I237" s="43">
        <v>45688</v>
      </c>
      <c r="J237" s="43">
        <v>48791</v>
      </c>
      <c r="K237" s="44" t="s">
        <v>557</v>
      </c>
    </row>
    <row r="238" spans="1:11" s="19" customFormat="1" ht="15" customHeight="1" x14ac:dyDescent="0.25">
      <c r="A238" s="30" t="s">
        <v>635</v>
      </c>
      <c r="B238" s="30" t="s">
        <v>632</v>
      </c>
      <c r="C238" s="31" t="s">
        <v>633</v>
      </c>
      <c r="D238" s="30" t="s">
        <v>636</v>
      </c>
      <c r="E238" s="32">
        <v>44525</v>
      </c>
      <c r="F238" s="33">
        <v>50000000</v>
      </c>
      <c r="G238" s="34" t="s">
        <v>16</v>
      </c>
      <c r="H238" s="35">
        <v>50000000</v>
      </c>
      <c r="I238" s="36">
        <v>45688</v>
      </c>
      <c r="J238" s="36">
        <v>48791</v>
      </c>
      <c r="K238" s="37" t="s">
        <v>557</v>
      </c>
    </row>
    <row r="239" spans="1:11" s="19" customFormat="1" ht="15" customHeight="1" x14ac:dyDescent="0.25">
      <c r="A239" s="22" t="s">
        <v>637</v>
      </c>
      <c r="B239" s="22" t="s">
        <v>326</v>
      </c>
      <c r="C239" s="38" t="s">
        <v>21</v>
      </c>
      <c r="D239" s="22" t="s">
        <v>638</v>
      </c>
      <c r="E239" s="39" t="s">
        <v>639</v>
      </c>
      <c r="F239" s="40">
        <v>25000000</v>
      </c>
      <c r="G239" s="41" t="s">
        <v>16</v>
      </c>
      <c r="H239" s="42">
        <v>2062500</v>
      </c>
      <c r="I239" s="43">
        <v>45931</v>
      </c>
      <c r="J239" s="43">
        <v>48853</v>
      </c>
      <c r="K239" s="44" t="s">
        <v>47</v>
      </c>
    </row>
    <row r="240" spans="1:11" s="19" customFormat="1" ht="15" customHeight="1" x14ac:dyDescent="0.25">
      <c r="A240" s="30" t="s">
        <v>640</v>
      </c>
      <c r="B240" s="30" t="s">
        <v>326</v>
      </c>
      <c r="C240" s="31" t="s">
        <v>21</v>
      </c>
      <c r="D240" s="30" t="s">
        <v>641</v>
      </c>
      <c r="E240" s="32" t="s">
        <v>473</v>
      </c>
      <c r="F240" s="33">
        <v>30000000</v>
      </c>
      <c r="G240" s="34" t="s">
        <v>16</v>
      </c>
      <c r="H240" s="35">
        <v>2374259.0699999998</v>
      </c>
      <c r="I240" s="36">
        <v>46113</v>
      </c>
      <c r="J240" s="36">
        <v>50314</v>
      </c>
      <c r="K240" s="37" t="s">
        <v>49</v>
      </c>
    </row>
    <row r="241" spans="1:11" s="19" customFormat="1" ht="15" customHeight="1" x14ac:dyDescent="0.25">
      <c r="A241" s="22" t="s">
        <v>642</v>
      </c>
      <c r="B241" s="22" t="s">
        <v>353</v>
      </c>
      <c r="C241" s="38" t="s">
        <v>354</v>
      </c>
      <c r="D241" s="22" t="s">
        <v>643</v>
      </c>
      <c r="E241" s="39">
        <v>44842</v>
      </c>
      <c r="F241" s="40">
        <v>183750000</v>
      </c>
      <c r="G241" s="41" t="s">
        <v>355</v>
      </c>
      <c r="H241" s="42">
        <v>23266413.27</v>
      </c>
      <c r="I241" s="43">
        <v>46645</v>
      </c>
      <c r="J241" s="43">
        <v>53766</v>
      </c>
      <c r="K241" s="44" t="s">
        <v>619</v>
      </c>
    </row>
    <row r="242" spans="1:11" s="19" customFormat="1" ht="15" customHeight="1" x14ac:dyDescent="0.25">
      <c r="A242" s="30" t="s">
        <v>644</v>
      </c>
      <c r="B242" s="30" t="s">
        <v>123</v>
      </c>
      <c r="C242" s="31" t="s">
        <v>124</v>
      </c>
      <c r="D242" s="30" t="s">
        <v>645</v>
      </c>
      <c r="E242" s="32">
        <v>44658</v>
      </c>
      <c r="F242" s="33">
        <v>56800000</v>
      </c>
      <c r="G242" s="34" t="s">
        <v>57</v>
      </c>
      <c r="H242" s="35">
        <v>10227815.4</v>
      </c>
      <c r="I242" s="36">
        <v>46299</v>
      </c>
      <c r="J242" s="36">
        <v>51595</v>
      </c>
      <c r="K242" s="37" t="s">
        <v>619</v>
      </c>
    </row>
    <row r="243" spans="1:11" s="19" customFormat="1" ht="15" customHeight="1" x14ac:dyDescent="0.25">
      <c r="A243" s="22" t="s">
        <v>646</v>
      </c>
      <c r="B243" s="22" t="s">
        <v>326</v>
      </c>
      <c r="C243" s="38" t="s">
        <v>21</v>
      </c>
      <c r="D243" s="22" t="s">
        <v>647</v>
      </c>
      <c r="E243" s="39" t="s">
        <v>648</v>
      </c>
      <c r="F243" s="40">
        <v>67300000</v>
      </c>
      <c r="G243" s="41" t="s">
        <v>16</v>
      </c>
      <c r="H243" s="42">
        <v>2868250</v>
      </c>
      <c r="I243" s="43" t="s">
        <v>649</v>
      </c>
      <c r="J243" s="43" t="s">
        <v>650</v>
      </c>
      <c r="K243" s="44" t="s">
        <v>609</v>
      </c>
    </row>
    <row r="244" spans="1:11" s="19" customFormat="1" ht="15" customHeight="1" x14ac:dyDescent="0.25">
      <c r="A244" s="30" t="s">
        <v>651</v>
      </c>
      <c r="B244" s="30" t="s">
        <v>13</v>
      </c>
      <c r="C244" s="31" t="s">
        <v>14</v>
      </c>
      <c r="D244" s="30" t="s">
        <v>652</v>
      </c>
      <c r="E244" s="32" t="s">
        <v>653</v>
      </c>
      <c r="F244" s="33">
        <v>50000000</v>
      </c>
      <c r="G244" s="34" t="s">
        <v>16</v>
      </c>
      <c r="H244" s="35">
        <v>0</v>
      </c>
      <c r="I244" s="36" t="s">
        <v>654</v>
      </c>
      <c r="J244" s="36" t="s">
        <v>655</v>
      </c>
      <c r="K244" s="37" t="s">
        <v>609</v>
      </c>
    </row>
    <row r="245" spans="1:11" s="19" customFormat="1" ht="15" customHeight="1" x14ac:dyDescent="0.25">
      <c r="A245" s="22" t="s">
        <v>656</v>
      </c>
      <c r="B245" s="22" t="s">
        <v>13</v>
      </c>
      <c r="C245" s="38" t="s">
        <v>14</v>
      </c>
      <c r="D245" s="22" t="s">
        <v>657</v>
      </c>
      <c r="E245" s="39" t="s">
        <v>653</v>
      </c>
      <c r="F245" s="40">
        <v>20000000</v>
      </c>
      <c r="G245" s="41" t="s">
        <v>16</v>
      </c>
      <c r="H245" s="42">
        <v>0</v>
      </c>
      <c r="I245" s="43" t="s">
        <v>654</v>
      </c>
      <c r="J245" s="43" t="s">
        <v>655</v>
      </c>
      <c r="K245" s="44" t="s">
        <v>49</v>
      </c>
    </row>
    <row r="246" spans="1:11" s="19" customFormat="1" ht="15" customHeight="1" x14ac:dyDescent="0.25">
      <c r="A246" s="30" t="s">
        <v>658</v>
      </c>
      <c r="B246" s="30" t="s">
        <v>632</v>
      </c>
      <c r="C246" s="31" t="s">
        <v>633</v>
      </c>
      <c r="D246" s="30" t="s">
        <v>659</v>
      </c>
      <c r="E246" s="32" t="s">
        <v>578</v>
      </c>
      <c r="F246" s="33">
        <v>60000000</v>
      </c>
      <c r="G246" s="34" t="s">
        <v>16</v>
      </c>
      <c r="H246" s="35">
        <v>301960</v>
      </c>
      <c r="I246" s="36" t="s">
        <v>660</v>
      </c>
      <c r="J246" s="36" t="s">
        <v>661</v>
      </c>
      <c r="K246" s="37" t="s">
        <v>609</v>
      </c>
    </row>
    <row r="247" spans="1:11" s="19" customFormat="1" ht="15" customHeight="1" x14ac:dyDescent="0.25">
      <c r="A247" s="22" t="s">
        <v>662</v>
      </c>
      <c r="B247" s="22" t="s">
        <v>569</v>
      </c>
      <c r="C247" s="38" t="s">
        <v>124</v>
      </c>
      <c r="D247" s="22" t="s">
        <v>570</v>
      </c>
      <c r="E247" s="39">
        <v>45175</v>
      </c>
      <c r="F247" s="40">
        <v>600000000</v>
      </c>
      <c r="G247" s="41" t="s">
        <v>16</v>
      </c>
      <c r="H247" s="42">
        <v>600000000</v>
      </c>
      <c r="I247" s="43">
        <v>47002</v>
      </c>
      <c r="J247" s="43">
        <v>47002</v>
      </c>
      <c r="K247" s="44" t="s">
        <v>557</v>
      </c>
    </row>
    <row r="248" spans="1:11" s="19" customFormat="1" ht="15" customHeight="1" x14ac:dyDescent="0.25">
      <c r="A248" s="30" t="s">
        <v>663</v>
      </c>
      <c r="B248" s="30" t="s">
        <v>326</v>
      </c>
      <c r="C248" s="31" t="s">
        <v>124</v>
      </c>
      <c r="D248" s="30" t="s">
        <v>664</v>
      </c>
      <c r="E248" s="32" t="s">
        <v>665</v>
      </c>
      <c r="F248" s="33">
        <v>60000000</v>
      </c>
      <c r="G248" s="34" t="s">
        <v>16</v>
      </c>
      <c r="H248" s="35">
        <v>6050000</v>
      </c>
      <c r="I248" s="36">
        <v>46997</v>
      </c>
      <c r="J248" s="36">
        <v>51561</v>
      </c>
      <c r="K248" s="37" t="s">
        <v>557</v>
      </c>
    </row>
    <row r="249" spans="1:11" s="19" customFormat="1" ht="15" customHeight="1" x14ac:dyDescent="0.25">
      <c r="A249" s="22" t="s">
        <v>666</v>
      </c>
      <c r="B249" s="22" t="s">
        <v>13</v>
      </c>
      <c r="C249" s="38" t="s">
        <v>14</v>
      </c>
      <c r="D249" s="22" t="s">
        <v>667</v>
      </c>
      <c r="E249" s="39" t="s">
        <v>668</v>
      </c>
      <c r="F249" s="40">
        <v>50000000</v>
      </c>
      <c r="G249" s="41" t="s">
        <v>16</v>
      </c>
      <c r="H249" s="42">
        <v>50000000</v>
      </c>
      <c r="I249" s="43" t="s">
        <v>583</v>
      </c>
      <c r="J249" s="43" t="s">
        <v>669</v>
      </c>
      <c r="K249" s="44" t="s">
        <v>557</v>
      </c>
    </row>
    <row r="250" spans="1:11" s="19" customFormat="1" ht="15" customHeight="1" x14ac:dyDescent="0.25">
      <c r="A250" s="30" t="s">
        <v>670</v>
      </c>
      <c r="B250" s="30" t="s">
        <v>632</v>
      </c>
      <c r="C250" s="31" t="s">
        <v>633</v>
      </c>
      <c r="D250" s="30" t="s">
        <v>671</v>
      </c>
      <c r="E250" s="32">
        <v>45083</v>
      </c>
      <c r="F250" s="33">
        <v>50000000</v>
      </c>
      <c r="G250" s="34" t="s">
        <v>16</v>
      </c>
      <c r="H250" s="35">
        <v>50000000</v>
      </c>
      <c r="I250" s="36">
        <v>46275</v>
      </c>
      <c r="J250" s="36">
        <v>49378</v>
      </c>
      <c r="K250" s="37" t="s">
        <v>557</v>
      </c>
    </row>
    <row r="251" spans="1:11" s="19" customFormat="1" ht="15" customHeight="1" x14ac:dyDescent="0.25">
      <c r="A251" s="22" t="s">
        <v>672</v>
      </c>
      <c r="B251" s="22" t="s">
        <v>326</v>
      </c>
      <c r="C251" s="38" t="s">
        <v>124</v>
      </c>
      <c r="D251" s="22" t="s">
        <v>673</v>
      </c>
      <c r="E251" s="39">
        <v>45053</v>
      </c>
      <c r="F251" s="40">
        <v>51600000</v>
      </c>
      <c r="G251" s="41" t="s">
        <v>16</v>
      </c>
      <c r="H251" s="42">
        <v>1803477.8</v>
      </c>
      <c r="I251" s="43" t="s">
        <v>674</v>
      </c>
      <c r="J251" s="43" t="s">
        <v>675</v>
      </c>
      <c r="K251" s="44" t="s">
        <v>676</v>
      </c>
    </row>
    <row r="252" spans="1:11" s="19" customFormat="1" ht="15" customHeight="1" x14ac:dyDescent="0.25">
      <c r="A252" s="30" t="s">
        <v>677</v>
      </c>
      <c r="B252" s="30" t="s">
        <v>326</v>
      </c>
      <c r="C252" s="31" t="s">
        <v>124</v>
      </c>
      <c r="D252" s="30" t="s">
        <v>678</v>
      </c>
      <c r="E252" s="32">
        <v>45024</v>
      </c>
      <c r="F252" s="33">
        <v>64600000</v>
      </c>
      <c r="G252" s="34" t="s">
        <v>16</v>
      </c>
      <c r="H252" s="35">
        <v>2161500</v>
      </c>
      <c r="I252" s="36" t="s">
        <v>679</v>
      </c>
      <c r="J252" s="36" t="s">
        <v>680</v>
      </c>
      <c r="K252" s="37" t="s">
        <v>681</v>
      </c>
    </row>
    <row r="253" spans="1:11" s="19" customFormat="1" ht="15" customHeight="1" x14ac:dyDescent="0.25">
      <c r="A253" s="22" t="s">
        <v>682</v>
      </c>
      <c r="B253" s="22" t="s">
        <v>326</v>
      </c>
      <c r="C253" s="38" t="s">
        <v>124</v>
      </c>
      <c r="D253" s="22" t="s">
        <v>683</v>
      </c>
      <c r="E253" s="39" t="s">
        <v>684</v>
      </c>
      <c r="F253" s="40">
        <v>110800000</v>
      </c>
      <c r="G253" s="41" t="s">
        <v>16</v>
      </c>
      <c r="H253" s="42">
        <v>110800000</v>
      </c>
      <c r="I253" s="43" t="s">
        <v>685</v>
      </c>
      <c r="J253" s="43" t="s">
        <v>686</v>
      </c>
      <c r="K253" s="44" t="s">
        <v>557</v>
      </c>
    </row>
    <row r="254" spans="1:11" s="19" customFormat="1" ht="15" customHeight="1" x14ac:dyDescent="0.25">
      <c r="A254" s="30" t="s">
        <v>687</v>
      </c>
      <c r="B254" s="30" t="s">
        <v>13</v>
      </c>
      <c r="C254" s="31" t="s">
        <v>124</v>
      </c>
      <c r="D254" s="30" t="s">
        <v>688</v>
      </c>
      <c r="E254" s="32" t="s">
        <v>689</v>
      </c>
      <c r="F254" s="33">
        <v>50000000</v>
      </c>
      <c r="G254" s="34" t="s">
        <v>16</v>
      </c>
      <c r="H254" s="35">
        <v>0</v>
      </c>
      <c r="I254" s="36" t="s">
        <v>196</v>
      </c>
      <c r="J254" s="36" t="s">
        <v>690</v>
      </c>
      <c r="K254" s="37" t="s">
        <v>209</v>
      </c>
    </row>
    <row r="255" spans="1:11" s="19" customFormat="1" ht="15" customHeight="1" x14ac:dyDescent="0.25">
      <c r="A255" s="22" t="s">
        <v>691</v>
      </c>
      <c r="B255" s="22" t="s">
        <v>366</v>
      </c>
      <c r="C255" s="38" t="s">
        <v>124</v>
      </c>
      <c r="D255" s="22" t="s">
        <v>692</v>
      </c>
      <c r="E255" s="39" t="s">
        <v>693</v>
      </c>
      <c r="F255" s="40">
        <v>98750000</v>
      </c>
      <c r="G255" s="41" t="s">
        <v>16</v>
      </c>
      <c r="H255" s="42">
        <v>0</v>
      </c>
      <c r="I255" s="43">
        <v>47157</v>
      </c>
      <c r="J255" s="43">
        <v>51721</v>
      </c>
      <c r="K255" s="44" t="s">
        <v>694</v>
      </c>
    </row>
    <row r="256" spans="1:11" s="19" customFormat="1" ht="15" customHeight="1" x14ac:dyDescent="0.25">
      <c r="A256" s="30" t="s">
        <v>695</v>
      </c>
      <c r="B256" s="30" t="s">
        <v>141</v>
      </c>
      <c r="C256" s="31" t="s">
        <v>124</v>
      </c>
      <c r="D256" s="30" t="s">
        <v>696</v>
      </c>
      <c r="E256" s="32" t="s">
        <v>697</v>
      </c>
      <c r="F256" s="33">
        <v>100000000</v>
      </c>
      <c r="G256" s="34" t="s">
        <v>16</v>
      </c>
      <c r="H256" s="35">
        <v>0</v>
      </c>
      <c r="I256" s="36">
        <v>47927</v>
      </c>
      <c r="J256" s="36">
        <v>55232</v>
      </c>
      <c r="K256" s="37" t="s">
        <v>694</v>
      </c>
    </row>
    <row r="257" spans="1:12" s="19" customFormat="1" ht="15" customHeight="1" x14ac:dyDescent="0.25">
      <c r="A257" s="22" t="s">
        <v>698</v>
      </c>
      <c r="B257" s="22" t="s">
        <v>326</v>
      </c>
      <c r="C257" s="38" t="s">
        <v>124</v>
      </c>
      <c r="D257" s="22" t="s">
        <v>699</v>
      </c>
      <c r="E257" s="39">
        <v>45397</v>
      </c>
      <c r="F257" s="40">
        <v>75500000</v>
      </c>
      <c r="G257" s="41" t="s">
        <v>16</v>
      </c>
      <c r="H257" s="42">
        <v>0</v>
      </c>
      <c r="I257" s="43">
        <v>47574</v>
      </c>
      <c r="J257" s="43">
        <v>53418</v>
      </c>
      <c r="K257" s="44" t="s">
        <v>700</v>
      </c>
    </row>
    <row r="258" spans="1:12" s="19" customFormat="1" ht="15" customHeight="1" x14ac:dyDescent="0.25">
      <c r="A258" s="47" t="s">
        <v>701</v>
      </c>
      <c r="B258" s="47" t="s">
        <v>632</v>
      </c>
      <c r="C258" s="48" t="s">
        <v>633</v>
      </c>
      <c r="D258" s="47" t="s">
        <v>702</v>
      </c>
      <c r="E258" s="49">
        <v>45394</v>
      </c>
      <c r="F258" s="50">
        <v>120000000</v>
      </c>
      <c r="G258" s="51" t="s">
        <v>16</v>
      </c>
      <c r="H258" s="52">
        <v>0</v>
      </c>
      <c r="I258" s="53">
        <v>46507</v>
      </c>
      <c r="J258" s="53">
        <v>49429</v>
      </c>
      <c r="K258" s="54" t="s">
        <v>17</v>
      </c>
      <c r="L258" s="55"/>
    </row>
    <row r="259" spans="1:12" s="19" customFormat="1" ht="15" customHeight="1" x14ac:dyDescent="0.25">
      <c r="A259" s="10"/>
      <c r="B259" s="56"/>
      <c r="C259" s="57"/>
      <c r="D259" s="58"/>
      <c r="E259" s="59"/>
      <c r="F259" s="60"/>
      <c r="G259" s="60"/>
      <c r="H259" s="61"/>
      <c r="I259" s="62"/>
      <c r="J259" s="63"/>
      <c r="K259" s="58"/>
    </row>
    <row r="260" spans="1:12" s="19" customFormat="1" ht="15" customHeight="1" x14ac:dyDescent="0.25">
      <c r="A260" s="10"/>
      <c r="B260" s="56"/>
      <c r="C260" s="57"/>
      <c r="D260" s="58"/>
      <c r="E260" s="59"/>
      <c r="F260" s="60"/>
      <c r="G260" s="60"/>
      <c r="H260" s="61"/>
      <c r="I260" s="62"/>
      <c r="J260" s="63"/>
      <c r="K260" s="58"/>
    </row>
    <row r="261" spans="1:12" s="19" customFormat="1" ht="15" customHeight="1" x14ac:dyDescent="0.2">
      <c r="A261" s="58"/>
      <c r="B261" s="64"/>
      <c r="C261" s="57"/>
      <c r="D261" s="58"/>
      <c r="E261" s="59"/>
      <c r="F261" s="60"/>
      <c r="G261" s="60"/>
      <c r="H261" s="61"/>
      <c r="I261" s="62"/>
      <c r="J261" s="63"/>
      <c r="K261" s="58"/>
    </row>
    <row r="262" spans="1:12" s="19" customFormat="1" ht="15" customHeight="1" x14ac:dyDescent="0.2">
      <c r="A262" s="58"/>
      <c r="B262" s="64"/>
      <c r="C262" s="57"/>
      <c r="D262" s="58"/>
      <c r="E262" s="59"/>
      <c r="F262" s="60"/>
      <c r="G262" s="60"/>
      <c r="H262" s="61"/>
      <c r="I262" s="62"/>
      <c r="J262" s="63"/>
      <c r="K262" s="58"/>
    </row>
    <row r="263" spans="1:12" s="19" customFormat="1" ht="15" customHeight="1" x14ac:dyDescent="0.3">
      <c r="A263" s="65" t="s">
        <v>703</v>
      </c>
      <c r="B263" s="64"/>
      <c r="C263" s="58"/>
      <c r="D263" s="58"/>
      <c r="E263" s="66"/>
      <c r="F263" s="60"/>
      <c r="G263" s="67"/>
      <c r="H263" s="68"/>
      <c r="I263" s="67"/>
      <c r="J263" s="62"/>
      <c r="K263" s="69"/>
    </row>
    <row r="264" spans="1:12" s="19" customFormat="1" ht="15" customHeight="1" x14ac:dyDescent="0.2">
      <c r="A264" s="70"/>
      <c r="B264" s="71"/>
      <c r="C264" s="70"/>
      <c r="D264" s="70"/>
      <c r="E264" s="72"/>
      <c r="F264" s="68"/>
      <c r="G264" s="73"/>
      <c r="H264" s="61"/>
      <c r="I264" s="62"/>
      <c r="J264" s="74"/>
      <c r="K264" s="58"/>
    </row>
    <row r="265" spans="1:12" s="19" customFormat="1" ht="15" customHeight="1" x14ac:dyDescent="0.2">
      <c r="A265" s="126" t="s">
        <v>1</v>
      </c>
      <c r="B265" s="126" t="s">
        <v>2</v>
      </c>
      <c r="C265" s="126" t="s">
        <v>3</v>
      </c>
      <c r="D265" s="126" t="s">
        <v>4</v>
      </c>
      <c r="E265" s="137" t="s">
        <v>5</v>
      </c>
      <c r="F265" s="128" t="s">
        <v>6</v>
      </c>
      <c r="G265" s="126" t="s">
        <v>7</v>
      </c>
      <c r="H265" s="128" t="s">
        <v>8</v>
      </c>
      <c r="I265" s="130" t="s">
        <v>9</v>
      </c>
      <c r="J265" s="131"/>
      <c r="K265" s="132" t="s">
        <v>10</v>
      </c>
    </row>
    <row r="266" spans="1:12" s="19" customFormat="1" ht="15" customHeight="1" x14ac:dyDescent="0.2">
      <c r="A266" s="127"/>
      <c r="B266" s="127"/>
      <c r="C266" s="127"/>
      <c r="D266" s="127"/>
      <c r="E266" s="138"/>
      <c r="F266" s="129"/>
      <c r="G266" s="127"/>
      <c r="H266" s="129"/>
      <c r="I266" s="75" t="s">
        <v>11</v>
      </c>
      <c r="J266" s="76" t="s">
        <v>12</v>
      </c>
      <c r="K266" s="133"/>
    </row>
    <row r="267" spans="1:12" s="19" customFormat="1" ht="15" customHeight="1" x14ac:dyDescent="0.25">
      <c r="A267" s="22">
        <v>10</v>
      </c>
      <c r="B267" s="22" t="s">
        <v>704</v>
      </c>
      <c r="C267" s="77" t="s">
        <v>14</v>
      </c>
      <c r="D267" s="78" t="s">
        <v>705</v>
      </c>
      <c r="E267" s="79">
        <v>33735</v>
      </c>
      <c r="F267" s="80">
        <v>3579043.17</v>
      </c>
      <c r="G267" s="81" t="s">
        <v>16</v>
      </c>
      <c r="H267" s="82">
        <v>957138.37</v>
      </c>
      <c r="I267" s="83">
        <v>37621</v>
      </c>
      <c r="J267" s="83">
        <v>48395</v>
      </c>
      <c r="K267" s="84" t="s">
        <v>17</v>
      </c>
    </row>
    <row r="268" spans="1:12" s="19" customFormat="1" ht="15" customHeight="1" x14ac:dyDescent="0.25">
      <c r="A268" s="30">
        <v>11</v>
      </c>
      <c r="B268" s="30" t="s">
        <v>704</v>
      </c>
      <c r="C268" s="31" t="s">
        <v>14</v>
      </c>
      <c r="D268" s="30" t="s">
        <v>706</v>
      </c>
      <c r="E268" s="32">
        <v>33735</v>
      </c>
      <c r="F268" s="33">
        <v>2556459.41</v>
      </c>
      <c r="G268" s="34" t="s">
        <v>16</v>
      </c>
      <c r="H268" s="35">
        <v>687176.12</v>
      </c>
      <c r="I268" s="36">
        <v>37621</v>
      </c>
      <c r="J268" s="36">
        <v>48395</v>
      </c>
      <c r="K268" s="37" t="s">
        <v>17</v>
      </c>
    </row>
    <row r="269" spans="1:12" s="19" customFormat="1" ht="15" customHeight="1" x14ac:dyDescent="0.25">
      <c r="A269" s="22">
        <v>14</v>
      </c>
      <c r="B269" s="22" t="s">
        <v>704</v>
      </c>
      <c r="C269" s="38" t="s">
        <v>14</v>
      </c>
      <c r="D269" s="22" t="s">
        <v>707</v>
      </c>
      <c r="E269" s="39">
        <v>33973</v>
      </c>
      <c r="F269" s="40">
        <v>3067751.29</v>
      </c>
      <c r="G269" s="41" t="s">
        <v>16</v>
      </c>
      <c r="H269" s="42">
        <v>869196.11</v>
      </c>
      <c r="I269" s="43">
        <v>37802</v>
      </c>
      <c r="J269" s="43">
        <v>48579</v>
      </c>
      <c r="K269" s="44" t="s">
        <v>17</v>
      </c>
    </row>
    <row r="270" spans="1:12" s="19" customFormat="1" ht="15" customHeight="1" x14ac:dyDescent="0.25">
      <c r="A270" s="30">
        <v>27</v>
      </c>
      <c r="B270" s="30" t="s">
        <v>704</v>
      </c>
      <c r="C270" s="31" t="s">
        <v>14</v>
      </c>
      <c r="D270" s="30" t="s">
        <v>708</v>
      </c>
      <c r="E270" s="32">
        <v>34220</v>
      </c>
      <c r="F270" s="33">
        <v>3967381.11</v>
      </c>
      <c r="G270" s="34" t="s">
        <v>16</v>
      </c>
      <c r="H270" s="35">
        <v>1238909.8999999999</v>
      </c>
      <c r="I270" s="36">
        <v>37985</v>
      </c>
      <c r="J270" s="36">
        <v>48943</v>
      </c>
      <c r="K270" s="37" t="s">
        <v>17</v>
      </c>
    </row>
    <row r="271" spans="1:12" s="19" customFormat="1" ht="15" customHeight="1" x14ac:dyDescent="0.25">
      <c r="A271" s="22">
        <v>43</v>
      </c>
      <c r="B271" s="22" t="s">
        <v>709</v>
      </c>
      <c r="C271" s="38" t="s">
        <v>72</v>
      </c>
      <c r="D271" s="22" t="s">
        <v>710</v>
      </c>
      <c r="E271" s="39">
        <v>34740</v>
      </c>
      <c r="F271" s="40">
        <v>6808760.8399999999</v>
      </c>
      <c r="G271" s="41" t="s">
        <v>16</v>
      </c>
      <c r="H271" s="42">
        <v>567397.56999999995</v>
      </c>
      <c r="I271" s="43">
        <v>39318</v>
      </c>
      <c r="J271" s="43">
        <v>45712</v>
      </c>
      <c r="K271" s="44" t="s">
        <v>711</v>
      </c>
    </row>
    <row r="272" spans="1:12" s="19" customFormat="1" ht="15" customHeight="1" x14ac:dyDescent="0.25">
      <c r="A272" s="30">
        <v>44</v>
      </c>
      <c r="B272" s="30" t="s">
        <v>709</v>
      </c>
      <c r="C272" s="31" t="s">
        <v>72</v>
      </c>
      <c r="D272" s="30" t="s">
        <v>712</v>
      </c>
      <c r="E272" s="32">
        <v>34740</v>
      </c>
      <c r="F272" s="33">
        <v>6713939.6900000004</v>
      </c>
      <c r="G272" s="34" t="s">
        <v>16</v>
      </c>
      <c r="H272" s="35">
        <v>559495.13</v>
      </c>
      <c r="I272" s="36">
        <v>39318</v>
      </c>
      <c r="J272" s="36">
        <v>45712</v>
      </c>
      <c r="K272" s="37" t="s">
        <v>33</v>
      </c>
    </row>
    <row r="273" spans="1:11" s="19" customFormat="1" ht="15" customHeight="1" x14ac:dyDescent="0.25">
      <c r="A273" s="22">
        <v>54</v>
      </c>
      <c r="B273" s="22" t="s">
        <v>316</v>
      </c>
      <c r="C273" s="38" t="s">
        <v>713</v>
      </c>
      <c r="D273" s="22" t="s">
        <v>714</v>
      </c>
      <c r="E273" s="39">
        <v>35031</v>
      </c>
      <c r="F273" s="40">
        <v>1681000000</v>
      </c>
      <c r="G273" s="41" t="s">
        <v>319</v>
      </c>
      <c r="H273" s="42">
        <v>84050000</v>
      </c>
      <c r="I273" s="43">
        <v>38706</v>
      </c>
      <c r="J273" s="43">
        <v>45828</v>
      </c>
      <c r="K273" s="44" t="s">
        <v>51</v>
      </c>
    </row>
    <row r="274" spans="1:11" s="19" customFormat="1" ht="15" customHeight="1" x14ac:dyDescent="0.25">
      <c r="A274" s="30">
        <v>61</v>
      </c>
      <c r="B274" s="30" t="s">
        <v>709</v>
      </c>
      <c r="C274" s="31" t="s">
        <v>72</v>
      </c>
      <c r="D274" s="30" t="s">
        <v>715</v>
      </c>
      <c r="E274" s="32">
        <v>34827</v>
      </c>
      <c r="F274" s="33">
        <v>3098741.39</v>
      </c>
      <c r="G274" s="34" t="s">
        <v>16</v>
      </c>
      <c r="H274" s="35">
        <v>344304.59</v>
      </c>
      <c r="I274" s="36">
        <v>39464</v>
      </c>
      <c r="J274" s="36">
        <v>45855</v>
      </c>
      <c r="K274" s="37" t="s">
        <v>716</v>
      </c>
    </row>
    <row r="275" spans="1:11" s="19" customFormat="1" ht="15" customHeight="1" x14ac:dyDescent="0.25">
      <c r="A275" s="22">
        <v>68</v>
      </c>
      <c r="B275" s="22" t="s">
        <v>709</v>
      </c>
      <c r="C275" s="38" t="s">
        <v>72</v>
      </c>
      <c r="D275" s="22" t="s">
        <v>717</v>
      </c>
      <c r="E275" s="39">
        <v>35142</v>
      </c>
      <c r="F275" s="40">
        <v>11362051.779999999</v>
      </c>
      <c r="G275" s="41" t="s">
        <v>16</v>
      </c>
      <c r="H275" s="42">
        <v>1262450.18</v>
      </c>
      <c r="I275" s="43">
        <v>39779</v>
      </c>
      <c r="J275" s="43">
        <v>46169</v>
      </c>
      <c r="K275" s="44" t="s">
        <v>33</v>
      </c>
    </row>
    <row r="276" spans="1:11" s="19" customFormat="1" ht="15" customHeight="1" x14ac:dyDescent="0.25">
      <c r="A276" s="30">
        <v>75</v>
      </c>
      <c r="B276" s="30" t="s">
        <v>316</v>
      </c>
      <c r="C276" s="31" t="s">
        <v>713</v>
      </c>
      <c r="D276" s="30" t="s">
        <v>718</v>
      </c>
      <c r="E276" s="32">
        <v>35418</v>
      </c>
      <c r="F276" s="33">
        <v>3072399526</v>
      </c>
      <c r="G276" s="34" t="s">
        <v>319</v>
      </c>
      <c r="H276" s="35">
        <v>374680000</v>
      </c>
      <c r="I276" s="36">
        <v>39010</v>
      </c>
      <c r="J276" s="36">
        <v>46315</v>
      </c>
      <c r="K276" s="37" t="s">
        <v>719</v>
      </c>
    </row>
    <row r="277" spans="1:11" s="19" customFormat="1" ht="15" customHeight="1" x14ac:dyDescent="0.25">
      <c r="A277" s="22">
        <v>92</v>
      </c>
      <c r="B277" s="22" t="s">
        <v>704</v>
      </c>
      <c r="C277" s="38" t="s">
        <v>14</v>
      </c>
      <c r="D277" s="22" t="s">
        <v>720</v>
      </c>
      <c r="E277" s="39">
        <v>35880</v>
      </c>
      <c r="F277" s="40">
        <v>1073712.95</v>
      </c>
      <c r="G277" s="41" t="s">
        <v>16</v>
      </c>
      <c r="H277" s="42">
        <v>501065.91</v>
      </c>
      <c r="I277" s="43">
        <v>39812</v>
      </c>
      <c r="J277" s="43">
        <v>50586</v>
      </c>
      <c r="K277" s="44" t="s">
        <v>721</v>
      </c>
    </row>
    <row r="278" spans="1:11" s="19" customFormat="1" ht="15" customHeight="1" x14ac:dyDescent="0.25">
      <c r="A278" s="30" t="s">
        <v>722</v>
      </c>
      <c r="B278" s="30" t="s">
        <v>709</v>
      </c>
      <c r="C278" s="31" t="s">
        <v>72</v>
      </c>
      <c r="D278" s="30" t="s">
        <v>723</v>
      </c>
      <c r="E278" s="32">
        <v>36657</v>
      </c>
      <c r="F278" s="33">
        <v>27467648.149999999</v>
      </c>
      <c r="G278" s="34" t="s">
        <v>16</v>
      </c>
      <c r="H278" s="35">
        <v>27467647.57</v>
      </c>
      <c r="I278" s="36">
        <v>45729</v>
      </c>
      <c r="J278" s="36">
        <v>49565</v>
      </c>
      <c r="K278" s="37" t="s">
        <v>234</v>
      </c>
    </row>
    <row r="279" spans="1:11" s="19" customFormat="1" x14ac:dyDescent="0.25">
      <c r="A279" s="22" t="s">
        <v>724</v>
      </c>
      <c r="B279" s="22" t="s">
        <v>709</v>
      </c>
      <c r="C279" s="38" t="s">
        <v>72</v>
      </c>
      <c r="D279" s="22" t="s">
        <v>725</v>
      </c>
      <c r="E279" s="39">
        <v>36657</v>
      </c>
      <c r="F279" s="40">
        <v>3511394.94</v>
      </c>
      <c r="G279" s="41" t="s">
        <v>16</v>
      </c>
      <c r="H279" s="42">
        <v>3511394.94</v>
      </c>
      <c r="I279" s="43" t="s">
        <v>726</v>
      </c>
      <c r="J279" s="43">
        <v>49565</v>
      </c>
      <c r="K279" s="44" t="s">
        <v>234</v>
      </c>
    </row>
    <row r="280" spans="1:11" s="19" customFormat="1" x14ac:dyDescent="0.25">
      <c r="A280" s="30" t="s">
        <v>727</v>
      </c>
      <c r="B280" s="30" t="s">
        <v>141</v>
      </c>
      <c r="C280" s="31" t="s">
        <v>124</v>
      </c>
      <c r="D280" s="30" t="s">
        <v>718</v>
      </c>
      <c r="E280" s="32">
        <v>37194</v>
      </c>
      <c r="F280" s="33">
        <v>30000000</v>
      </c>
      <c r="G280" s="34" t="s">
        <v>16</v>
      </c>
      <c r="H280" s="35">
        <v>384615.44</v>
      </c>
      <c r="I280" s="36" t="s">
        <v>728</v>
      </c>
      <c r="J280" s="36">
        <v>45762</v>
      </c>
      <c r="K280" s="37" t="s">
        <v>719</v>
      </c>
    </row>
    <row r="281" spans="1:11" s="19" customFormat="1" x14ac:dyDescent="0.25">
      <c r="A281" s="22" t="s">
        <v>729</v>
      </c>
      <c r="B281" s="22" t="s">
        <v>730</v>
      </c>
      <c r="C281" s="38" t="s">
        <v>731</v>
      </c>
      <c r="D281" s="22" t="s">
        <v>732</v>
      </c>
      <c r="E281" s="39">
        <v>38280</v>
      </c>
      <c r="F281" s="40">
        <v>28983819060</v>
      </c>
      <c r="G281" s="41" t="s">
        <v>733</v>
      </c>
      <c r="H281" s="42">
        <v>15216495000</v>
      </c>
      <c r="I281" s="43">
        <v>42114</v>
      </c>
      <c r="J281" s="43">
        <v>49237</v>
      </c>
      <c r="K281" s="44" t="s">
        <v>719</v>
      </c>
    </row>
    <row r="282" spans="1:11" s="19" customFormat="1" x14ac:dyDescent="0.25">
      <c r="A282" s="22" t="s">
        <v>734</v>
      </c>
      <c r="B282" s="22" t="s">
        <v>704</v>
      </c>
      <c r="C282" s="38" t="s">
        <v>14</v>
      </c>
      <c r="D282" s="22" t="s">
        <v>735</v>
      </c>
      <c r="E282" s="39">
        <v>38309</v>
      </c>
      <c r="F282" s="40">
        <v>3488140.49</v>
      </c>
      <c r="G282" s="41" t="s">
        <v>16</v>
      </c>
      <c r="H282" s="42">
        <v>2395926.25</v>
      </c>
      <c r="I282" s="43">
        <v>42185</v>
      </c>
      <c r="J282" s="43">
        <v>52961</v>
      </c>
      <c r="K282" s="44" t="s">
        <v>719</v>
      </c>
    </row>
    <row r="283" spans="1:11" s="19" customFormat="1" x14ac:dyDescent="0.25">
      <c r="A283" s="30" t="s">
        <v>736</v>
      </c>
      <c r="B283" s="30" t="s">
        <v>13</v>
      </c>
      <c r="C283" s="31" t="s">
        <v>14</v>
      </c>
      <c r="D283" s="30" t="s">
        <v>737</v>
      </c>
      <c r="E283" s="32">
        <v>42185</v>
      </c>
      <c r="F283" s="33">
        <v>40000000</v>
      </c>
      <c r="G283" s="34" t="s">
        <v>16</v>
      </c>
      <c r="H283" s="35">
        <v>6666599.0999999996</v>
      </c>
      <c r="I283" s="36">
        <v>44377</v>
      </c>
      <c r="J283" s="36">
        <v>47482</v>
      </c>
      <c r="K283" s="37" t="s">
        <v>153</v>
      </c>
    </row>
    <row r="284" spans="1:11" s="19" customFormat="1" x14ac:dyDescent="0.25">
      <c r="A284" s="22" t="s">
        <v>738</v>
      </c>
      <c r="B284" s="22" t="s">
        <v>505</v>
      </c>
      <c r="C284" s="38" t="s">
        <v>124</v>
      </c>
      <c r="D284" s="22" t="s">
        <v>739</v>
      </c>
      <c r="E284" s="39">
        <v>42166</v>
      </c>
      <c r="F284" s="40">
        <v>20064589.010000002</v>
      </c>
      <c r="G284" s="41" t="s">
        <v>16</v>
      </c>
      <c r="H284" s="42">
        <v>1333324.68</v>
      </c>
      <c r="I284" s="43">
        <v>43003</v>
      </c>
      <c r="J284" s="43" t="s">
        <v>740</v>
      </c>
      <c r="K284" s="44" t="s">
        <v>739</v>
      </c>
    </row>
    <row r="285" spans="1:11" s="19" customFormat="1" x14ac:dyDescent="0.25">
      <c r="A285" s="30" t="s">
        <v>741</v>
      </c>
      <c r="B285" s="30" t="s">
        <v>366</v>
      </c>
      <c r="C285" s="31" t="s">
        <v>124</v>
      </c>
      <c r="D285" s="30" t="s">
        <v>742</v>
      </c>
      <c r="E285" s="32" t="s">
        <v>358</v>
      </c>
      <c r="F285" s="33">
        <v>207740094.44</v>
      </c>
      <c r="G285" s="34" t="s">
        <v>16</v>
      </c>
      <c r="H285" s="35">
        <v>121850038.93000001</v>
      </c>
      <c r="I285" s="36">
        <v>43383</v>
      </c>
      <c r="J285" s="36">
        <v>47948</v>
      </c>
      <c r="K285" s="37" t="s">
        <v>51</v>
      </c>
    </row>
    <row r="286" spans="1:11" s="19" customFormat="1" x14ac:dyDescent="0.25">
      <c r="A286" s="22" t="s">
        <v>743</v>
      </c>
      <c r="B286" s="22" t="str">
        <f>B270</f>
        <v>KFW</v>
      </c>
      <c r="C286" s="38" t="str">
        <f>C285</f>
        <v>Institucion Financiar</v>
      </c>
      <c r="D286" s="22" t="s">
        <v>744</v>
      </c>
      <c r="E286" s="39" t="s">
        <v>745</v>
      </c>
      <c r="F286" s="40">
        <v>50000000</v>
      </c>
      <c r="G286" s="41" t="s">
        <v>16</v>
      </c>
      <c r="H286" s="42">
        <v>2818820.45</v>
      </c>
      <c r="I286" s="43" t="s">
        <v>746</v>
      </c>
      <c r="J286" s="43" t="s">
        <v>747</v>
      </c>
      <c r="K286" s="44" t="s">
        <v>153</v>
      </c>
    </row>
    <row r="287" spans="1:11" s="19" customFormat="1" x14ac:dyDescent="0.25">
      <c r="A287" s="47" t="s">
        <v>748</v>
      </c>
      <c r="B287" s="54" t="s">
        <v>366</v>
      </c>
      <c r="C287" s="48" t="s">
        <v>124</v>
      </c>
      <c r="D287" s="47" t="s">
        <v>749</v>
      </c>
      <c r="E287" s="49">
        <v>44417</v>
      </c>
      <c r="F287" s="50">
        <v>70000000</v>
      </c>
      <c r="G287" s="51" t="s">
        <v>16</v>
      </c>
      <c r="H287" s="52">
        <v>27820592.890000001</v>
      </c>
      <c r="I287" s="53" t="s">
        <v>750</v>
      </c>
      <c r="J287" s="53" t="s">
        <v>751</v>
      </c>
      <c r="K287" s="54" t="s">
        <v>575</v>
      </c>
    </row>
    <row r="288" spans="1:11" s="19" customFormat="1" ht="12.75" x14ac:dyDescent="0.2">
      <c r="A288" s="58"/>
      <c r="B288" s="64"/>
      <c r="C288" s="58"/>
      <c r="D288" s="58"/>
      <c r="E288" s="85"/>
      <c r="F288" s="61"/>
      <c r="G288" s="86"/>
      <c r="H288" s="61"/>
      <c r="I288" s="87"/>
      <c r="J288" s="88"/>
      <c r="K288" s="58"/>
    </row>
    <row r="289" spans="1:13" x14ac:dyDescent="0.25">
      <c r="A289" s="89" t="s">
        <v>752</v>
      </c>
      <c r="B289" s="2"/>
      <c r="C289" s="3"/>
      <c r="D289" s="90"/>
      <c r="E289" s="4"/>
      <c r="F289" s="5"/>
      <c r="G289" s="5"/>
      <c r="H289" s="5"/>
      <c r="I289" s="91"/>
      <c r="J289" s="92"/>
      <c r="K289" s="93"/>
    </row>
    <row r="290" spans="1:13" x14ac:dyDescent="0.25">
      <c r="A290" s="94" t="s">
        <v>753</v>
      </c>
      <c r="B290" s="2"/>
      <c r="C290" s="3"/>
      <c r="D290" s="95"/>
      <c r="E290" s="4"/>
      <c r="F290" s="60"/>
      <c r="G290" s="60"/>
      <c r="J290" s="98"/>
      <c r="K290" s="93"/>
    </row>
    <row r="291" spans="1:13" x14ac:dyDescent="0.25">
      <c r="A291" s="94" t="s">
        <v>978</v>
      </c>
      <c r="B291" s="99"/>
      <c r="C291" s="100"/>
      <c r="D291" s="101"/>
      <c r="E291" s="102"/>
      <c r="F291" s="103"/>
      <c r="G291" s="19"/>
      <c r="H291" s="104"/>
      <c r="I291" s="105"/>
      <c r="J291" s="98"/>
      <c r="K291" s="100"/>
      <c r="L291" s="100"/>
      <c r="M291" s="100"/>
    </row>
    <row r="292" spans="1:13" x14ac:dyDescent="0.25">
      <c r="B292" s="10"/>
      <c r="E292" s="10"/>
      <c r="I292" s="106"/>
      <c r="J292" s="98"/>
    </row>
    <row r="293" spans="1:13" x14ac:dyDescent="0.25">
      <c r="A293" s="107"/>
      <c r="B293" s="108"/>
      <c r="I293" s="106"/>
      <c r="J293" s="98"/>
      <c r="K293" s="110"/>
    </row>
    <row r="294" spans="1:13" x14ac:dyDescent="0.25">
      <c r="A294" s="111"/>
      <c r="B294" s="112"/>
      <c r="C294" s="113"/>
      <c r="D294" s="100"/>
      <c r="E294" s="10"/>
      <c r="F294" s="114"/>
      <c r="H294" s="7"/>
      <c r="I294" s="7"/>
      <c r="J294" s="98"/>
    </row>
    <row r="295" spans="1:13" x14ac:dyDescent="0.25">
      <c r="A295" s="111"/>
      <c r="B295" s="115"/>
      <c r="C295" s="116"/>
      <c r="I295" s="106"/>
      <c r="J295" s="98"/>
    </row>
    <row r="296" spans="1:13" x14ac:dyDescent="0.25">
      <c r="B296" s="117"/>
      <c r="C296" s="116"/>
    </row>
    <row r="300" spans="1:13" x14ac:dyDescent="0.25">
      <c r="A300" s="111"/>
    </row>
    <row r="302" spans="1:13" x14ac:dyDescent="0.25">
      <c r="A302" s="111"/>
      <c r="B302" s="119"/>
      <c r="C302" s="111"/>
      <c r="D302" s="111"/>
    </row>
    <row r="303" spans="1:13" s="109" customFormat="1" x14ac:dyDescent="0.25">
      <c r="A303" s="111"/>
      <c r="B303" s="119"/>
      <c r="C303" s="111"/>
      <c r="D303" s="111"/>
      <c r="F303" s="7"/>
      <c r="G303" s="7"/>
      <c r="H303" s="96"/>
      <c r="I303" s="97"/>
      <c r="J303" s="97"/>
      <c r="K303" s="10"/>
      <c r="L303" s="10"/>
      <c r="M303" s="10"/>
    </row>
    <row r="304" spans="1:13" s="109" customFormat="1" x14ac:dyDescent="0.25">
      <c r="A304" s="111"/>
      <c r="B304" s="120"/>
      <c r="C304" s="119"/>
      <c r="D304" s="111"/>
      <c r="F304" s="7"/>
      <c r="G304" s="7"/>
      <c r="H304" s="96"/>
      <c r="I304" s="97"/>
      <c r="J304" s="97"/>
      <c r="K304" s="10"/>
      <c r="L304" s="10"/>
      <c r="M304" s="10"/>
    </row>
    <row r="305" spans="1:13" s="109" customFormat="1" x14ac:dyDescent="0.25">
      <c r="A305" s="111"/>
      <c r="B305" s="115"/>
      <c r="C305" s="111"/>
      <c r="D305" s="111"/>
      <c r="F305" s="7"/>
      <c r="G305" s="7"/>
      <c r="H305" s="96"/>
      <c r="I305" s="97"/>
      <c r="J305" s="97"/>
      <c r="K305" s="10"/>
      <c r="L305" s="10"/>
      <c r="M305" s="10"/>
    </row>
    <row r="306" spans="1:13" s="109" customFormat="1" x14ac:dyDescent="0.25">
      <c r="A306" s="111"/>
      <c r="B306" s="115"/>
      <c r="C306" s="111"/>
      <c r="D306" s="111"/>
      <c r="F306" s="7"/>
      <c r="G306" s="7"/>
      <c r="H306" s="96"/>
      <c r="I306" s="97"/>
      <c r="J306" s="97"/>
      <c r="K306" s="10"/>
      <c r="L306" s="10"/>
      <c r="M306" s="10"/>
    </row>
    <row r="307" spans="1:13" s="109" customFormat="1" x14ac:dyDescent="0.25">
      <c r="A307" s="121"/>
      <c r="B307" s="122"/>
      <c r="C307" s="111"/>
      <c r="D307" s="111"/>
      <c r="F307" s="7"/>
      <c r="G307" s="7"/>
      <c r="H307" s="96"/>
      <c r="I307" s="97"/>
      <c r="J307" s="97"/>
      <c r="K307" s="10"/>
      <c r="L307" s="10"/>
      <c r="M307" s="10"/>
    </row>
    <row r="308" spans="1:13" s="109" customFormat="1" x14ac:dyDescent="0.25">
      <c r="A308" s="111"/>
      <c r="B308" s="115"/>
      <c r="C308" s="111"/>
      <c r="D308" s="111"/>
      <c r="F308" s="7"/>
      <c r="G308" s="7"/>
      <c r="H308" s="96"/>
      <c r="I308" s="97"/>
      <c r="J308" s="97"/>
      <c r="K308" s="10"/>
      <c r="L308" s="10"/>
      <c r="M308" s="10"/>
    </row>
    <row r="309" spans="1:13" s="109" customFormat="1" x14ac:dyDescent="0.25">
      <c r="A309" s="111"/>
      <c r="B309" s="119"/>
      <c r="C309" s="111"/>
      <c r="D309" s="111"/>
      <c r="F309" s="7"/>
      <c r="G309" s="7"/>
      <c r="H309" s="96"/>
      <c r="I309" s="97"/>
      <c r="J309" s="97"/>
      <c r="K309" s="10"/>
      <c r="L309" s="10"/>
      <c r="M309" s="10"/>
    </row>
    <row r="310" spans="1:13" s="109" customFormat="1" x14ac:dyDescent="0.25">
      <c r="A310" s="111"/>
      <c r="B310" s="123"/>
      <c r="C310" s="122"/>
      <c r="D310" s="111"/>
      <c r="F310" s="7"/>
      <c r="G310" s="7"/>
      <c r="H310" s="96"/>
      <c r="I310" s="97"/>
      <c r="J310" s="97"/>
      <c r="K310" s="10"/>
      <c r="L310" s="10"/>
      <c r="M310" s="10"/>
    </row>
    <row r="311" spans="1:13" s="109" customFormat="1" x14ac:dyDescent="0.25">
      <c r="A311" s="111"/>
      <c r="B311" s="123"/>
      <c r="C311" s="122"/>
      <c r="D311" s="111"/>
      <c r="F311" s="7"/>
      <c r="G311" s="7"/>
      <c r="H311" s="96"/>
      <c r="I311" s="97"/>
      <c r="J311" s="97"/>
      <c r="K311" s="10"/>
      <c r="L311" s="10"/>
      <c r="M311" s="10"/>
    </row>
    <row r="312" spans="1:13" s="109" customFormat="1" x14ac:dyDescent="0.25">
      <c r="A312" s="111"/>
      <c r="B312" s="123"/>
      <c r="C312" s="122"/>
      <c r="D312" s="111"/>
      <c r="F312" s="7"/>
      <c r="G312" s="7"/>
      <c r="H312" s="96"/>
      <c r="I312" s="97"/>
      <c r="J312" s="97"/>
      <c r="K312" s="10"/>
      <c r="L312" s="10"/>
      <c r="M312" s="10"/>
    </row>
    <row r="313" spans="1:13" s="109" customFormat="1" x14ac:dyDescent="0.25">
      <c r="A313" s="10"/>
      <c r="B313" s="124"/>
      <c r="C313" s="125"/>
      <c r="D313" s="10"/>
      <c r="F313" s="7"/>
      <c r="G313" s="7"/>
      <c r="H313" s="96"/>
      <c r="I313" s="97"/>
      <c r="J313" s="97"/>
      <c r="K313" s="10"/>
      <c r="L313" s="10"/>
      <c r="M313" s="10"/>
    </row>
    <row r="314" spans="1:13" s="109" customFormat="1" x14ac:dyDescent="0.25">
      <c r="A314" s="10"/>
      <c r="B314" s="124"/>
      <c r="C314" s="125"/>
      <c r="D314" s="10"/>
      <c r="F314" s="7"/>
      <c r="G314" s="7"/>
      <c r="H314" s="96"/>
      <c r="I314" s="97"/>
      <c r="J314" s="97"/>
      <c r="K314" s="10"/>
      <c r="L314" s="10"/>
      <c r="M314" s="10"/>
    </row>
    <row r="315" spans="1:13" s="109" customFormat="1" x14ac:dyDescent="0.25">
      <c r="A315" s="10"/>
      <c r="B315" s="118"/>
      <c r="C315" s="125"/>
      <c r="D315" s="10"/>
      <c r="F315" s="7"/>
      <c r="G315" s="7"/>
      <c r="H315" s="96"/>
      <c r="I315" s="97"/>
      <c r="J315" s="97"/>
      <c r="K315" s="10"/>
      <c r="L315" s="10"/>
      <c r="M315" s="10"/>
    </row>
    <row r="316" spans="1:13" s="109" customFormat="1" x14ac:dyDescent="0.25">
      <c r="A316" s="10"/>
      <c r="B316" s="118"/>
      <c r="C316" s="125"/>
      <c r="D316" s="125"/>
      <c r="F316" s="7"/>
      <c r="G316" s="7"/>
      <c r="H316" s="96"/>
      <c r="I316" s="97"/>
      <c r="J316" s="97"/>
      <c r="K316" s="10"/>
      <c r="L316" s="10"/>
      <c r="M316" s="10"/>
    </row>
  </sheetData>
  <autoFilter ref="A4:O263" xr:uid="{70E0C0A6-3D8F-4802-A6FE-07969BD297A9}"/>
  <mergeCells count="20">
    <mergeCell ref="F265:F266"/>
    <mergeCell ref="A3:A4"/>
    <mergeCell ref="B3:B4"/>
    <mergeCell ref="C3:C4"/>
    <mergeCell ref="D3:D4"/>
    <mergeCell ref="E3:E4"/>
    <mergeCell ref="F3:F4"/>
    <mergeCell ref="A265:A266"/>
    <mergeCell ref="B265:B266"/>
    <mergeCell ref="C265:C266"/>
    <mergeCell ref="D265:D266"/>
    <mergeCell ref="E265:E266"/>
    <mergeCell ref="G265:G266"/>
    <mergeCell ref="H265:H266"/>
    <mergeCell ref="I265:J265"/>
    <mergeCell ref="K265:K266"/>
    <mergeCell ref="G3:G4"/>
    <mergeCell ref="H3:H4"/>
    <mergeCell ref="I3:J3"/>
    <mergeCell ref="K3:K4"/>
  </mergeCells>
  <hyperlinks>
    <hyperlink ref="K275" r:id="rId1" display="http://www.google.com/url?q=http://www.transporti.gov.al/&amp;sa=U&amp;ved=0CBQQFjAAahUKEwjxoN-K0-LIAhXCXCwKHVGuBEo&amp;usg=AFQjCNGGexP9EzLpr4wa1JXEVTkjUMFofw" xr:uid="{C682AB7D-09C1-4828-BD62-BA1B130D8BA3}"/>
    <hyperlink ref="K272" r:id="rId2" display="http://www.google.com/url?q=http://www.transporti.gov.al/&amp;sa=U&amp;ved=0CBQQFjAAahUKEwjxoN-K0-LIAhXCXCwKHVGuBEo&amp;usg=AFQjCNGGexP9EzLpr4wa1JXEVTkjUMFofw" xr:uid="{24E11471-0E49-4A74-8F2E-7E510FDE5D08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9BAE-475D-4D86-8852-B89CDB6A17BB}">
  <sheetPr>
    <tabColor theme="8" tint="0.59999389629810485"/>
  </sheetPr>
  <dimension ref="A3:G31"/>
  <sheetViews>
    <sheetView workbookViewId="0">
      <selection activeCell="G31" sqref="G31"/>
    </sheetView>
  </sheetViews>
  <sheetFormatPr defaultRowHeight="12.75" x14ac:dyDescent="0.2"/>
  <cols>
    <col min="1" max="1" width="27.28515625" style="3" customWidth="1"/>
    <col min="2" max="2" width="20.28515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 x14ac:dyDescent="0.25">
      <c r="A3" s="342"/>
      <c r="B3" s="342"/>
      <c r="C3" s="342"/>
      <c r="D3" s="342"/>
      <c r="E3" s="342"/>
      <c r="F3" s="342"/>
      <c r="G3" s="342"/>
    </row>
    <row r="4" spans="1:7" s="346" customFormat="1" ht="15" x14ac:dyDescent="0.25">
      <c r="A4" s="343" t="s">
        <v>965</v>
      </c>
      <c r="B4" s="343"/>
      <c r="C4" s="343"/>
      <c r="D4" s="343"/>
      <c r="E4" s="343"/>
      <c r="F4" s="344"/>
      <c r="G4" s="345"/>
    </row>
    <row r="5" spans="1:7" ht="15" x14ac:dyDescent="0.25">
      <c r="A5" s="347"/>
      <c r="B5" s="347"/>
      <c r="C5" s="347"/>
      <c r="D5" s="348"/>
      <c r="E5" s="347"/>
      <c r="F5" s="349" t="s">
        <v>977</v>
      </c>
      <c r="G5" s="342"/>
    </row>
    <row r="6" spans="1:7" x14ac:dyDescent="0.2">
      <c r="A6" s="350" t="s">
        <v>966</v>
      </c>
      <c r="B6" s="351" t="s">
        <v>918</v>
      </c>
      <c r="C6" s="352" t="s">
        <v>919</v>
      </c>
      <c r="D6" s="352" t="s">
        <v>6</v>
      </c>
      <c r="E6" s="350" t="s">
        <v>967</v>
      </c>
      <c r="F6" s="353" t="s">
        <v>8</v>
      </c>
    </row>
    <row r="7" spans="1:7" x14ac:dyDescent="0.2">
      <c r="A7" s="354" t="s">
        <v>917</v>
      </c>
      <c r="B7" s="355"/>
      <c r="C7" s="356"/>
      <c r="D7" s="356"/>
      <c r="E7" s="354" t="s">
        <v>924</v>
      </c>
      <c r="F7" s="357" t="s">
        <v>923</v>
      </c>
    </row>
    <row r="8" spans="1:7" ht="15" x14ac:dyDescent="0.25">
      <c r="A8" s="326" t="s">
        <v>968</v>
      </c>
      <c r="B8" s="326" t="s">
        <v>969</v>
      </c>
      <c r="C8" s="326" t="s">
        <v>970</v>
      </c>
      <c r="D8" s="326">
        <v>200</v>
      </c>
      <c r="E8" s="327" t="s">
        <v>971</v>
      </c>
      <c r="F8" s="358">
        <v>13.470088661407035</v>
      </c>
    </row>
    <row r="9" spans="1:7" ht="15" x14ac:dyDescent="0.25">
      <c r="A9" s="359" t="s">
        <v>972</v>
      </c>
      <c r="B9" s="359" t="s">
        <v>973</v>
      </c>
      <c r="C9" s="359" t="s">
        <v>974</v>
      </c>
      <c r="D9" s="359">
        <v>800</v>
      </c>
      <c r="E9" s="360" t="s">
        <v>975</v>
      </c>
      <c r="F9" s="361">
        <v>39.305503384506714</v>
      </c>
    </row>
    <row r="10" spans="1:7" ht="15" x14ac:dyDescent="0.25">
      <c r="A10" s="362" t="s">
        <v>976</v>
      </c>
      <c r="B10" s="363"/>
      <c r="C10" s="363"/>
      <c r="D10" s="363"/>
      <c r="E10" s="363"/>
      <c r="F10" s="364"/>
    </row>
    <row r="11" spans="1:7" ht="15" x14ac:dyDescent="0.25">
      <c r="A11" s="342"/>
      <c r="B11" s="342"/>
      <c r="C11" s="342"/>
      <c r="D11" s="342"/>
      <c r="E11" s="342"/>
      <c r="F11" s="342"/>
    </row>
    <row r="13" spans="1:7" x14ac:dyDescent="0.2">
      <c r="A13" s="365"/>
      <c r="B13" s="365"/>
      <c r="C13" s="365"/>
      <c r="D13" s="365"/>
    </row>
    <row r="14" spans="1:7" x14ac:dyDescent="0.2">
      <c r="A14" s="365"/>
      <c r="B14" s="365"/>
      <c r="C14" s="365"/>
      <c r="D14" s="365"/>
      <c r="F14" s="366"/>
    </row>
    <row r="15" spans="1:7" x14ac:dyDescent="0.2">
      <c r="A15" s="365"/>
      <c r="B15" s="365"/>
      <c r="C15" s="365"/>
      <c r="D15" s="365"/>
      <c r="E15" s="365"/>
      <c r="F15" s="366"/>
      <c r="G15" s="365"/>
    </row>
    <row r="16" spans="1:7" x14ac:dyDescent="0.2">
      <c r="A16" s="365"/>
      <c r="B16" s="365"/>
      <c r="C16" s="365"/>
      <c r="D16" s="365"/>
      <c r="F16" s="366"/>
    </row>
    <row r="17" spans="1:6" x14ac:dyDescent="0.2">
      <c r="A17" s="365"/>
      <c r="B17" s="365"/>
      <c r="C17" s="365"/>
      <c r="D17" s="365"/>
      <c r="E17" s="367"/>
      <c r="F17" s="366"/>
    </row>
    <row r="18" spans="1:6" x14ac:dyDescent="0.2">
      <c r="A18" s="365"/>
      <c r="B18" s="365"/>
      <c r="C18" s="365"/>
      <c r="D18" s="365"/>
      <c r="F18" s="366"/>
    </row>
    <row r="19" spans="1:6" x14ac:dyDescent="0.2">
      <c r="A19" s="365"/>
      <c r="B19" s="365"/>
      <c r="C19" s="365"/>
      <c r="D19" s="365"/>
      <c r="F19" s="366"/>
    </row>
    <row r="20" spans="1:6" x14ac:dyDescent="0.2">
      <c r="A20" s="365"/>
      <c r="B20" s="365"/>
      <c r="C20" s="365"/>
      <c r="D20" s="365"/>
      <c r="F20" s="366"/>
    </row>
    <row r="21" spans="1:6" x14ac:dyDescent="0.2">
      <c r="A21" s="365"/>
      <c r="B21" s="365"/>
      <c r="C21" s="365"/>
      <c r="D21" s="365"/>
    </row>
    <row r="22" spans="1:6" x14ac:dyDescent="0.2">
      <c r="A22" s="365"/>
      <c r="B22" s="365"/>
      <c r="C22" s="365"/>
      <c r="D22" s="365"/>
    </row>
    <row r="23" spans="1:6" x14ac:dyDescent="0.2">
      <c r="A23" s="365"/>
      <c r="B23" s="365"/>
      <c r="C23" s="365"/>
      <c r="D23" s="365"/>
    </row>
    <row r="24" spans="1:6" x14ac:dyDescent="0.2">
      <c r="A24" s="365"/>
      <c r="B24" s="365"/>
      <c r="C24" s="365"/>
      <c r="D24" s="365"/>
    </row>
    <row r="25" spans="1:6" x14ac:dyDescent="0.2">
      <c r="A25" s="365"/>
      <c r="B25" s="365"/>
      <c r="C25" s="365"/>
      <c r="D25" s="365"/>
    </row>
    <row r="26" spans="1:6" x14ac:dyDescent="0.2">
      <c r="A26" s="365"/>
      <c r="B26" s="365"/>
      <c r="C26" s="365"/>
      <c r="D26" s="365"/>
    </row>
    <row r="27" spans="1:6" x14ac:dyDescent="0.2">
      <c r="A27" s="365"/>
      <c r="B27" s="365"/>
      <c r="C27" s="365"/>
      <c r="D27" s="365"/>
    </row>
    <row r="28" spans="1:6" ht="15" x14ac:dyDescent="0.25">
      <c r="A28" s="368"/>
    </row>
    <row r="29" spans="1:6" ht="15" x14ac:dyDescent="0.25">
      <c r="A29" s="368"/>
    </row>
    <row r="30" spans="1:6" ht="15" x14ac:dyDescent="0.25">
      <c r="A30" s="368"/>
    </row>
    <row r="31" spans="1:6" ht="15" x14ac:dyDescent="0.25">
      <c r="A31" s="368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brendshem</vt:lpstr>
      <vt:lpstr>Borxhi i jashtem i rishikuar</vt:lpstr>
      <vt:lpstr>Borxhi i qeverisjes vendore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2024-10-25T10:51:05Z</dcterms:created>
  <dcterms:modified xsi:type="dcterms:W3CDTF">2024-10-28T14:41:15Z</dcterms:modified>
</cp:coreProperties>
</file>