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FB Print KM" sheetId="1" r:id="rId1"/>
    <sheet name="FH Print KM" sheetId="2" r:id="rId2"/>
  </sheets>
  <definedNames>
    <definedName name="_xlnm._FilterDatabase" localSheetId="0" hidden="1">'FB Print KM'!$A$4:$N$1272</definedName>
    <definedName name="_xlnm._FilterDatabase" localSheetId="1" hidden="1">'FH Print KM'!$A$4:$P$186</definedName>
    <definedName name="_xlnm.Print_Titles" localSheetId="0">'FB Print KM'!$3:$5</definedName>
    <definedName name="_xlnm.Print_Titles" localSheetId="1">'FH Print KM'!$3:$5</definedName>
  </definedNames>
  <calcPr calcId="145621"/>
</workbook>
</file>

<file path=xl/calcChain.xml><?xml version="1.0" encoding="utf-8"?>
<calcChain xmlns="http://schemas.openxmlformats.org/spreadsheetml/2006/main">
  <c r="N15" i="2" l="1"/>
  <c r="M15" i="2"/>
  <c r="K15" i="2"/>
  <c r="N14" i="2"/>
  <c r="M14" i="2"/>
  <c r="K14" i="2"/>
  <c r="K1002" i="1"/>
  <c r="K822" i="1"/>
  <c r="K818" i="1"/>
  <c r="K809" i="1"/>
  <c r="K437" i="1"/>
  <c r="K301" i="1"/>
  <c r="K134" i="1"/>
  <c r="K105" i="1"/>
  <c r="K91" i="1"/>
  <c r="K24" i="1"/>
  <c r="K6" i="1"/>
</calcChain>
</file>

<file path=xl/sharedStrings.xml><?xml version="1.0" encoding="utf-8"?>
<sst xmlns="http://schemas.openxmlformats.org/spreadsheetml/2006/main" count="8001" uniqueCount="1890">
  <si>
    <t>Parashikimi i Investimeve Publike me Financim te Brendshem, v.2025-2027</t>
  </si>
  <si>
    <t>/000 leke</t>
  </si>
  <si>
    <t>Grupi</t>
  </si>
  <si>
    <t>Emërtimi  institucionit</t>
  </si>
  <si>
    <t>Programi</t>
  </si>
  <si>
    <t>Emërtimi i Projektit</t>
  </si>
  <si>
    <t xml:space="preserve">Statusi projektit </t>
  </si>
  <si>
    <t>Viti i Fillimit</t>
  </si>
  <si>
    <t>Viti përfundimit te financimit</t>
  </si>
  <si>
    <t>Vlera Totale e projektit</t>
  </si>
  <si>
    <t>Financimi deri në 31.12.2023</t>
  </si>
  <si>
    <t>Buxheti 2024 - PLAN</t>
  </si>
  <si>
    <t>Parashikimi për v.2025 MF</t>
  </si>
  <si>
    <t>Parashikimi për v.2026</t>
  </si>
  <si>
    <t>Parashikimi për v.2027</t>
  </si>
  <si>
    <t>Per tu paguar pas vitit 2027</t>
  </si>
  <si>
    <t>(vazhdim/I ri)</t>
  </si>
  <si>
    <t>TOTALI</t>
  </si>
  <si>
    <t>01</t>
  </si>
  <si>
    <t>PRESIDENCA</t>
  </si>
  <si>
    <t>01120</t>
  </si>
  <si>
    <t>Veprimtaria e Presidentit</t>
  </si>
  <si>
    <t>Presidenca</t>
  </si>
  <si>
    <t>Blerje pajisje e orendi zyrash</t>
  </si>
  <si>
    <t>vazhdim</t>
  </si>
  <si>
    <t>2024</t>
  </si>
  <si>
    <t>2027</t>
  </si>
  <si>
    <t>Pajisje kompjuterike</t>
  </si>
  <si>
    <t>'Rikonstruksioni I godines ekzistuese i Institucionit te Presidentit te Republikes''</t>
  </si>
  <si>
    <t>2026</t>
  </si>
  <si>
    <t>02</t>
  </si>
  <si>
    <t>KUVENDI</t>
  </si>
  <si>
    <t>01110</t>
  </si>
  <si>
    <t>Planifikim, Menaxhim, Administrim</t>
  </si>
  <si>
    <t xml:space="preserve">Kuvendi Popullor </t>
  </si>
  <si>
    <t xml:space="preserve">Pajisje zyre të blera </t>
  </si>
  <si>
    <t>Libra të blerë</t>
  </si>
  <si>
    <t>2025</t>
  </si>
  <si>
    <t>Autovetura të blera</t>
  </si>
  <si>
    <t>-</t>
  </si>
  <si>
    <t>Rritje e kapaciteteve të sigurisë kibernetike</t>
  </si>
  <si>
    <t>I ri</t>
  </si>
  <si>
    <t>Sistem i mbrojtjes kundra zjarrit në kryesi</t>
  </si>
  <si>
    <t>Upgrade i aplikacionit "Kuvendi i Shqipërisë"</t>
  </si>
  <si>
    <t>03</t>
  </si>
  <si>
    <t>KRYEMINISTRIA</t>
  </si>
  <si>
    <t xml:space="preserve">Aparati i Keshillit te Ministrave </t>
  </si>
  <si>
    <t>Rikonstruksion</t>
  </si>
  <si>
    <t xml:space="preserve">Blerje pajisje </t>
  </si>
  <si>
    <t>05</t>
  </si>
  <si>
    <t>MINISTRIA E BUJQESISE DHE ZHVILLIMIT RURAL</t>
  </si>
  <si>
    <t>Planifikim Menaxhim Administrim</t>
  </si>
  <si>
    <t>Aparati I MBZHR</t>
  </si>
  <si>
    <t>Blerje paisje kompjuterike per aparatin e MBZHR-se</t>
  </si>
  <si>
    <t>2020</t>
  </si>
  <si>
    <t>Blerje pajisje zyrash për aparatin e MBZHR</t>
  </si>
  <si>
    <t xml:space="preserve">Investim për sistemin e ngrohje/ftohjes </t>
  </si>
  <si>
    <t xml:space="preserve"> I ri</t>
  </si>
  <si>
    <t xml:space="preserve">Investim në rrjetin e brendshëm të internetit </t>
  </si>
  <si>
    <t>04220</t>
  </si>
  <si>
    <t>Siguria Ushqimore</t>
  </si>
  <si>
    <t>ISUV</t>
  </si>
  <si>
    <t>Përmirësimi dhe zgjerimi i infrastrukturës laboratorike dhe shtrimi i linjave të gazit për Departamentin e Mbrojtjes dhe Shëndetit të Bimëve</t>
  </si>
  <si>
    <t>Fuqizimi i kapaciteteve laboratorike të ISUV në të tre fushat ku ushtron aktivitetin e vet analitik, siguri ushqimore, shëndet kafshësh dhe bimësh</t>
  </si>
  <si>
    <t>AKVMB DR Vlore</t>
  </si>
  <si>
    <t>Rikonstruksion i zyrave te DRVMB Vlore</t>
  </si>
  <si>
    <t>Aparati MBZHR</t>
  </si>
  <si>
    <t xml:space="preserve"> Projekt per kontrollin dhe monitorim për luftimin e sëmundjeve zoonotike</t>
  </si>
  <si>
    <t>Vazhdim</t>
  </si>
  <si>
    <t xml:space="preserve">Autoriteti Kombetar i Ushqimit (AKU) </t>
  </si>
  <si>
    <t>Blekre pajisje</t>
  </si>
  <si>
    <t>Kosto Lokale Monitorimi për vaksinimin e sëmundjes së tërbimit III (IPA 2017)</t>
  </si>
  <si>
    <t xml:space="preserve">TVSH per projektet e programit </t>
  </si>
  <si>
    <t xml:space="preserve">AKVMB </t>
  </si>
  <si>
    <t>Blerje automjetesh</t>
  </si>
  <si>
    <t>Paisje specifike për grupin e inspektimit</t>
  </si>
  <si>
    <t>04240</t>
  </si>
  <si>
    <t>Infrastruktura e Kullimit dhe Ujitjes</t>
  </si>
  <si>
    <t>Studim projektime per objektet e programit</t>
  </si>
  <si>
    <t>Aparati i MBZHR</t>
  </si>
  <si>
    <t>Studim projektim per objektet e programit</t>
  </si>
  <si>
    <t xml:space="preserve">Infrastruktura e Ujitjes </t>
  </si>
  <si>
    <t>DUK Durres</t>
  </si>
  <si>
    <t>Rehabilitimi i lugjeve ekzistues pergjate Kanalit kryesore Ujites Peqin Kavaje (faza I)</t>
  </si>
  <si>
    <t>Rehabilitimi i ushqyesit te rezervaurit te Bllaces dhe rehabilitimi i rezervuarit te Bllaces (burimi ujor)</t>
  </si>
  <si>
    <t>Rehabilitimi i kanalit kryesore te rezervuarit te Bllaces</t>
  </si>
  <si>
    <t>Ndertimi i shkarkuesve të rinj në Kanalin Kryesor Ujitës Peqin-Kavaje</t>
  </si>
  <si>
    <t>DUK Lezhe</t>
  </si>
  <si>
    <t>Kanali ujites U - 13 Kurbin</t>
  </si>
  <si>
    <t>Kanali ujites U - 14 Kurbin</t>
  </si>
  <si>
    <t>DUK Fier</t>
  </si>
  <si>
    <t>Rehabilitimi i Kanalit Kryesor Ujitës Llakatund,Vlorë</t>
  </si>
  <si>
    <t>Shkarje ne kanalin ujites VMK2 (pjese e skemes Kurjan-Strum)</t>
  </si>
  <si>
    <t>Rehabilitim i kanalit ujites Shelqet-Pistull, L=4,555 km</t>
  </si>
  <si>
    <t>DUK Korçe</t>
  </si>
  <si>
    <t xml:space="preserve">Rehabilitim i kanalit ujites se Berat - Ura e Kucit </t>
  </si>
  <si>
    <t>Vepra e Marrjes + Skema Ujitese - Naum Panxhi</t>
  </si>
  <si>
    <t>Rehabilitim i kanalit ujites Mjede Partitori 121 - Beltoje , L=5,155 km(Segmenti portat Mjede- shperndaresi Mjede)</t>
  </si>
  <si>
    <t>Rehabilitimi i vepres se marrjes, diga Cengele</t>
  </si>
  <si>
    <t>Rehabilitim i kanalit ujites KU-15 Kurbin, L= 11 km</t>
  </si>
  <si>
    <t xml:space="preserve">Mbojtje e kanalit ne dalje te Hidrovorit Nr.3 Darrzeze Fier </t>
  </si>
  <si>
    <t>Mur mbajtes ne Kolektorin Roskovec-Hoxhare, Fier</t>
  </si>
  <si>
    <t xml:space="preserve">Infrastruktura e Mbrojtjes nga permbytja </t>
  </si>
  <si>
    <t>Baypasi Hidrovorit te terbufit me barazh dhe porte e barazh e Kularit, Lushnje</t>
  </si>
  <si>
    <t>Mbrojtje nga gerryerja, krahu I majte I lumit Devoll, Nj.Ad Mollas, Bashkia Cerrik (L=2000 m me gabion)</t>
  </si>
  <si>
    <t>Mbojtje lumore nga gerryerjet ne lumin Erzen, Ibe e Poshtme (fshati Shkalle)</t>
  </si>
  <si>
    <t>Mbrojtje ne krahun e djathte te lumit Devoll, ne Desare, bashkia Cerrik</t>
  </si>
  <si>
    <t>Mbrojtje nga permbytja e lumit Osum tek Ura e Re - Bashkia Dimal</t>
  </si>
  <si>
    <t>Mbrojtje nga Lumi Kalase (Kaskada e Shelegarit)</t>
  </si>
  <si>
    <t>Riparim I argjinatures Mbrojtese te Kolektorit K17 Butrint</t>
  </si>
  <si>
    <t>Mbrojtje nga Lumi Kalase (Kaskada e Vanes)</t>
  </si>
  <si>
    <t xml:space="preserve">Riparimi I Argjinatures se Majte te Lumit Seman </t>
  </si>
  <si>
    <t xml:space="preserve">Mbrojtja nga Lumi Shushice ne Vranisht, Vlore </t>
  </si>
  <si>
    <t xml:space="preserve">Mbrojtja nga Lumi Shushica ne Drashovice, Vlore  </t>
  </si>
  <si>
    <t xml:space="preserve">Mbrojtje nga Lumi Vjose, krahu i djathte, Kashisht </t>
  </si>
  <si>
    <t>Mbrojtje nga gerryerjet dhe permbytja nga Lumi Osum ne Starove - Remanice</t>
  </si>
  <si>
    <t>Argjinatura Mbrojtese nga lumi Shkumbin ne Fatisht , Bashkia Peqin</t>
  </si>
  <si>
    <t>Mbrojtje bregu nga gerryerjet e lumit Drin ne Bahçallek, Shkoder</t>
  </si>
  <si>
    <t>Mbrojtje nga permbytja e lumit Osum ne Havales , Bashkia Berat</t>
  </si>
  <si>
    <t>DUK Fie</t>
  </si>
  <si>
    <t xml:space="preserve">Rehabilitimi i lumit të Borshit </t>
  </si>
  <si>
    <t>Rehabilitim i argjinatures se lumit Buna, Darragjat Shkoder</t>
  </si>
  <si>
    <t>Mbrojtje nga lumi Buna Oblike</t>
  </si>
  <si>
    <t>Objekte te mbrojtjes nga permbytja per vitin 2027</t>
  </si>
  <si>
    <t>Permiresimi teknik i hidrovoreve</t>
  </si>
  <si>
    <t>Rikonstruksion hidrovori Grethe</t>
  </si>
  <si>
    <t>Rikonstruksion hidrovori Synej</t>
  </si>
  <si>
    <t>Rikonstruksion hidrovori Orikum</t>
  </si>
  <si>
    <t>Rikonstruksion hidrovori Hamallaj</t>
  </si>
  <si>
    <t>Pajisje dhe Makineri</t>
  </si>
  <si>
    <t>Aparat MBZHR</t>
  </si>
  <si>
    <t xml:space="preserve">Blerje eskavatorë  per DUK </t>
  </si>
  <si>
    <t>Fondi per objekte te Bashkive dhe DUK (me VKM)</t>
  </si>
  <si>
    <t>Fondi per objekte te bashkive dhe DUK (me VKM)</t>
  </si>
  <si>
    <t>04250</t>
  </si>
  <si>
    <t>Zhvillimi Rural</t>
  </si>
  <si>
    <t>Administrim sistemesh statistikore MBZHR</t>
  </si>
  <si>
    <t>AKDC</t>
  </si>
  <si>
    <t>Blerje makine per AKDC</t>
  </si>
  <si>
    <t>AZHBR</t>
  </si>
  <si>
    <t>Blerje pajisje kompjuterike</t>
  </si>
  <si>
    <t>Rikonstruksioni i Dhomës së serverave të AZHBR</t>
  </si>
  <si>
    <t>Blerja e pajisjeve per Drejtorine e Kontrollit - GPS, meter laser, etj., te nevojshme per kryerjen e kontrolleve ne terren</t>
  </si>
  <si>
    <t>Blerje panele diellore</t>
  </si>
  <si>
    <t>Blerje programesh AZHBR</t>
  </si>
  <si>
    <t>Blerje mobilje</t>
  </si>
  <si>
    <t>Rikostruksion Agropika</t>
  </si>
  <si>
    <t xml:space="preserve">Blerje pajisje laboratori </t>
  </si>
  <si>
    <t>Blerje aparat fotografik per AZHBR</t>
  </si>
  <si>
    <t>QTTB Vlore</t>
  </si>
  <si>
    <t>Studim "Per percaktimin e zonave te kultivimit te vreshtave per vere"</t>
  </si>
  <si>
    <t>Ngritja e sistemit të analizës dhe procesimit të të dhënave të fermave tip sipas FADN</t>
  </si>
  <si>
    <t>Bashkefinancim IPARD III AZHBR</t>
  </si>
  <si>
    <t>Bashkefinancim  IPARD III Aparat Asistenca Teknike</t>
  </si>
  <si>
    <t>TVSH  IPARD III Aparat Asistenca Teknike</t>
  </si>
  <si>
    <t>Bashkefinancim BERZH</t>
  </si>
  <si>
    <t>TVSH per projektin GIZ/SDR</t>
  </si>
  <si>
    <t>Bashkefinancim  RCFG</t>
  </si>
  <si>
    <t>2022</t>
  </si>
  <si>
    <t xml:space="preserve">Aparati Ministrise se Bujqesise dhe Zhvillimit Rural </t>
  </si>
  <si>
    <t>Fondi për Bashkitë për ndërtimin e Tregjeve Bujqësore dhe Pikave të Grumbullimit</t>
  </si>
  <si>
    <t>Mbwshtetje gjatw zbatimit tw FADN bashkefinancim</t>
  </si>
  <si>
    <t>04860</t>
  </si>
  <si>
    <t>Këshillimi dhe Informacioni Bujqësor</t>
  </si>
  <si>
    <t>QTTB Lushnje + Kruje + Vlore + Shkoder+ Korce</t>
  </si>
  <si>
    <t>Blerje pajisjesh kompjuterike, Laboratorike dhe mekanike per disa QTTB</t>
  </si>
  <si>
    <t>Agjencia Rajonale e Ekstensionit Bujqesor ( Korce, Tirane, Shkoder e Lushnje)</t>
  </si>
  <si>
    <t>Rrethim Baza Eksperimentale nga QTTB Vlore (faza e I-re, II dhe  III-te)</t>
  </si>
  <si>
    <t>AREB Lushnje</t>
  </si>
  <si>
    <t>Riikonstruksion anbjentesh nga AREB Lushnje</t>
  </si>
  <si>
    <t>QTTB  Korce</t>
  </si>
  <si>
    <t>Hapje pusesh nga QTTB Korçë</t>
  </si>
  <si>
    <t>05470</t>
  </si>
  <si>
    <t>Menaxhimi i qendrueshem i Tokes Bujqesore</t>
  </si>
  <si>
    <t xml:space="preserve">Sistemi GIS për mbledhjen e të dhënave të tokës         </t>
  </si>
  <si>
    <t>04230</t>
  </si>
  <si>
    <t>Mbeshtetje per Peshkimin</t>
  </si>
  <si>
    <t>DSHPA</t>
  </si>
  <si>
    <t xml:space="preserve">Blerje panele Diellore </t>
  </si>
  <si>
    <t xml:space="preserve"> Blerje automjetesh dhe mjete lundruese</t>
  </si>
  <si>
    <t>Instalim sistem Vëzhgimi (kamera sigurie etj)</t>
  </si>
  <si>
    <t>Blerje motora per mjetet lundruese</t>
  </si>
  <si>
    <t xml:space="preserve"> Blerje pajisje informatike</t>
  </si>
  <si>
    <t xml:space="preserve"> Blerje paisje per qendren e midhjes, markatat e peshkut  dhe ekonomite e rasateve</t>
  </si>
  <si>
    <t>Implementimi i Politikave për ripopullimin e liqenit të Shkodrës me rasate krapi</t>
  </si>
  <si>
    <t>Instalimi i impiantit të riprodhimit artificial në ekonominë e Linit</t>
  </si>
  <si>
    <t>Rrethimi dhe thellimi i pushit ne Ekonomine e Rritjes se Rasateve te Krapit Zvezde, Korce</t>
  </si>
  <si>
    <t>Ndërtimi i Merkatos së peshkut dhe Shkolla profesionale Durrës</t>
  </si>
  <si>
    <t>Implementimi i sistemit ERS</t>
  </si>
  <si>
    <t>Projekti CBC-H-LEVEL</t>
  </si>
  <si>
    <t>06</t>
  </si>
  <si>
    <t>MINISTRIA E INFRASTRUKTURES DHE ENERGJISE</t>
  </si>
  <si>
    <t>Aparati i MIE</t>
  </si>
  <si>
    <t>Blerje pajisje zyre, arkive</t>
  </si>
  <si>
    <t>Blerje pajisje elektronike pc, fotokopje etj.</t>
  </si>
  <si>
    <t>Blerje akesor/pajisje elektrike dhe hidraulike per pompak e ujit dhe hidratantin MKZ</t>
  </si>
  <si>
    <t>Rikonstruksion i brendshem dhe fasades I godines nr.2, MIE</t>
  </si>
  <si>
    <t>04520</t>
  </si>
  <si>
    <t>Transporti Rrugor</t>
  </si>
  <si>
    <t>TOTAL BUXHETI I KONTRATAVE KONCESIONARE</t>
  </si>
  <si>
    <t>Kontrata e Koncesionit /PPP per permiresimin, ndertimin, operimin dhe mirembajtjen e rruges se Arbrit</t>
  </si>
  <si>
    <t>2031</t>
  </si>
  <si>
    <t>Subvencioni I kontrates koncesionare per ndertimin, permiresimin, shfrytetezimin, mirembajtjen dhe rehabilitimin e autostrades Milot - Morine</t>
  </si>
  <si>
    <t>2032</t>
  </si>
  <si>
    <t>Kontrata e Koncesionit /PPP per projektimin, ndertimin dhe mirembajtjen e rruges Porti I Jahteve - By Pass Orikum -Dukat (Ura e Shen Elizes )</t>
  </si>
  <si>
    <t>2021</t>
  </si>
  <si>
    <t>2034</t>
  </si>
  <si>
    <t>Sherbime Inxhinierike te pavarura, per projekte me koncesion per projektimin, ndertimin, financimin, mirembajtje dhe rehabilitmin dhe transferimin e segmenteve rrugore "Kashar- Peze - Lekaj", ''Lekaj - Konjat - Fier","Milot - Thumane"</t>
  </si>
  <si>
    <t>Sherbime Inxhinierike te paravarura per projektin e zbatimit me koncesion/PPP "Per ndertimin dhe mirembajtjen e aksit rrugor Thumane- Fushe Kruje - Vore - Kashar"</t>
  </si>
  <si>
    <t xml:space="preserve">NDËRTIM DHE SISTEMIM RRUGËSH          </t>
  </si>
  <si>
    <t>NDERTIM TUNELI I LLOGARASE DHE RRUGET LIDHESE</t>
  </si>
  <si>
    <t>Ndertim Tuneli i Llogarase</t>
  </si>
  <si>
    <t>Autoriteti Rrugor Shqiptar</t>
  </si>
  <si>
    <t>Ndertim i rrugeve lidhese me  Tunelin e Llogarase</t>
  </si>
  <si>
    <t>KARDHIQ -  DELVINE</t>
  </si>
  <si>
    <t>Ndertimi i rruges se fshatit Senice dhe lidhja me rrugen Kardhiq - Delvine</t>
  </si>
  <si>
    <t>Ndërtim rruga Kardhiq - Delvinë Loti 8 (Sistemimi dhe Rivitalizimi i Skarpatave).</t>
  </si>
  <si>
    <t>FIER - KTHESA E PATOSIT - FRATAJ</t>
  </si>
  <si>
    <t>Rehabilitimi i rruges Fier -  Kthesa e Patosit - Frataj</t>
  </si>
  <si>
    <t>UNAZA E RE E TIRANËS</t>
  </si>
  <si>
    <t>Rehabilitim i segmentit rrugore mbikalimi pallati me shigjeta  rrethrrotullimi Shqiponja Loti 3</t>
  </si>
  <si>
    <t>Plotesimi, Rakordimi dhe vazhdimi i punimeve Rehabilitim i segmentit rrugore mbikalimi pallati me shigjeta  rrethrrotullimi Shqiponja Loti 3</t>
  </si>
  <si>
    <t>2023</t>
  </si>
  <si>
    <t xml:space="preserve">Rikualifikim i akseve rrugore Unaza Lindore  Loti 3. </t>
  </si>
  <si>
    <t>2018</t>
  </si>
  <si>
    <t>Ndertim I Unazes se Jashtme Tirane, Loti 4</t>
  </si>
  <si>
    <t>Ndertim I Unazes se Jashtme Tirane, Loti 4 modifikim kontrate</t>
  </si>
  <si>
    <t>Ndertim I Unazes se jashtme Tirane, Loti 5</t>
  </si>
  <si>
    <t>Ndertim I Unazes se jashtme Tirane, Loti 5 modifikim kontrate</t>
  </si>
  <si>
    <t>Ndertim I Unazes se jashtme Tirane, Loti 6</t>
  </si>
  <si>
    <t>Ndertim I Unazes se jashtme Tirane, Loti 7</t>
  </si>
  <si>
    <t>Plotesimi i punimeve dhe rruget lidhese ne Unazen lindore, Loti 2</t>
  </si>
  <si>
    <t>Plotesemi, Rakordimi dhe vazhdimi i punimeve Sheshi Shqiponja - Lumi I Tiranes, Loti 1 dhe QMT</t>
  </si>
  <si>
    <t>Ndertim i segmentit rrugor Sheshi Shqiponja - Bulevardi I ri -Shkoze, Urat mbi lumin Tirana           </t>
  </si>
  <si>
    <t>Ndertim i segmentit rrugor Sheshi Shqiponja- Bulevardi I ri, Loti 2  </t>
  </si>
  <si>
    <t>Ndertim i segmentit rrugor Sheshi Shqiponja- Bulevardi I ri, Loti 2,  modifikim kontrate </t>
  </si>
  <si>
    <t>BY PASS SARANDE</t>
  </si>
  <si>
    <t>Ndertim By Pass Sarande, Faza I</t>
  </si>
  <si>
    <t>Ndertim By Pass Sarande, Faza II</t>
  </si>
  <si>
    <t>PALASE-DHERMI</t>
  </si>
  <si>
    <t>Ndertim rruga Palas - Dhermi</t>
  </si>
  <si>
    <t>Ndertim rruga Palas - Dhermi, Modifikim Kontrate</t>
  </si>
  <si>
    <t>KORCE - ERSEKE</t>
  </si>
  <si>
    <t>Ndertim rruga Korce - Erseke Loti 2 (pjesa e dyte)</t>
  </si>
  <si>
    <t>Ndertim rruga Korce - Erseke Loti 2 (pjesa e dyte), modifikim kontrate</t>
  </si>
  <si>
    <t>ELBASAN - QAFE - THANE</t>
  </si>
  <si>
    <t>Zgjerimi i rruges Elbasan - Qafe - Thane (Faza I)</t>
  </si>
  <si>
    <t>Zgjerimi i rruges Elbasan - Qafe - Thane (Faza II)</t>
  </si>
  <si>
    <t>Zgjerimi i rruges Elbasan - Qafe - Thane (Faza III)</t>
  </si>
  <si>
    <t>Zgjerimi i rruges Elbasan - Qafe - Thane (Faza IV)</t>
  </si>
  <si>
    <t>Zgjerimi i rruges Elbasan - Qafe - Thane (Faza V)</t>
  </si>
  <si>
    <t>Zgjerimi i rruges Elbasan - Qafe - Thane (Faza VI)</t>
  </si>
  <si>
    <t>Zgjerimi i rruges Elbasan - Qafe - Thane (Faza VII)</t>
  </si>
  <si>
    <t>Zgjerimi i rruges Elbasan - Qafe - Thane (Faza VIII)</t>
  </si>
  <si>
    <t>ELBASAN - LEKAJ (KORRIDORI VIII)</t>
  </si>
  <si>
    <t xml:space="preserve">Ndertim aksi rrugor Elbasan - Paperr Faza I,   </t>
  </si>
  <si>
    <t xml:space="preserve">Ndertim aksi rrugor Elbasan - Paperr Faza II,   </t>
  </si>
  <si>
    <t xml:space="preserve">Ndertim aksi rrugor Elbasan - Paperr Faza III,   </t>
  </si>
  <si>
    <t>Ndertim aksi rrugor Paperr - Ura e Grykshit, Faza I</t>
  </si>
  <si>
    <t>Ndertim aksi rrugor Paperr - Ura e Grykshit, Faza II</t>
  </si>
  <si>
    <t>Ndertim aksi rrugor Paperr - Ura e Grykshit, Faza III</t>
  </si>
  <si>
    <t xml:space="preserve">QENDRA E MONITORIMIT TE TRAFIKUT </t>
  </si>
  <si>
    <t>Qendra e monitorimit te trafikut (200 km) Faza e Pare</t>
  </si>
  <si>
    <t>Ndertim i Godines se Qendres se monitorimit te trafikut</t>
  </si>
  <si>
    <t>Qendra e monitorimit te trafikut  Faza e II</t>
  </si>
  <si>
    <t>Qendra e monitorimit te trafikut  Faza e III</t>
  </si>
  <si>
    <t>2029</t>
  </si>
  <si>
    <t>BERAT - BALLABAN</t>
  </si>
  <si>
    <t>Ndertim rruga Berat - Ballaban, Loti 3</t>
  </si>
  <si>
    <t>Ndertim rruga Berat - Ballaban, Loti 2</t>
  </si>
  <si>
    <t>2027+</t>
  </si>
  <si>
    <t>Ndertim rruga Berat - Ballaban, Loti 1</t>
  </si>
  <si>
    <t>ZGJERIMI I SUPERSTRADES TIRANE -DURRES</t>
  </si>
  <si>
    <t>Zgjerimi I superstrades Tirane - Durres Faza  I</t>
  </si>
  <si>
    <t>Zgjerimi I superstrades Tirane - Durres Faza  II</t>
  </si>
  <si>
    <t>Zgjerimi I superstrades Tirane - Durres Faza  III</t>
  </si>
  <si>
    <t>Zgjerimi I superstrades Tirane - Durres Faza  IV</t>
  </si>
  <si>
    <t>Zgjerimi I superstrades Tirane - Durres Faza  V</t>
  </si>
  <si>
    <t>KOMBINAT - NDROQ - PLEPA</t>
  </si>
  <si>
    <t>Rikonstruksion i rruges se vjeter Kombinat- Ndroq - Plepa, Loti 1</t>
  </si>
  <si>
    <t>Rikonstruksion i rruges se vjeter Kombinat- Ndroq - Plepa, Loti 2</t>
  </si>
  <si>
    <t>2028</t>
  </si>
  <si>
    <t>Rikonstruksion i rruges se vjeter Kombinat- Ndroq - Plepa, Loti 3</t>
  </si>
  <si>
    <t>Rikonstruksion i rruges se vjeter Kombinat- Ndroq - Plepa, Loti 4</t>
  </si>
  <si>
    <t>OBJEKTE TË TJERA</t>
  </si>
  <si>
    <t xml:space="preserve"> Ndertim rruga mbikalimi Teg dhe rruget lidhese te tij</t>
  </si>
  <si>
    <t>Ndertim i rruges, lidhja e Autostrades Milot - Morine me Aeroportin e Kukesit</t>
  </si>
  <si>
    <t>Ndertim rruga Porto Romano Durres, Loti 3, vazhdimi</t>
  </si>
  <si>
    <t>Plotesimi i Punimeve te mbetura ne aksin Porto Romano Durres, Loti 3</t>
  </si>
  <si>
    <t>Përfundimi i punimeve në segmentet rrugore ura e Kranesë Qafë Botë, Ura e Kranesë Ura e Gajdarit dhe përmirësimi i segmentit rrugor Shijan Ura e Gajdarit.</t>
  </si>
  <si>
    <t>Përfundimi i punimeve në segmentet rrugore ura e Kranesë Qafë Botë, Ura e Kranesë Ura e Gajdarit dhe përmirësimi i segmentit rrugor Shijan Ura e Gajdarit, Modifikim Kontrate</t>
  </si>
  <si>
    <t>Ndertim rruga lidhese e Aeroportit Nderkombetar te Vlores (VIA) - Autostrada Fier Vlore.</t>
  </si>
  <si>
    <t>Sistemimi dhe rivitalizimi i skarpatave në Shkallen e Tujanit</t>
  </si>
  <si>
    <t>Ndertim i Qendres se mbrojtjes kundra zjarrit per Tunelin e Krrabes</t>
  </si>
  <si>
    <t>Rikonstruksion i aksit rrugor Maliq-Lozhan i Ri Strelce</t>
  </si>
  <si>
    <t>Rikonstruksion i aksit rrugor Maliq-Lozhan i Ri Strelce, modifikim kontrate</t>
  </si>
  <si>
    <t>Rehabilitim i segmentit rrugor Fier - Vlore (rruga e vjeter).</t>
  </si>
  <si>
    <t>Rehabilitim i segmentit rrugor Fier - Vlore (rruga e vjeter).modifikim kontrate</t>
  </si>
  <si>
    <t>Sistemim asfaltim rruga Ura e Cerenecit - Peshkopi (Peshkopi - Maqellare), Loti 3</t>
  </si>
  <si>
    <t>Ndertim i nyjes  Berzhit  dhe  rruget  lidhese te autostrades Tirane - Elbasan me Komunen Berzhite dhe zonat perreth.</t>
  </si>
  <si>
    <t>Mbrojtje lumore nga km 9+040 deri ne km 9+240 ne aksin Milot Morine</t>
  </si>
  <si>
    <t>Sistemim asfaltim rruga Qafa e Buallit - Martanesh</t>
  </si>
  <si>
    <t xml:space="preserve">Zgjerimi i rruges se Ksamilit </t>
  </si>
  <si>
    <t>Rehabilitimi ishesheve dhe zonave kryesore ne afersi te pikave doganore shqiptare</t>
  </si>
  <si>
    <t>Plotesimi I punimeve ne rruget dytesore By Pass Plepa - Kavaje - Rrogozhine ne krahun e majte</t>
  </si>
  <si>
    <t>Ndertim rruga kthesa e Berdices-Ura e Bahcallekut</t>
  </si>
  <si>
    <t xml:space="preserve">Ndertim rruga  Kashar - Nyja Vaqarr </t>
  </si>
  <si>
    <t xml:space="preserve">Plotesim i punimeve ne segmentit rrugor Qukes - Qafe - Plloce Loti 0 </t>
  </si>
  <si>
    <t>Rehabilitim I segmentit rrugor Shijan -Delvine dhe  rruga lidhese e  fshatit Vergo, ndricimi i rrethrrotullimit te Shijanit</t>
  </si>
  <si>
    <t>Platforme e integruar per Menaxhimin, monitorimin dhe operimin e stacioneve të tarifimit në rrugë (TOLL).</t>
  </si>
  <si>
    <t>Sistemim asfaltim rruget e Drejtorise se Rajonit Verior Shkoder</t>
  </si>
  <si>
    <t>Sistemim asfaltim rruget e Drejtorise se Rajonit Jugor Gjirokaster</t>
  </si>
  <si>
    <t>Sistemim asfaltim rruget e Drejtorise se Rajonit Qender Perendim (Tirane)</t>
  </si>
  <si>
    <t>Sistemim asfaltim rruget e Drejtorise se Rajonit Qender Lindje (Korce)</t>
  </si>
  <si>
    <t>STUDIME PROJEKTIME</t>
  </si>
  <si>
    <t xml:space="preserve">SIGURI RRUGORE </t>
  </si>
  <si>
    <t> Permiresim i sinjalistikes horizontale, vertikale dhe pajisjeve te siguris rrugore ne akset e Rajonit Verior, LOTI 1 (2024)</t>
  </si>
  <si>
    <t> Permiresim i sinjalistikes horizontale, vertikale dhe pajisjeve te siguris rrugore ne akset e Rajonit Qender Perendim, LOTI 2 (2024)</t>
  </si>
  <si>
    <t> Permiresim i sinjalistikes horizontale, vertikale dhe pajisjeve te siguris rrugore ne akset e Rajonit Jugor, LOTI 3 (2024)</t>
  </si>
  <si>
    <t> Permiresim i sinjalistikes horizontale, vertikale dhe pajisjeve te siguris rrugore ne akset e Rajonit Qender Lindje, LOTI 4 (2024)</t>
  </si>
  <si>
    <t>Eleminim i  pikave te zeza (Black Spots), ne rrjetin rrugor kombetar 2024</t>
  </si>
  <si>
    <t> Permiresim i sinjalistikes horizontale, vertikale dhe pajisjeve te siguris rrugore ne akset e Rajonit Verior, LOTI 1 (2025)</t>
  </si>
  <si>
    <t> Permiresim i sinjalistikes horizontale, vertikale dhe pajisjeve te siguris rrugore ne akset e Rajonit Qender Perendim, LOTI 2 (2025)</t>
  </si>
  <si>
    <t> Permiresim i sinjalistikes horizontale, vertikale dhe pajisjeve te siguris rrugore ne akset e Rajonit Jugor, LOTI 3 (2025)</t>
  </si>
  <si>
    <t> Permiresim i sinjalistikes horizontale, vertikale dhe pajisjeve te siguris rrugore ne akset e Rajonit Qender Lindje, LOTI 4 (2025)</t>
  </si>
  <si>
    <t>Eleminim i  pikave te zeza (Black Spots), ne rrjetin rrugor kombetar 2025</t>
  </si>
  <si>
    <t>SUPERVIZION PUNIMESH</t>
  </si>
  <si>
    <t>SUPERVIZION PUNIMESH 2025-2027+</t>
  </si>
  <si>
    <t>VENDIME GJYQËSORE NË PROÇES</t>
  </si>
  <si>
    <t>SHPRONESIME</t>
  </si>
  <si>
    <t>Rikonstruksione, pajisje zyre dhe TIK per Institucionet e programit (ARRSH dhe 3 Drejtorite Rajonale)</t>
  </si>
  <si>
    <t>KOSTO LOKALE</t>
  </si>
  <si>
    <t xml:space="preserve">TVSH e TAKSE DOGANORE </t>
  </si>
  <si>
    <t xml:space="preserve">Institui I Trabsport </t>
  </si>
  <si>
    <t>Blerje pajisje (Instituti i Transportit)</t>
  </si>
  <si>
    <t>FOND EMERGJENCE</t>
  </si>
  <si>
    <t>04540</t>
  </si>
  <si>
    <t>Transporti Detar</t>
  </si>
  <si>
    <t>Drejtoria e Pergjithshme Detare</t>
  </si>
  <si>
    <t>Vazhdimi I sinjalit satelitor per pajisjet e LRIT ne anijet me flamur shqip.per nje peruidhe 4 vjeçare.</t>
  </si>
  <si>
    <t>Blerje mobilje zyrash per DPD dhe Kapitenerite</t>
  </si>
  <si>
    <t>Blerje motoskafe per DPD</t>
  </si>
  <si>
    <t>Blerje Pajisje ndihmese navigacionale</t>
  </si>
  <si>
    <t>Blerje Kompjutera</t>
  </si>
  <si>
    <t>Ngritja e sistemit për menaxhimin e Informacionit për Drejtorinë e Përgjithshme Detare</t>
  </si>
  <si>
    <t>Autoriteti Portual Durres</t>
  </si>
  <si>
    <t>Porti i ri Tregtar i Integruar i Durresit ne Porto Romano Faza I</t>
  </si>
  <si>
    <t>Supervizion"Projektimi dhe ndertimi I Portit te Integruar Vlore"</t>
  </si>
  <si>
    <t>Nderrmarrja e Shfrytezimit Ujor Vau Dejes</t>
  </si>
  <si>
    <t xml:space="preserve">Konservim per nderrmarrjen  e Kontroll Shfrytezimit te Mjeteve Ujore Vau I Dejes Shkoder </t>
  </si>
  <si>
    <t>04550</t>
  </si>
  <si>
    <t>Transporti Hekurudhor</t>
  </si>
  <si>
    <t>Drejtoria e Pergjithshme e Hekurudhave</t>
  </si>
  <si>
    <t>TVSH per projektin e hekurudhes Tirane - Durres - Rinas</t>
  </si>
  <si>
    <t>TVSH per zbatimin e projektit "Rehabilitimi I linjes hekurudhore Vore - Hani I Hoti"</t>
  </si>
  <si>
    <t>Studime dhe projektime</t>
  </si>
  <si>
    <t>Studim i prefisibilitetit per lidhjen hekurudhore Shqiperi - Kosove</t>
  </si>
  <si>
    <t>RINOVIM I TRUNGUT HEKURUDHOR RROGOZHINE - LUSHNJE (km 35+300 – 52+350)</t>
  </si>
  <si>
    <t>Rikonstruksion (Riparim) Godina/Stacione te HSH</t>
  </si>
  <si>
    <t>Blerje materiale për mbishtresën hekurudhore</t>
  </si>
  <si>
    <t>RIPARIM (RINDERTIM) VEPRA ARTI (URA, TOMBINO ETJ)</t>
  </si>
  <si>
    <t xml:space="preserve">Punime nga vete hekurudha </t>
  </si>
  <si>
    <t>Makineri paisje per mirembajtjen e linjes hekurudhore</t>
  </si>
  <si>
    <t>Blerje mjete automobilistike per administraten</t>
  </si>
  <si>
    <t xml:space="preserve">Mirëmbajtje dhe riparime për makineri </t>
  </si>
  <si>
    <t>BLERJE PJESE KEMBIMI DHE AGREGATE PER LOKOMOTIVA DHE VAGONE</t>
  </si>
  <si>
    <t>Rinovim i Trungut Hekurudhor Lushnje- Fier (km 52+350- km 84+100)</t>
  </si>
  <si>
    <t xml:space="preserve">Paisje zyre per DP Hekurudhave </t>
  </si>
  <si>
    <t>04560</t>
  </si>
  <si>
    <t>Transporti Ajror</t>
  </si>
  <si>
    <t>Autoriteti Kombetar I Investigimit per Sigurine e Operimit ne Aviacionin Civil</t>
  </si>
  <si>
    <t xml:space="preserve">Blerje paisje </t>
  </si>
  <si>
    <t>04610</t>
  </si>
  <si>
    <t>Mbeshtetje per rrjetet e komunikacionit</t>
  </si>
  <si>
    <t>Investime ne fiber optike ne zonat e bardha</t>
  </si>
  <si>
    <t> Zbatimi i Marrëveshjes Shqipëri - Kosovë mbi Autostradën Digjitale 5G Prishtinë-Tiranë</t>
  </si>
  <si>
    <t>Zbatimi i kuadrit të ri ligjor për komunikimet elektronike</t>
  </si>
  <si>
    <t>WiFi4AL</t>
  </si>
  <si>
    <t>Programi Digjital I BE-se</t>
  </si>
  <si>
    <t>06370</t>
  </si>
  <si>
    <t>Furnizimi me Uje dhe Kanalizime</t>
  </si>
  <si>
    <t>AKUK</t>
  </si>
  <si>
    <t>Sistemi i menaxhimit të informacionit  dhe ndërlidhjen me ndërrmarrjet e ujësjellës kanalizime .</t>
  </si>
  <si>
    <t>2019</t>
  </si>
  <si>
    <t>Bashkia Vlorë</t>
  </si>
  <si>
    <t xml:space="preserve"> Ujesjellesi -Zona e ujit te ftohte dhe Lungomares Rrapi Uji i Ftohte - Shkolla e Marines</t>
  </si>
  <si>
    <t>Bashkia Krujë</t>
  </si>
  <si>
    <t>Rehabilitimi i puseve eksiztuese dhe ndertimi i ri i linjes se transmetimit dhe shperndarjes se ujesjellësit Fushë-Krujë</t>
  </si>
  <si>
    <t>Bashkia Has</t>
  </si>
  <si>
    <t>Ndertimi i Ujesjellesit Rajonal per njesine administrative Golaj,Per fshtatrat Dobrune,Qarr i vogel, Golaj, Nikoliq dhe Vlahen,Bashkia Has</t>
  </si>
  <si>
    <t>Impiant I Trajtimi i Ujërave të Ndotura dhe sistemi KUZ, Drimadhe, Dhërmi</t>
  </si>
  <si>
    <t>Bashkia Mallakastër</t>
  </si>
  <si>
    <t>Rikonstruksion i rrjetit shperndares të qytetit Ballsh</t>
  </si>
  <si>
    <t>Bashkia Mat</t>
  </si>
  <si>
    <t>Ndertim ujesjellsi per funzimin me uje i qytetit Burrel te fshatrave te njesise administrative Derjan dhe Rukaj -Loti  I</t>
  </si>
  <si>
    <t xml:space="preserve">Bashkia Malesia  e madhe </t>
  </si>
  <si>
    <t>Ndertim I ujesjellesit Bajze,Bashkia Malesi e Madhe</t>
  </si>
  <si>
    <t>Bashkia Polican</t>
  </si>
  <si>
    <t>Furnizimi me ujë  i fshatrave Vertop,Bregas,Fushe Peshtan dhe Vodicë,bashkia Poliçan</t>
  </si>
  <si>
    <t>Ndertimi  linje transmetimin rrjeti jashtem ujesjellesi Rajonal (Nga Burimi I Pocemit)</t>
  </si>
  <si>
    <t>Bashkia Patos</t>
  </si>
  <si>
    <t xml:space="preserve"> "Rikonstruksion magjistrali kryesor dhe rrjetit të brëndshëm të ujësjellësit  qytetit Patos Loti II</t>
  </si>
  <si>
    <t>Bashkia Maliq</t>
  </si>
  <si>
    <t>Ndertimi I ujesjellesit Macurisht-Plase,Bashkia Maliq</t>
  </si>
  <si>
    <t>Shoqëria Rajonale Ujësjellës Kanalizime Shkodër  SH.A</t>
  </si>
  <si>
    <t xml:space="preserve">Furnizimi me Uje  zones  Mjede dhe Shelqet  ,Bashkia Vau I Dejes,Bashkia Vau I Dejes </t>
  </si>
  <si>
    <t>Bashkia Bulqizë</t>
  </si>
  <si>
    <t>Ndertimi  rrjeti  furnizimit dhe rrjeti shperndares ujesjellesi Lagja Allmet dhe ndertimi I rrjetit te KUZ lagja e Vjeter qytetit Bulqize, bashkia Bulqize</t>
  </si>
  <si>
    <t xml:space="preserve">Ndërtimi i rrjetit shpërndarës së qytetit të Burrel ( Faza I+Faza II) ,Bashkia Mat </t>
  </si>
  <si>
    <t>Ndërtim ujësjellësi për funzimin me ujë te qytetit Burrel dhe  të fshatrave të Njësisë Administrative Derjan dhe Rukaj -Loti  II</t>
  </si>
  <si>
    <t>Bashkia Tepelene</t>
  </si>
  <si>
    <t>Ndërtimi i rrjetit  të furnizimit me ujë të fshatit Nivicë &amp; Rexhinë,ndertimi i ujesjellesit Peshtan- Mezhgorane bashkia Tepelenë</t>
  </si>
  <si>
    <t>Bashkia Memaliaj</t>
  </si>
  <si>
    <t xml:space="preserve">Ndërtimi ë ujësjellesit rajonal për fshatrat Vasiar, Iliras, Qesarat, Anë Vjose, Toç, Lulëzim,Zhulaj  Krahas  dhe qyteti Memaliaj </t>
  </si>
  <si>
    <t>Bashkia Pogradec</t>
  </si>
  <si>
    <t>Ndertim i ujesjellesit rajonal Cerrave &amp; Dardhas-Burimet e Gurrasit</t>
  </si>
  <si>
    <t xml:space="preserve">Përfundimi i gjithë rrjetit të Kanalizimeve te Ujrerave të ndotura ne Njesine administrative Pogradec dhe Njesine administrative Buçimas,Bashkia Pogradec </t>
  </si>
  <si>
    <t>Ujësjellësi i Mokrës Faza e II-të</t>
  </si>
  <si>
    <t>Bashkia Lezhë</t>
  </si>
  <si>
    <t xml:space="preserve">Furnizimi me uje per zonat bregdetare  te njesise administrative Shenkoll,Bashkia Lezhe </t>
  </si>
  <si>
    <t>Bashkia Kavaje</t>
  </si>
  <si>
    <t>Paisje  për Impiantin  e ujërave të zeza Kavajë dhe Ujësjellesi i fshatit Luz, lidhjet +matësat familjare, Bashkia Kavajë</t>
  </si>
  <si>
    <t>Furnizimi me zonat bregdetare, Plazhi i Gjeneralit -Bardhor  -Karpen -Synej Bashkia Kavajë-Varinati I, LOTI I</t>
  </si>
  <si>
    <t xml:space="preserve">Bashkia Rrogozhine </t>
  </si>
  <si>
    <t>Rikonstruksion i magjistralit  kryesor dhe rrjetit të ujësjellësit te fshatrave Lekaj, Harizaj, Kryeluzaj, Zambisht, Okshtun dhe Mushnik të njësisë administrative Lekaj, Bashkia Rrogozhinë</t>
  </si>
  <si>
    <t>Bashkia Divjake</t>
  </si>
  <si>
    <t xml:space="preserve">Furnizimi me ujë për zonat bregdetare të bashkise divjake dhe njësisë administrative Rremas Loti I-njësisë administrative Rremas </t>
  </si>
  <si>
    <t>Bashkia Kamez</t>
  </si>
  <si>
    <t>Ndërtimi i rrjetit KUZ  dhe furnizimi me uje i zonës Valiasi i Ri</t>
  </si>
  <si>
    <t>Sh.a Ujësjellës Kanalizime Tiranë</t>
  </si>
  <si>
    <t>Shtesa e Impiantit të përpunimit të ujit të pijshëm, Boville 1800l/s faza e II me 1200 l/s</t>
  </si>
  <si>
    <t>Ndërtim tubacion transmetimi  Basen presioni -Tunel-Partitar-Depo Daias​  , Sh.a. Ujësjellës Kanalizime Tiranë</t>
  </si>
  <si>
    <t>Rikonstruksion i ujësjellësit në 15 fshatrat e njësisë Administrative  Novoselë</t>
  </si>
  <si>
    <t>Shoqëria Rajonale Ujësjellës Kanalizime Vlorë SH.A</t>
  </si>
  <si>
    <t>Përmirësime të sistemit me ujë  në lagjet ish-fabrika e Çimentos-Partizani-Karabash,dhe rindërtimi  i ujësjellësit  ne babice të vogël ,njësia aministrative Qendër Vlorë</t>
  </si>
  <si>
    <t>Bashkia Finiq</t>
  </si>
  <si>
    <t>Ndërtim ujësjellësi Rajonal nga burimet e Leshnicës, Bashkia Finiq</t>
  </si>
  <si>
    <t>Rikonstruksion i ujesjellesit Gose,Bashkia Rrogozhine</t>
  </si>
  <si>
    <t xml:space="preserve">Ndërtim sistem kanalizimesh dhe Impiant Trajtimi të Ujrave të Ndotura në qytetin Bulqizë e Re </t>
  </si>
  <si>
    <t>Shoqëria Rajonale Ujësjellës Kanalizime Dibër  SH.A</t>
  </si>
  <si>
    <t>Ndërtimi i linjës së dërgimit Depo Lis, Burrel</t>
  </si>
  <si>
    <t>Shoqëria Rajonale Ujësjellës Kanalizime Lezhë SH.A</t>
  </si>
  <si>
    <t>Ndërtimi I rrjetit të jashtëm dhe të brendshëm të qytetit Laç, Faza e IV-ërt</t>
  </si>
  <si>
    <t>Ndërtim ujësjellësi për furizimin me ujë  të fshatrave të Njësisë Administrative  Derjan dhe Rukaj, Loti III</t>
  </si>
  <si>
    <t>Ndërtim rrjeti kryesor furnizimi me uje I fshatrave të Njësisë Administrative Maqellarë dhe rrjeti shpërndarës fshati Kërçisht I Sipërm</t>
  </si>
  <si>
    <t>Ndërtim ujësjellësi Rajonal nga burimet e Përroit të Lopës dhe Gurrave të Ketës,Faza I</t>
  </si>
  <si>
    <t>Shoqëria Rajonale Ujësjellës Kanalizime Elbasan  SH.A</t>
  </si>
  <si>
    <t>Rikonstruksion dhe ndertim I rrjetit te Kanalizimeve te zonave informale, Harmes, pjeserisht Krasta e Vogel, pjeserisht lagjia Dyli Haxhire dhe pjeserisht Lagjia Katund I Ri</t>
  </si>
  <si>
    <t>Shoqëria Rajonale Ujësjellës Kanalizime Durrës  SH.A</t>
  </si>
  <si>
    <t>Rikostruksion I rrjetit te ujesjellesit ne fshatin shenavlash,nj.adm,Rrashbull,bashkia Durres</t>
  </si>
  <si>
    <t>Rikonstruksion I rrjetit te ujesjellesit ne Lagjen Karroqerrn, Lagjen Rexhep,Lagjen Vllazeri dhe fshatin Pjeze,Nj.adm Xhafzotaj,Bashkia Shijak</t>
  </si>
  <si>
    <t xml:space="preserve">Ndërtimi I linjës kryesore të ujësjellësit dhe rrjetit shpërndarës për fshatrat e njësisë administrative Xibër, Bashkia Klos </t>
  </si>
  <si>
    <t>Ndërtim KUZ , fshatrat Gjoricë  e Sipërme dhe Gjoricë e Poshtëme, Nj.A. Gjoricë</t>
  </si>
  <si>
    <t>Ujesjellesi rajonal I Finiqit,Burimet e Merkos, Linja e shperndarjes per fshatrat Livadhja dhe Vagalat</t>
  </si>
  <si>
    <t>Rrjeti I kanalizimeve ne zonat periferike te qytetit Burrel dhe largimi I ujrave te zeza të fshatit Muzhak.</t>
  </si>
  <si>
    <t>Leje infrastrukturore për objektet Buxhetore</t>
  </si>
  <si>
    <t>Sistemimi I furnizimit me Ujë të Aeroportit të Vlorës</t>
  </si>
  <si>
    <t>Rikonstruksion magjistrali kryesor dhe rrjetit të brendshëm të ujësjellësit  të qytetit Patos, Loti III</t>
  </si>
  <si>
    <t>Furnizimi me uje te zonave bregdetare, zonat e investimit strategjik, Draleos, Drimadhes dhe Dhermi.Faza I</t>
  </si>
  <si>
    <t>Makineri dhe pajisje per riparimin e difekteve te linjave per Shoqerite Rajonale Ujesjelles-Kanalizime</t>
  </si>
  <si>
    <t>Mjete teknike të lëvizshme me rrota për Shoqerite Rajonale Ujesjelles-Kanalizime</t>
  </si>
  <si>
    <t>Mirmbajtje e kantierit te Tiranes se Madhe (Viti 2024)</t>
  </si>
  <si>
    <t>Rikonstruksion i vepres se marrjes dhe linjes se dergimit te fshatit Postribe</t>
  </si>
  <si>
    <t>Furnizimi me uje I fshstrave Prokuc, Kalluc dhe sistemi I Kuz Fshati Bregas.</t>
  </si>
  <si>
    <t>Shoqëria Rajonale Ujësjellës Kanalizime Berat SH.A</t>
  </si>
  <si>
    <t xml:space="preserve">Ndërtim I rrjetit të Ri të Kanalizimeve të Ujërave të Zeza të Lagjes Uznovë, Rajoni nr.3, Bashkia Berat </t>
  </si>
  <si>
    <t>Ndertim I rrjetite ujesjellesit zona Industriale (ish rezervat e shtetit-Ura e Hanit), linjes se dergimit.</t>
  </si>
  <si>
    <t>Furnizim me ujë të fshatit Munushtir-Radesh-Orizaj, Bashkia Skrapar</t>
  </si>
  <si>
    <t>Ndërtimi i linjës së dërgimit Depo Lis, Burrel, Faza II</t>
  </si>
  <si>
    <t>Furnizimi me uje I Fshatit Rreth Kale, Njesia Administrative Muhur</t>
  </si>
  <si>
    <t>Furnizimi me uje I Fshatit Vakuf, Njesia Administrative Kastriot</t>
  </si>
  <si>
    <t>Ndërtimi Rrjeti shperndarës  në fshatrat Cerenic I sipërm dhe Cerenic I poshtëm dhe ndërtim depo uji.</t>
  </si>
  <si>
    <t>Ndërtim ujësjellësi Rajonal nga burimet e Përroit të Lopës dhe Gurrave të Ketës, faza II, Bashkia Klos</t>
  </si>
  <si>
    <t>F.V Grirëse dhe Pompa për permiresimin e stacioneve te pompave të linjës së ujrave të ndotura Golem-ITUN Kavaje</t>
  </si>
  <si>
    <t>Rikonstruksion në rrjetin egzistues të KUZ në zonën e Gjirit të Lalëzit</t>
  </si>
  <si>
    <t>Rikonstruksion në rrjetin egzistues të Ujësjellësit në zonën e Gjirit të Lalëzit</t>
  </si>
  <si>
    <t>Rikonstruksion I impiantit te pastrimit te ujit Maskuri.</t>
  </si>
  <si>
    <t>Rikonstruksioni I nyjes hidroteknike në rezervuarin e Maskurisë</t>
  </si>
  <si>
    <t>F.V elektropompa dhe panele elektrike për stacionin e pompave  Fushe -Kuqe</t>
  </si>
  <si>
    <t>Ndërtim ujësjellësi I fshatrave Klos, Selvijas, Qyrkan, Lumas dhe Floq,(NJ.A. Klos) dhe rikonstruksion I ujësjellësit të fshatit Selitë (NJ.A. Mollas)</t>
  </si>
  <si>
    <t>Rikonstruksion I plotë I ujësjellësave të fshatrave Kotorr dhe Stror, si dhe ndërtimi i ujësjellësit të ri, fshati Liras, Nj.A. Pishaj</t>
  </si>
  <si>
    <t>Shoqëria Rajonale Ujësjellës Kanalizime Fier  SH.A</t>
  </si>
  <si>
    <t>Rikonstruksion I ujësjellësit fshati Kafaraj ,Çerven, Ade,Bashkia Fier</t>
  </si>
  <si>
    <t>Ndërtim KUZ ne lagjen Afrim, Bashkia Fier</t>
  </si>
  <si>
    <t>Përmirësimi i furnizimit me ujë të pijshëm të Njesise Administrative Kurjan.</t>
  </si>
  <si>
    <t>Ndërtimi ujësjellësit të fshatrave Drenoce,Belishovë, Belistan dhe Visokë, Bashkia Mallakaster</t>
  </si>
  <si>
    <t>Shoqëria Rajonale Ujësjellës Kanalizime Gjirokastër SH.A</t>
  </si>
  <si>
    <t>Rikonstruksion i ujësjellësit të fshatrave  Gjinkar, Petran,  Bashkia Përmet</t>
  </si>
  <si>
    <t>Rikonstruksioni I skemës së furnizimit me uje për fshatin Podgorie, Bashkia Maliq</t>
  </si>
  <si>
    <t>Shoqëria Rajonale Ujësjellës Kanalizime Korç SH.A</t>
  </si>
  <si>
    <t>Rikonstruksioni I skemave të furnizimit me ujë për fshatrat Kuc  I Zi - Belorta, Bashkia Korçë</t>
  </si>
  <si>
    <t>Ndërtim ujësjellësi për fshatin Poloskë dhe Kuç, Bashkia Devoll</t>
  </si>
  <si>
    <t>Rikonstruksion i rrjetit te fshatit Dajç,Njesia Administrative Dajç,Bashkia Lezhe</t>
  </si>
  <si>
    <t>Shoqëria Rajonale Ujësjellës Kanalizime Pogradec SH.A</t>
  </si>
  <si>
    <t>Ndërtim i rrjetit të KUZ , qyteti Prrenjas</t>
  </si>
  <si>
    <t>Ndërtim i ujësjellësit Çukë-Bërdënesh, Bashkia Sarandë</t>
  </si>
  <si>
    <t>Shoqëria Rajonale Ujësjellës Kanalizime Sarandë SH.A</t>
  </si>
  <si>
    <t>Zgjerimi I rrjetit të kanalizimeve dhe rehabililitimi I stacioneve të pompimit të ujrave të ndotura Ksamil.</t>
  </si>
  <si>
    <t>Rikonstruksioni i rrjetit te ujesjellesit te fshatit Çiflik dhe ndertim pusi.</t>
  </si>
  <si>
    <t xml:space="preserve">Sh.a Ujësjellës Kanalizime   Vore </t>
  </si>
  <si>
    <t>Rikonstruksion depo dhe ndertimi i ujesjellesit te fshatit Berxull, Bashkia Vorë</t>
  </si>
  <si>
    <t>Sh.a Ujesjelles  Kanalzime Kamez</t>
  </si>
  <si>
    <t>Rikonstruksion I rrjetit te linjes se furnizimit te ujesjellesit  nga Impianti I Bovilles -Depo Maloku , Bashkia Kamez</t>
  </si>
  <si>
    <t>Furnizimi me uje te zonave bregdetare, zonat e investimit strategjik, Draleos, Drimadhes dhe Dhermi të Bashkise Himarë".Faza II</t>
  </si>
  <si>
    <t>Ndertim i Rrjetit të Kanalizimeve nga Lungomare deri në hyrje të Radhimës, Vlorë".</t>
  </si>
  <si>
    <t>Sigurimi dhe përmirësimi I rrethimit të Burimeve dhe Depove të Ujit.Fier</t>
  </si>
  <si>
    <t>Furnizim vendosje për paisjet e laboratorëve të Shoqërive Rajonale UK</t>
  </si>
  <si>
    <t>Ndërtimi i linjës së jashtëme të furnizimit me ujë me vetërrjedhje për ujësjellësin  Dropull+ Lidhja e burimit të Manxifes +  depo për fshatin Grapsh dhe Dervican</t>
  </si>
  <si>
    <t>Ndërtim rrjet ujësjellësi  qytetit Mamuras</t>
  </si>
  <si>
    <t>Rrjeti shperndares I furnizimit me uje dhe te KUZ te zones se Fruti Kultures, Valias I Vjetër ,Bashkia Kamëz</t>
  </si>
  <si>
    <t>Ndërtim rrjeti kryesor furnizimi me uje I fshatrave të Njësisë Administrative Maqellarë dhe rrjeti shpërndarës fshati Kërçisht I Sipërm".F.II, Bashkia Dibër</t>
  </si>
  <si>
    <t>Sistemi I ri KUZ+ITUP në zonën turistike të Spillesë, Bashkia Kavajë</t>
  </si>
  <si>
    <t>Sigurimit dhe permiresimit te rrethimit te burimeve dhe depove te ujit per SHR UK Durres</t>
  </si>
  <si>
    <t>Rikonstruksioni i Ujesjellesit te fshatrave trash, Karthnek, Nj. Adm. Sheze, Bashkia Peqin</t>
  </si>
  <si>
    <t>Ndërtim ujësjellësi I fshatrave të Njesise Administrative Aranitas, Bashkia Mallakaster</t>
  </si>
  <si>
    <t>Furnizim me uje I fshatrave Picar dhe Kolonje, Bashkia Gjirokaster</t>
  </si>
  <si>
    <t>Ndërtimi I ujësjellësave të fshatrave Fushë Bardhe dhe Zhulat,Bashkia Gjirokaster</t>
  </si>
  <si>
    <t>Furnizimi me ujë I fshatrave Merqi dhe Raboshtë, Bashkia Lezhë</t>
  </si>
  <si>
    <t>Shoqëria Rajonale Ujësjellës Kanalizime Lushnje  SH.A</t>
  </si>
  <si>
    <t>Furnizimi me ujë i fshatrave Goricaj, Sopez, Senesa, Ferras, Mërtish, Këmishtaj, Spolate,,Gradisht,Fier Seman,Gungas, Babunje, Babubje e re ne Njesine Gradisht</t>
  </si>
  <si>
    <t>Ndërtim ujësjellësi rajonal Trebinje burimet e Kozices,Bashkia Pogradec</t>
  </si>
  <si>
    <t>Ndertimi I sistemit te kanalizimeve te Njesise administartive Udenishte,Bashkia Pogradec.</t>
  </si>
  <si>
    <t>Rrjeti shpërndares plotesues  i ujesjellësit të qytetit Delvinë</t>
  </si>
  <si>
    <t>Furnizimi me uje te pijshem per fshatrat Pistull, Pacram dhe Spathar,Bashkia Vau I Dejes</t>
  </si>
  <si>
    <t>Ndertim i ujesjellesit Bardhaj Bleran Bashkia Shkoder</t>
  </si>
  <si>
    <t>Ndertim i ujesjellesit të Bajze dhe fshatrat përreth, Loti II, Bashkia Malesi e Madhe</t>
  </si>
  <si>
    <t>Furnizimi me uje te zonave bregdetare, zonat e investimit strategjik, Draleos, Drimadhes dhe Dhermi.Faza III</t>
  </si>
  <si>
    <t>Optimizimi I ujësjellësit të qyteti të Vorës dhe rrethinat</t>
  </si>
  <si>
    <t>Ndërtimi I ujësjellësit Cerruj, Bashkia Diber</t>
  </si>
  <si>
    <t>I RI</t>
  </si>
  <si>
    <t>Ndertim stacion pusi uji te ri ne Llaspot dhe linjen e transmetimit nga burimi ne Depon nr.3, Bashkia Kruje</t>
  </si>
  <si>
    <t>Ujësjellësi I fshatrave Polis-Sheh,Polis-Qëndër,Polis-Gurshpat, Bashkia Librazhd</t>
  </si>
  <si>
    <t>Rehabilitimimi I  Rrjetit te ujesjellesit te qytetit te Ebasanit</t>
  </si>
  <si>
    <t>Ndertim ujesjellesi per qytetin Reps, Bashkia Mirdite</t>
  </si>
  <si>
    <t>Stacionin e ri te pompave ne Gajde,dublim pusi, depo e re dhe plotesimin e linjave te dergimit per njesit Fiershegan,Allkaj,(Cukas,Toshkez),Krutje(Fier I Ri),Bubullime(Imsht)</t>
  </si>
  <si>
    <t>Ndërtim I rrjetit (K.U.N) në lagjen "Baba Rexhepi",Rruga "Idriz Alidhima, Lidhja e kolektorit të bulevardit të ri në rrugën"Jonianët" dhe zëvendësimi I tubit tëdërgimit të stacionit kryesor të pompimit të ujrav të zeza",Sarandë.</t>
  </si>
  <si>
    <t>Ndërtim dhe Shtim I kapacitetit të sistemit të furnizimit me ujë në blloqet Nr 1,2,3 dhe 4 në lagjen Mar Lula, Shkodër</t>
  </si>
  <si>
    <t>Ndertim i ujesjellesit i fshatit Trush,Bashkia Shkoder</t>
  </si>
  <si>
    <t>Furnizim me uje i fshatit Tamare, Bashkia Malesia e Madhe</t>
  </si>
  <si>
    <t>Furnizimi me ujë të pijshëm I zonës së Dumresë, Faza e IV</t>
  </si>
  <si>
    <t>Ndërtim KUZ në bllokun e banimit  që përfshin Lagjen "Grizë Velaj" "Grizë Lënginas" dhe "29 marsi",Bashkia Patos</t>
  </si>
  <si>
    <t>Ndërtim KUZ, fshati Okshatine,Bashkia Diber</t>
  </si>
  <si>
    <t>Servera per sistemin e unifikuar të faturimit të Shoqërive Rajonale UK</t>
  </si>
  <si>
    <t>Permiresim dhe sherbim mirmbajtje për sistemin Bench-Marking</t>
  </si>
  <si>
    <t>Ndertim rrjet ujesjellesi per zonen DMA 10, Bashkia Fier</t>
  </si>
  <si>
    <t>Blerje Elektropompa dhe panele per SHR UK Elbasan</t>
  </si>
  <si>
    <t>Shoqëria Rajonale Ujësjellës Kanalizime Kukës SH.A</t>
  </si>
  <si>
    <t>Instalimi I matesave te ujit per abonentet familjar ne qytetin Bajram Curr.</t>
  </si>
  <si>
    <t>Blerje Paisje elektronike, Kompjutera, Printera, Fotokopje</t>
  </si>
  <si>
    <t>AKUM</t>
  </si>
  <si>
    <t xml:space="preserve">PROJEKTE TE REJA INVETIMI </t>
  </si>
  <si>
    <t>I Ri</t>
  </si>
  <si>
    <t>SUPERVIZION PUNIMESH PER OBJEKTE TE REJA</t>
  </si>
  <si>
    <t>STUDIM PROJEKTIME TE REJA</t>
  </si>
  <si>
    <t>STUDIM PROJEKTIME+OPONENCE</t>
  </si>
  <si>
    <t xml:space="preserve"> KOSTO LOKALE</t>
  </si>
  <si>
    <t xml:space="preserve">TVSH </t>
  </si>
  <si>
    <t>04320</t>
  </si>
  <si>
    <t>Mbeshtetje per Energjine</t>
  </si>
  <si>
    <t>Agjencia e Eficiences se Energjise</t>
  </si>
  <si>
    <t>Studime ne sektorin e Energjise (Agjencia e Eficences se Energjise)</t>
  </si>
  <si>
    <t xml:space="preserve">Agjencia Kombetare e Burimeve Natyrore </t>
  </si>
  <si>
    <t>Studime ne sektorin e Energjise (AKBN)</t>
  </si>
  <si>
    <t>Auditim projekt zbatimi dhe realizim punimesh me eficence energjie ne disa shkolla publike ne Qarkun e Dibres</t>
  </si>
  <si>
    <t>Auditim, projekt zbatimi dhe rikonstruksion me eficence energjitike ne spitalin e Bashkise Mat</t>
  </si>
  <si>
    <t>Studim auditim dhe projekt zbatimi per klinikat ne qendren spitalore universitare"Nene Tereza"</t>
  </si>
  <si>
    <t>Realizim punimesh, auditim dhe projekt zbatimi per vendosjen e stacioneve te karikimit per makinat elektrike ne disa qytete dhe pikat kufitare</t>
  </si>
  <si>
    <t>Ndertimi i Databazes se plote per konsumet energjitike ne gjithe sektoret  + survejim 3 vjet</t>
  </si>
  <si>
    <t xml:space="preserve">Rinovim me eficence te larte energjie ne ndertesa shumefamiljare ne qytetin e Elbasanit dhe auditim perfundimtar </t>
  </si>
  <si>
    <t xml:space="preserve">Rinovim me eficence te larte energjie ne ndertesa shumefamiljare ne qytetin e Shkodres dhe auditim perfundimtar </t>
  </si>
  <si>
    <t>Rinovim me eficence te larte energjie ne ndertesa shumefamiljare ne Bashkine Diber, dhe auditim perfundimtar</t>
  </si>
  <si>
    <t>Rinovim me eficence te larte energjie ne ndertesa shumefamiljare ne Bashkine Mat, dhe auditim perfundimtar</t>
  </si>
  <si>
    <t>Rinovim me eficence te larte energjie ne ndertesa shumefamiljare ne Bashkine Berat  dhe auditim perfundimtar</t>
  </si>
  <si>
    <t>Aparati I MIE</t>
  </si>
  <si>
    <t>TVSH per Konvikte te rinovuara me eficence te energjise (Faza e dyte) Qyteti Studentit nr 1</t>
  </si>
  <si>
    <t>04430</t>
  </si>
  <si>
    <t>Mbeshtetje per Burimet Natyrore</t>
  </si>
  <si>
    <t>Agjencia Kombetare e Burimeve Natyrore</t>
  </si>
  <si>
    <t>Studim projektime AKBN</t>
  </si>
  <si>
    <t xml:space="preserve">Sekretariati i nismes per Transparence ne Industrine Nxjerrese (EITI) </t>
  </si>
  <si>
    <t>Transparenca ne industrine nxjerrese (EITI)</t>
  </si>
  <si>
    <t xml:space="preserve">Albminiera </t>
  </si>
  <si>
    <t>Konservim (Albminierat)</t>
  </si>
  <si>
    <t xml:space="preserve">Albkrom  </t>
  </si>
  <si>
    <t>Konservim (Albkrom)</t>
  </si>
  <si>
    <t xml:space="preserve">Albbaker </t>
  </si>
  <si>
    <t>Konservim (Albbaker)</t>
  </si>
  <si>
    <t>Shërbimi Gjeologjik Shqiptar</t>
  </si>
  <si>
    <t>“Blerje aparatura e paisje teknologjike pune e paisje pune profesionale për nevoja të Shërbimit Gjeologjik Shqiptar”.</t>
  </si>
  <si>
    <t>“Blerje  paisje kompjuterike për nevoja të Shërbimit Gjeologjik Shqiptar”.</t>
  </si>
  <si>
    <t>AKSEM</t>
  </si>
  <si>
    <t>Blerje Automjete per inspektimin dhe emergjencen</t>
  </si>
  <si>
    <t>Blerje paisje dhe aparatura per  grupin e shpetim inspektimit</t>
  </si>
  <si>
    <t>Blerje paisje zyre dhe kompjuterike</t>
  </si>
  <si>
    <t>04440</t>
  </si>
  <si>
    <t>Mbeshtetje per Industrine</t>
  </si>
  <si>
    <t>QGTKRR</t>
  </si>
  <si>
    <t>Shtese e  kapaciteteve magazinuese (shtese ndertese )</t>
  </si>
  <si>
    <t xml:space="preserve">I ri </t>
  </si>
  <si>
    <t xml:space="preserve">Blerje paisje zyre </t>
  </si>
  <si>
    <t>ISHTI</t>
  </si>
  <si>
    <t>Aparatura Laboratorike funksionale per ISHTI</t>
  </si>
  <si>
    <t>Aparatura per Labotratorin e Tekstilit</t>
  </si>
  <si>
    <t>Sistem Menaxhimi Proc te punes</t>
  </si>
  <si>
    <t>Laborator Levizes</t>
  </si>
  <si>
    <t xml:space="preserve">Uzina e Plehrave Azotike </t>
  </si>
  <si>
    <t>Konservim Azotiku Fier</t>
  </si>
  <si>
    <t xml:space="preserve">Ruajtja dhe monitorimi I 2 landfillet te mbetjeve te rezikshme </t>
  </si>
  <si>
    <t xml:space="preserve">Ndermarrja e prodhim Celiqeve Elbasan  </t>
  </si>
  <si>
    <t xml:space="preserve">Fonde konservimi </t>
  </si>
  <si>
    <t>06180</t>
  </si>
  <si>
    <t>Planifiki Urban</t>
  </si>
  <si>
    <t>Aparati MIE</t>
  </si>
  <si>
    <t>Hartimi i Planeve Sektoriale/rajonale me tematika te vecanta</t>
  </si>
  <si>
    <t xml:space="preserve">Bashkia Fier </t>
  </si>
  <si>
    <t>Shpronesime bashkia fier vkm 125 dt 03.03.2021</t>
  </si>
  <si>
    <t>Shpronesime bashkia vlore vkm 504 dt 25.08.2021</t>
  </si>
  <si>
    <t>AQTN</t>
  </si>
  <si>
    <t>Pajisje zyre AQTN</t>
  </si>
  <si>
    <t>Pajisje informatike</t>
  </si>
  <si>
    <t>Zgjerim dhe shtese kati AQTN</t>
  </si>
  <si>
    <t>ASHSH</t>
  </si>
  <si>
    <t>Blerje pajisje per mobilimin e zyrave</t>
  </si>
  <si>
    <t>Blerje sistemi informatik ASHSH</t>
  </si>
  <si>
    <t xml:space="preserve">Blerje pajisje elektronike (informative -kompjuterike) </t>
  </si>
  <si>
    <t>10</t>
  </si>
  <si>
    <t xml:space="preserve">MINISTRIA E FINANCAVE </t>
  </si>
  <si>
    <t>Aparati MF</t>
  </si>
  <si>
    <t>Rikonstruksion i Godinës MFE</t>
  </si>
  <si>
    <t>Blerje paisje kompjuterike Aparat+QTATD</t>
  </si>
  <si>
    <t>TVSH për projekte me financim të huaj”</t>
  </si>
  <si>
    <t xml:space="preserve">Blerje pajisje zyre Aparat + QTATD
</t>
  </si>
  <si>
    <t>Blerje rafte arkivash</t>
  </si>
  <si>
    <t>Blerje kondicionere</t>
  </si>
  <si>
    <t>Menaxhimi i Shpenzimeve Publike</t>
  </si>
  <si>
    <t xml:space="preserve">Përmirësimi i Sistemit Informatik Financiar të Qeverisë (SIFQ) </t>
  </si>
  <si>
    <t>01130</t>
  </si>
  <si>
    <t>Ekzekutimi i Pagesave te Ndryshme</t>
  </si>
  <si>
    <t>TVSH, Parafinancim,Bashkefinancim,Detyrime doganore (Saspac)</t>
  </si>
  <si>
    <t>01140</t>
  </si>
  <si>
    <t>Menaxhimi i te Ardhurave Tatimore</t>
  </si>
  <si>
    <t>DPT</t>
  </si>
  <si>
    <t>Pagesa kontributit vjetor Fiscalis 2020</t>
  </si>
  <si>
    <t>2015</t>
  </si>
  <si>
    <t xml:space="preserve">Blerje pajisje zyre </t>
  </si>
  <si>
    <t>Blerje pajisje elektronike dhe kompjuterike</t>
  </si>
  <si>
    <t>Permiresim I sistemit e-taxation</t>
  </si>
  <si>
    <t>01150</t>
  </si>
  <si>
    <t>Menaxhimi i te Ardhurave Doganore</t>
  </si>
  <si>
    <t>Aparati Drejt.Pergj.Doganave</t>
  </si>
  <si>
    <t>Skaner per kontroll bagazhesh</t>
  </si>
  <si>
    <t xml:space="preserve">Pajisje kompjuterike </t>
  </si>
  <si>
    <t>Blerje minibus per transport personeli</t>
  </si>
  <si>
    <t>Pajisje teknike per doganat</t>
  </si>
  <si>
    <t xml:space="preserve">Përmirësimi I infrastrukturës hardware për sistemet doganore dhe rrjetet fizike </t>
  </si>
  <si>
    <t>Deget ne rrethe dhe Aparati</t>
  </si>
  <si>
    <t>Blerje pajisje administrative dhe funksionale per Institucionet e programit</t>
  </si>
  <si>
    <t>Ndertime/Rikonstruksione te ndryshme</t>
  </si>
  <si>
    <t>Blerje automjete për strukturat e DOH</t>
  </si>
  <si>
    <t>01160</t>
  </si>
  <si>
    <t>Lufta kunder Transaksioneve Jo-ligjore</t>
  </si>
  <si>
    <t>AIF</t>
  </si>
  <si>
    <t>Blerje orendi zyre</t>
  </si>
  <si>
    <t>11</t>
  </si>
  <si>
    <t xml:space="preserve">MINISTRIA E ARSIMIT SPORTIT </t>
  </si>
  <si>
    <t>Aparati i MASR</t>
  </si>
  <si>
    <t>Pajisje mobilerie Zyre -Aparati MAS/ dhe zyrat e DAR/ZA dhe agjensive IZHA&amp;QSHA</t>
  </si>
  <si>
    <t>Blerje pajisjesh  elektronike per zyra dhe institucionet e varesise.</t>
  </si>
  <si>
    <t>Rikonstruksione te ambjenteve zyrat e mjedise te rinovuara/ ndertuara DRAP/ZVAP/Institucione arsimore  dhe Agjencia e Sigurimit të Cilësisë së Arsimit të Lartë (ASCAL)</t>
  </si>
  <si>
    <t>09120</t>
  </si>
  <si>
    <t>Arsimi Baze</t>
  </si>
  <si>
    <t>Fondi per Zhvillimin e infrastruktures shkollore 2025-2027</t>
  </si>
  <si>
    <t>Pajisje laboratorike,Fizike-Kimi _Bilogji  Arsimi baze</t>
  </si>
  <si>
    <t>Pajisje mobileri arsimi baze</t>
  </si>
  <si>
    <t>Krijim fond bibliotekash per shkollat e arsimit baze</t>
  </si>
  <si>
    <t>Bashkia Tiranë</t>
  </si>
  <si>
    <t>PPP Kontrata koncesionit Bashkia e Tiranes nr.9513, date 17.10.2018 Permiresimi i infrastruktures arsimore, projektim,ndertim, mobilim, mirembajtje, mbikqyrje, dhe kolaudim i 5 objekteve arsimore ne Zonen Tirana 1</t>
  </si>
  <si>
    <t>Bashkia Tirane-Permisimi i infrastruktures arsimore (Sipas kontrates Koncesionit nr.4907 Rep; nr.1874Kol  per Zonen Tirana 4")</t>
  </si>
  <si>
    <t xml:space="preserve">Bashkia Kuçovë </t>
  </si>
  <si>
    <t>Rikonstruksion + shtese Shkolla "Llazar Kuli" - Perondi</t>
  </si>
  <si>
    <t>Bashkia Kolonjë</t>
  </si>
  <si>
    <t>Ndertim i kompleksit "Shkolla Qender Komunitare per Shkollen" Petro Nini Luarasi" dhe "Papa Kristo Negovani"", Ersekë</t>
  </si>
  <si>
    <t>Bashkia Fushë-Arrëz</t>
  </si>
  <si>
    <t>Rikonstruksion i kopshtit të fëmijëve Fushë-Arrëz, Bashkia Fushë-Arrëz</t>
  </si>
  <si>
    <t>Bashkia Korçë</t>
  </si>
  <si>
    <t>Rikonstruksion  shkolles 9-vjecare "Sevasti Qirjazi", Bashkia Korçë</t>
  </si>
  <si>
    <t>Bashkia Gramsh</t>
  </si>
  <si>
    <t>Rikonstruksion i shkollës 9-vjeçare "Rilindja", Bashkia Gramsh</t>
  </si>
  <si>
    <t>Bashkia Divjakë</t>
  </si>
  <si>
    <t>Ndërtim i shkollës 9-vjeçare "Ismail Veizi", Bashkia Divjakë</t>
  </si>
  <si>
    <t>Bashkia Kukës</t>
  </si>
  <si>
    <t>Rikonstruksion i kopshtit nr. 3 lagja nr. 5, Bashkia Kukës</t>
  </si>
  <si>
    <t>Bashkia Tropojë</t>
  </si>
  <si>
    <t>Rikonstruksion i shkolles 9 vjeçare  "Besëlidhja e Malësisë", Bashkia Tropojë</t>
  </si>
  <si>
    <t>Rehabilitimi dhe zgjerimi i kapaciteteve të shkollës 9-vjeçare Bashkia Finiq</t>
  </si>
  <si>
    <t>Rikonstruksion dhe shtesë anësore e shkollës 9-vjeçare "Lef Sallata", Bashkia Vlorë</t>
  </si>
  <si>
    <t xml:space="preserve">Bashkia Dibër </t>
  </si>
  <si>
    <t>Rikonstruksion i shkollës 9-vjeçare "Demir Gashi" Bashkia Dibër</t>
  </si>
  <si>
    <t>Rikonstruksion shkolla 9-vjeçare "Ali Metra", Komsi dhe sistemi i ngrohjes+ ndërtim palestre, Bashkia Mat</t>
  </si>
  <si>
    <t>Bashkia Klos</t>
  </si>
  <si>
    <t>Rikonstruksion i shkollës 9-vjeçare "Gurrë e Madhe", Gurrë, Bashkia Klos</t>
  </si>
  <si>
    <t>Rikonstruksioni i shkollës, krijimi i ambienteve sportive dhe ndërtimi i palestrës në shkollën 9-vjeçare "Gaqi Karakashi", Bashkia Kuçove</t>
  </si>
  <si>
    <t>09230</t>
  </si>
  <si>
    <t>Arsimi I Mesem</t>
  </si>
  <si>
    <t>Pajisje laboratorike,Fizike-Kimi-Bilogji,  arsimi i mesëm i përgjithshëm</t>
  </si>
  <si>
    <t xml:space="preserve">Pajisje mobilerie arsimi i mesëm i përgjithshem </t>
  </si>
  <si>
    <t>Krijim fondi bibliotekash për shkollat e arsimit të mesëm</t>
  </si>
  <si>
    <t>Rikonstruksion i objekteve egzistuese, shtese anesore dhe ndertim palestre ne shkollen e mesme te Bashkuar, Remas</t>
  </si>
  <si>
    <t>Bashkia Shkodër</t>
  </si>
  <si>
    <t>Shkolla e hapur "Kolë Idromeno", Bashkia Shkodër</t>
  </si>
  <si>
    <t>Rikonstruksion i shkollës  "Ndre Mjeda", Bashkia Shkodër</t>
  </si>
  <si>
    <t>Bashkia Malësi e Madhe</t>
  </si>
  <si>
    <t>Rikonstruksion i shkollës mesme bashkuar Gruemirë, Bashkia Malësi e Madhe</t>
  </si>
  <si>
    <t>Rikonstruksion dhe shtesë objekti, për shkollën "Kajo Karafili", Gështenjas, Bashkia Pogradec</t>
  </si>
  <si>
    <t>Bashkia Elbasan</t>
  </si>
  <si>
    <t>Ndërtimi i shkollës "Jonuz Sali Çarçiu", Bashkia Elbasan</t>
  </si>
  <si>
    <t>Bashkia Librazhd</t>
  </si>
  <si>
    <t>Rikonstruksion dhe ndërtim i palestrës shkolla e Bashkuar " Shefqet Dosku", Bashkia Librazhd</t>
  </si>
  <si>
    <t>Bashkia Peqin</t>
  </si>
  <si>
    <t>Rindërtim i shkollës Shezë, Bashkia Peqin</t>
  </si>
  <si>
    <t>Bashkia Prrenjas</t>
  </si>
  <si>
    <t>Ndërtimi i shkollës së mesme "Sali Halili" 3 kat, Rrajcë Fushë, Bashkia Prrenjas</t>
  </si>
  <si>
    <t>Bashkia Fier</t>
  </si>
  <si>
    <t>Rikonstruksion i shkollës  "Liri Gero", Bashkia Fier</t>
  </si>
  <si>
    <t>Rikonstruksion i shkollës mesme “Janaq Kilica”, Bashkia Fier</t>
  </si>
  <si>
    <t>Bashkia Lushnjë</t>
  </si>
  <si>
    <t>Rikonstruksion i godinës dhe palestrës së shkollës së mesme "Jani Nushi", Bashkia Lushnjë</t>
  </si>
  <si>
    <t>Ndërtim i shkollës "Gjoke Doçi", Bashkia Mallakastër</t>
  </si>
  <si>
    <t>Rikonstruksion i gjimnazit "Sali Nivica",  dhe ambientet sportive, Bashkia Memaliaj</t>
  </si>
  <si>
    <t xml:space="preserve">Bashkia Përmet </t>
  </si>
  <si>
    <t>Rikonstruksion i shkollës "Meleq Gostnishti", Bashkia Përmet</t>
  </si>
  <si>
    <t xml:space="preserve">Rehabilitim i shkollës "Avni Rustemi", Bashkia Kukës </t>
  </si>
  <si>
    <t>Rikonstruksion i gjimnazit "Skënderbeu", Bashkia Has</t>
  </si>
  <si>
    <t>Bashkia Sarandë</t>
  </si>
  <si>
    <t>Rikonstruksioni i shkollës 9-vjeçare "5 Dëshmorët", Bashkia Sarandë</t>
  </si>
  <si>
    <t>Bashkia Selenicë</t>
  </si>
  <si>
    <t>Rikonstruksion i shkollës  "Dëshmorët e Peshkëpisë", Bashkia Selenicë</t>
  </si>
  <si>
    <t>Bashkia Berat</t>
  </si>
  <si>
    <t>Ndërtim i shkollës  "22 Tetori", Bashkia Berat</t>
  </si>
  <si>
    <t>09450</t>
  </si>
  <si>
    <t>Arsimi i Larte</t>
  </si>
  <si>
    <t>Fondi Grant per Zhvillimin Institucional ,   Fond per zhvillim ne IAL, sipas nenit 111 te ligjit 80/2015</t>
  </si>
  <si>
    <t>Universiteti "A. Xhuvani" Elbasan</t>
  </si>
  <si>
    <t>Ndertimi i Godines se Fakultetit te Shkencave Mjekesore Teknike FSHMT- Universiteti Elbasan</t>
  </si>
  <si>
    <t>Universiteti "Ismail Qemali" Vlore</t>
  </si>
  <si>
    <t>Universiteti Vlore-Ndertim i godines se Fakultetit te Shendetit Publik (Kontrata nr.15/24, date 11.06.2021 me vlere totale 415 689 654 leke me TVSH. Detyrimi i UV ne masen 30%, ne shumen 124 706 896 leke dhe detyrimi I MAS ne shumen 290 982 758 leke).</t>
  </si>
  <si>
    <t>Universiteti Politeknik Tiranë</t>
  </si>
  <si>
    <t>Ndërtimit të Godinës së Fakultetit të Inxhinierisë së Ndërtimit, Universiteti Politeknik i Tiranes, godina jashte funksioni nga termeti. Kontrata nr.2582/13, date 06.02.2023 ne shumen totale 1 259 915 120 leke me TVSH. UP do te paguaje 30% te shumes totale 377 605 572 leke, dhe MAS do te paguaje 70% te shumes totale.</t>
  </si>
  <si>
    <t>Univeristeti i Sporteve Tiranë</t>
  </si>
  <si>
    <t xml:space="preserve">Rikonstruksioni i fushës futbollit, pistës së atletikës dhe rrethimi, Universiteti i Sporteve </t>
  </si>
  <si>
    <t>Rikonstuksioni i Nderteses se Fakultetit te Gjeologjise dhe Minierave +Ndertimi i Muzeut te Gjeologjise</t>
  </si>
  <si>
    <t>Universiteti "Aleksander Moisiu" Durres</t>
  </si>
  <si>
    <t xml:space="preserve">Ndertimi i godines se Fakultetit te Studimeve Profesionale UAMD Durres. Kontrata nr.257/23, date 17.07.2023 ne vlere totale 1 054 946 922 leke. UD do te paguaje </t>
  </si>
  <si>
    <t>09770</t>
  </si>
  <si>
    <t>Kerkimi Shkencor</t>
  </si>
  <si>
    <t xml:space="preserve"> Agjencia Kombëtare e Kërkimit Shkencor dhe Inovacionit Tirane</t>
  </si>
  <si>
    <t>Projekte te Kerkimit Shkencor te Agjensise se kerkimit Shkencor transferuar nga KM</t>
  </si>
  <si>
    <t>08140</t>
  </si>
  <si>
    <t>Zhvillimi I Sportit dhe Rinise</t>
  </si>
  <si>
    <t>Ndertim/ rehabilitim objekte sportive</t>
  </si>
  <si>
    <t>12</t>
  </si>
  <si>
    <t>MINISTRIA E EKONOMISE, KULTURES DHE INOVACIONIT</t>
  </si>
  <si>
    <t>Planifikimi, Menaxhimi dhe Administrimi</t>
  </si>
  <si>
    <t>Aparati  MEKI</t>
  </si>
  <si>
    <t>Blerje Pajisje</t>
  </si>
  <si>
    <t>Investime per Zyrat e MEKI</t>
  </si>
  <si>
    <t>08220</t>
  </si>
  <si>
    <t>Trashegimia Kulturore dhe Muzete</t>
  </si>
  <si>
    <t>Hartim projekti shtepia e Arberesheve</t>
  </si>
  <si>
    <t>Investim Muzeu  Arberesheve</t>
  </si>
  <si>
    <t>Instituit Kombëtar I Trashegimise Kulturore</t>
  </si>
  <si>
    <t>Restaurimi I "Kisha Shen Kollit", Krujtje e Siperme, Lushnje</t>
  </si>
  <si>
    <t>Rehabilitim I ambjenteve te Burgut te Spacit, 7 godina</t>
  </si>
  <si>
    <t xml:space="preserve">Instituti Kombetar I Trashegimise Kulturore </t>
  </si>
  <si>
    <t>Projekt “Restaurimi "Kisha Ungjillizimit në Kozarë Kucove"</t>
  </si>
  <si>
    <t xml:space="preserve">Rikonstruksioni Muzeu Arkeologjik Korce </t>
  </si>
  <si>
    <t>Perforcimi I shkembit nen kullen e sahatit, kalaja e Krujes</t>
  </si>
  <si>
    <t>Nderhyrje emergjente ne objekte pasuri kulturore</t>
  </si>
  <si>
    <t>08230</t>
  </si>
  <si>
    <t>Arti dhe Kultura</t>
  </si>
  <si>
    <t>Bashkia Durres</t>
  </si>
  <si>
    <t>Rikonstruksion I Teatrit Aleksander Moisiu</t>
  </si>
  <si>
    <t>Bashkia Tirane</t>
  </si>
  <si>
    <t>Godina e Teatrit Tirane</t>
  </si>
  <si>
    <t>Restaurimi, Rikonstruksioni dhe Rehabilitimi I hapesirave ne Muzeun e Arteve te Bukura (GKA)</t>
  </si>
  <si>
    <t>Ndertim I Qendres Kombetare per Femije dhe TK</t>
  </si>
  <si>
    <t>Godina e Teatrit Tirane (pajisje,mobilim)</t>
  </si>
  <si>
    <t>Rijetezime per Art dhe Kulture</t>
  </si>
  <si>
    <t xml:space="preserve">Biblioteka Kombetare </t>
  </si>
  <si>
    <t>Rikostruksion per zbatimin e projektit "Per  mbrojtjen nga zjarri dhe shpetimi"ne ndertesen qendrore te BK</t>
  </si>
  <si>
    <t xml:space="preserve"> 1-Sistemi elekt.te alarmit,kunder     vjedhjeve ne sallat e fondeve te BK; 2-Blerje montim I sistemit te vezhgimit -vidio ne ndertesen qendrore te BK </t>
  </si>
  <si>
    <t>Blerje pajisje administrative dhe funksionale per Bibloteken Kombetare</t>
  </si>
  <si>
    <t>Studim projektim</t>
  </si>
  <si>
    <t>CIRKU KOMBETAR</t>
  </si>
  <si>
    <t>Blerje pajisje administrative dhe funksionale per Cirkun Kombetar</t>
  </si>
  <si>
    <t>AQSHF</t>
  </si>
  <si>
    <t>Permiresim i sistemeve te aqshf</t>
  </si>
  <si>
    <t>Blerje pajisje administrative dhe funksionale per AQSHF</t>
  </si>
  <si>
    <t>TKOBAP</t>
  </si>
  <si>
    <t>Blerje pajisje administrative dhe funksionale per TKOBAP</t>
  </si>
  <si>
    <t xml:space="preserve">Teatri Kombetar </t>
  </si>
  <si>
    <t>Blerje pajisje administrative dhe funksionale per Teatrin Kombetar</t>
  </si>
  <si>
    <t>Galeria Kombetare e Arteve</t>
  </si>
  <si>
    <t>Blerje vepra Arti</t>
  </si>
  <si>
    <t>Pajisje zyre</t>
  </si>
  <si>
    <t xml:space="preserve">Qendra Kombetare Kulturore e Femijeve </t>
  </si>
  <si>
    <t>Video projektor profesional</t>
  </si>
  <si>
    <t>Blerje Kompjutera, fotokopje</t>
  </si>
  <si>
    <t>Mbeshtetje per Inovacion dhe Teknologji</t>
  </si>
  <si>
    <t xml:space="preserve">Sisteme dhe Infrastrukture TIK </t>
  </si>
  <si>
    <t>04130</t>
  </si>
  <si>
    <t>Mbeshtetje per Zhvillim Ekonomik</t>
  </si>
  <si>
    <t>TVSH per projekte me financim te huaj</t>
  </si>
  <si>
    <t>Agjencia Shqiptare e Zhvillimit</t>
  </si>
  <si>
    <t>TVSH per projekte te ndryshme te Programit "Mbeshtetje per Zhvillimin Ekonomik"</t>
  </si>
  <si>
    <t>Permirsime sistemesh</t>
  </si>
  <si>
    <t>Fondi i konkurueshmerise</t>
  </si>
  <si>
    <t>Mbeshtetje biznesit kreativ</t>
  </si>
  <si>
    <t xml:space="preserve">Qendra Kombetare e Biznesit </t>
  </si>
  <si>
    <t xml:space="preserve">	Detyre projektimi</t>
  </si>
  <si>
    <t>Rikonstruksion pjesshem zyrash</t>
  </si>
  <si>
    <t>Blerje paisje kompiuterike</t>
  </si>
  <si>
    <t xml:space="preserve">	(Pajisje Zyre)Blerje karrike per zyrat dhe sallat e sherbimit</t>
  </si>
  <si>
    <t>04160</t>
  </si>
  <si>
    <t>Mbeshtetje per Mbik. Tregut, Infr, e cilesise dhe prones Ind</t>
  </si>
  <si>
    <t>ISHMT</t>
  </si>
  <si>
    <t>Blerje pajisje elektronike</t>
  </si>
  <si>
    <t>DPS</t>
  </si>
  <si>
    <t xml:space="preserve">	Blerje pajisje zyre</t>
  </si>
  <si>
    <t>DPM</t>
  </si>
  <si>
    <t>Paisje dhe instrumenta matës  për testimin e radareve të shpejtësisë</t>
  </si>
  <si>
    <t>Pajisje dhe instrumente matës për kompletimin e laboratoreve të DMSHI.</t>
  </si>
  <si>
    <t>10550</t>
  </si>
  <si>
    <t>Tregu i Punes</t>
  </si>
  <si>
    <t xml:space="preserve">Drejtoria Qendrore AKPA </t>
  </si>
  <si>
    <t>Pajisje Informatike</t>
  </si>
  <si>
    <t>Ndertim i Kampusit te QFP</t>
  </si>
  <si>
    <t>Rikonstruksione Zyra Punesimi dhe Qendra Formimi Profesional</t>
  </si>
  <si>
    <t>Kabinete per formim profesiopnal</t>
  </si>
  <si>
    <t>04170</t>
  </si>
  <si>
    <t>Inspektimi ne pune</t>
  </si>
  <si>
    <t>Admin Qendrore e ISHP</t>
  </si>
  <si>
    <t>Blerje pajisje administrative dhe funksionale per ISHP</t>
  </si>
  <si>
    <t>Blerje automjeti</t>
  </si>
  <si>
    <t>09240</t>
  </si>
  <si>
    <t>Arsimi i Mesem Profesional</t>
  </si>
  <si>
    <t xml:space="preserve">	laboratore, pajisje, makineri per repartet e praktikave profesionale</t>
  </si>
  <si>
    <t>Ndertim rikostruksion i repartit te praktikave profesionale shkolla "Karl Gega" Tirane</t>
  </si>
  <si>
    <t>Rikostruksion Shkolla Bajram Curri Kukes</t>
  </si>
  <si>
    <t xml:space="preserve">Rikostruksion i godinës së shkollës Mekanike "Hasan Gina" Lushnje </t>
  </si>
  <si>
    <t>Rikostruksion Konvikti Cerrik</t>
  </si>
  <si>
    <t xml:space="preserve"> Shkolla "Enver Qiraxhi" Pogradec</t>
  </si>
  <si>
    <t xml:space="preserve">Ndertimi I ri I Shkolles Karl Gega Tirane </t>
  </si>
  <si>
    <t>Rikostruksion dhe ndertim I ri , shkolla Pavaresia Vlore Faza I</t>
  </si>
  <si>
    <t>Rikostruksion dhe ndertim I ri , shkolla Pavaresia Vlore Faza II</t>
  </si>
  <si>
    <t xml:space="preserve">Rikonstruksioni I Shkolles Arben Broci  </t>
  </si>
  <si>
    <t>Shkolla "Hamdi Bushati", Shkoder</t>
  </si>
  <si>
    <t>Rikonstruksion/ndertim per godinen dhe te paktikave profesionale Shkolla teknike Korce</t>
  </si>
  <si>
    <t>TVSH per Projekte te ndryshme</t>
  </si>
  <si>
    <t>06190</t>
  </si>
  <si>
    <t>Strehimi</t>
  </si>
  <si>
    <t>Projekte per permiresimin e kushteve te banimit per komunitete te varfera dhe te pafavorizuara</t>
  </si>
  <si>
    <t>2016</t>
  </si>
  <si>
    <t>2030</t>
  </si>
  <si>
    <t>Rikonstruksion dhe ndertim godinash</t>
  </si>
  <si>
    <t>Adaptim i godinave ne pronesi te Njesive te Qeverisjes Vendore per strehim social</t>
  </si>
  <si>
    <t>13</t>
  </si>
  <si>
    <t>MINISTRIA E SHENDETESISE DHE MBROJTJES SOCIALE</t>
  </si>
  <si>
    <t xml:space="preserve">Aparati i MSHMS </t>
  </si>
  <si>
    <t>Blerje automjete per institucionet shendetesore</t>
  </si>
  <si>
    <t xml:space="preserve">PIU Rehabilitimit te Sistemit Shendetesor </t>
  </si>
  <si>
    <t>Kosto Lokale  per PIU-n (njesia e zbatimit te projekteve te huaja)</t>
  </si>
  <si>
    <t xml:space="preserve"> -   </t>
  </si>
  <si>
    <t>Blerje pajisje administrative dhe funksionale per Aparatin</t>
  </si>
  <si>
    <t>Projekt-preventiv per disa nderhyrje ne ambientet e brendshme te godines se MSHMS</t>
  </si>
  <si>
    <t>Nderhyrje ne ambientet e brendshme te godines se MSHMS</t>
  </si>
  <si>
    <t>07220</t>
  </si>
  <si>
    <t>Sherbimet e Kujdesit Paresor</t>
  </si>
  <si>
    <t>Rikonstruksion i qendrave shendetesore v.2023-2024</t>
  </si>
  <si>
    <t>F.V pajisje mjekesore dhe mobilimi per qendra shendetesore</t>
  </si>
  <si>
    <t>Projekt-preventiva per rikonstruksionin e  qsh-ve dhe poliklinikave egzistuese si dhe ndertimin e objekteve te reja (qsh dhe poliklinika)</t>
  </si>
  <si>
    <t>Rikonstruksion i  qsh-ve dhe poliklinikave egzistuese si dhe ndertim i objekteve te reja (qsh dhe poliklinika) v.2025-2026</t>
  </si>
  <si>
    <t xml:space="preserve">Drejtoria Qendrore e Operatorit të Shërbimeve të Kujdesit Shëndetësor </t>
  </si>
  <si>
    <t>F. V pajisje mjekesore dhe mobilimi per qendrat shendetesore</t>
  </si>
  <si>
    <t xml:space="preserve">-   </t>
  </si>
  <si>
    <t>TVSH per objektet e programit</t>
  </si>
  <si>
    <t>Rikonstruksione te godinave te njesive te kujdesit shendetesor paresor</t>
  </si>
  <si>
    <t>07330</t>
  </si>
  <si>
    <t>Sherbimet e Kujdesit Dytesor</t>
  </si>
  <si>
    <t xml:space="preserve">Spitali Psikiatrik Elbasan </t>
  </si>
  <si>
    <t>Ndertimi i disa godinave te reja per sp.psikiatrik Elbasan</t>
  </si>
  <si>
    <t>Rikonstruksion i godines se spitalit psikiatrik Elbasan</t>
  </si>
  <si>
    <t>i Ri</t>
  </si>
  <si>
    <t>Materniteti Tirane</t>
  </si>
  <si>
    <t>Pajisje per Maternitetin Geraldine</t>
  </si>
  <si>
    <t>Rikonstruksion ne Maternitetin nr.1 Tirane faza II</t>
  </si>
  <si>
    <t>Blerje pajisje kompjuterike dhe infrastrukture e nevojshme te telekomunikacionit ne maternitetin Geraldine</t>
  </si>
  <si>
    <t xml:space="preserve">QSU.Tirane </t>
  </si>
  <si>
    <t>Rikonstruksion Pediatria Infektive ne QSUT (perforcim)</t>
  </si>
  <si>
    <t>Rehabilitim ne sherbimin e onkologjise QSUT</t>
  </si>
  <si>
    <t>F.V pajisje per djegie-plastiken e QSUT</t>
  </si>
  <si>
    <t>Blerje pajisje te teknologjise se larte per spitalet</t>
  </si>
  <si>
    <t xml:space="preserve">Shërbimi Kombëtar i Urgjencës </t>
  </si>
  <si>
    <t>Blerje autoambulanca per sherbimin e Urgjences per QKUM</t>
  </si>
  <si>
    <t>Spitali Shkoder</t>
  </si>
  <si>
    <t>Rikonstruksion i godines se Maternitetit te sp.Shkoder</t>
  </si>
  <si>
    <t>Spitali Fier</t>
  </si>
  <si>
    <t>Rikonstruksion i Maternitetit Fier per Spitalin Fier</t>
  </si>
  <si>
    <t>Spitali Berat</t>
  </si>
  <si>
    <t>Rikonstruksion i disa pavioneve te sp.Berat</t>
  </si>
  <si>
    <t>Spitali Rajonal Vlore</t>
  </si>
  <si>
    <t>"Rikontruksion i Sherbimit te Patologjise" sp.Vlore</t>
  </si>
  <si>
    <t>Blerje pajisje mjekesore dhe hoteleri mjekesore per spitalet</t>
  </si>
  <si>
    <t>Spitali Lushnje</t>
  </si>
  <si>
    <t>Rikonstruksion i godines qendrore sp.Lushnje</t>
  </si>
  <si>
    <t>F.V Pajisje mjekesore per spitalin Lushnje</t>
  </si>
  <si>
    <t>Spitali Mat</t>
  </si>
  <si>
    <t>Rikonstruksion i godines qendrore sp.Mat</t>
  </si>
  <si>
    <t>F.V Pajisje mjekesore, hotelerie dhe mobilimi per sp.Mat</t>
  </si>
  <si>
    <t>Spitali Tropoje</t>
  </si>
  <si>
    <t>Rikonstruksion i spitalit Tropoje</t>
  </si>
  <si>
    <t>Spitali Gjirokaster</t>
  </si>
  <si>
    <t>Rikonstruksion i godines qendrore sp.Gjirokaster</t>
  </si>
  <si>
    <t>F.V Pajisje mjekesore per spitalin Gjirokaster</t>
  </si>
  <si>
    <t>Spitali Pogradec</t>
  </si>
  <si>
    <t>Rikonstruksion i godines qendrore sp.Pogradec</t>
  </si>
  <si>
    <t>F.V Pajisje mjekesore per spitalin Pogradec</t>
  </si>
  <si>
    <t>Spitali Korce</t>
  </si>
  <si>
    <t>F.V Pajisje mjekesore dhe mobilim spitalor per spitalin Korce</t>
  </si>
  <si>
    <t>Spitali Diber</t>
  </si>
  <si>
    <t>Rikonstruksion i godines qendrore te sp.Diber</t>
  </si>
  <si>
    <t>F.V pajisje per sp.Diber</t>
  </si>
  <si>
    <t>Sp.Psikiatrik Vlore</t>
  </si>
  <si>
    <t>Rikonstruksioni i shtepizave te mbeshtetura ne sp.Psikiatrik Vlore</t>
  </si>
  <si>
    <t>Pajisje per shtepizave te mbeshtetura ne sp.Psikiatrik Vlore</t>
  </si>
  <si>
    <t>Kosto lokale (FAZA II e A1 ne QSUT)</t>
  </si>
  <si>
    <t>TVSH  (FAZA II e A1  ne QSUT)</t>
  </si>
  <si>
    <t>Projekte te programit</t>
  </si>
  <si>
    <t>Ndertim i godines se re te back up te QKUM</t>
  </si>
  <si>
    <t>07450</t>
  </si>
  <si>
    <t>Sherbimet e Shendetit Publik</t>
  </si>
  <si>
    <t xml:space="preserve">Instituti i Shendetit Publik Tirane </t>
  </si>
  <si>
    <t xml:space="preserve">Ndertim i godines se re te laboratoreve te ISHP </t>
  </si>
  <si>
    <t xml:space="preserve">Sisteme dixhitale per programet shendetesore </t>
  </si>
  <si>
    <t>F. V pajisje mjekesore per institucionet shendetesore</t>
  </si>
  <si>
    <t>TVSH per projektin "Fondi Pandemik"</t>
  </si>
  <si>
    <t>Pajisje per laboratoret e ISHP</t>
  </si>
  <si>
    <t>Blerje paisje per Drejtorine e Mbrojtjes nga  Rrezatimeve per ISHP</t>
  </si>
  <si>
    <t>Rikonstruksion i godines qendrore te ISHP Tirane</t>
  </si>
  <si>
    <t>10430</t>
  </si>
  <si>
    <t>Perkujdesi Social</t>
  </si>
  <si>
    <t>Adm Qendrore SHSSH</t>
  </si>
  <si>
    <t>Rikonstruksion i godines shtepia e femijes "Zyber Hallulli" Tirane</t>
  </si>
  <si>
    <t>Superv+kolaudim per rikonstruksionin e godines shtepia e femijes "Zyber Hallulli" Tirane</t>
  </si>
  <si>
    <t>TVSH e asistences teknike per projektin "Perfshirja sociale" IPA II</t>
  </si>
  <si>
    <t>Projekt preventiva per nderhyrje ne godina te SHSSH-ve</t>
  </si>
  <si>
    <t>Pajisje te ndryshme per godinat e SHSSH</t>
  </si>
  <si>
    <t>14</t>
  </si>
  <si>
    <t>MINISTRIA E DREJTESISE</t>
  </si>
  <si>
    <t>Aparati i MD</t>
  </si>
  <si>
    <t xml:space="preserve">Blerje pajisje zyre per Aparatin e Ministrise </t>
  </si>
  <si>
    <t>TVSH per ONM</t>
  </si>
  <si>
    <t xml:space="preserve">Blerje pajisje elektronike per Aparatin e Ministrise </t>
  </si>
  <si>
    <t>Ngritja dhe Ndërtimi i Institucionit  për edukim dhe rehabilitim të të miturve (hartim projektim, rikonstruksion supervizion dhe kolaudim)</t>
  </si>
  <si>
    <t>Agjensia Kombetare e Falimentit</t>
  </si>
  <si>
    <t>Blerje pajisje  zyre</t>
  </si>
  <si>
    <t>Arkiva Shteterore e Sistemit Gjyqesor</t>
  </si>
  <si>
    <t xml:space="preserve">Supervizim dhe Kolaudim per Ambiente te rRkonstruktuara te ASHSGJ </t>
  </si>
  <si>
    <t>Qendra e Parandalimit te krimeve te te miturve dhe te rinjve</t>
  </si>
  <si>
    <t xml:space="preserve">Blerje pajisje elektronike </t>
  </si>
  <si>
    <t xml:space="preserve">“Përmirësimi i sistemit të informacionit për përmbarimin” </t>
  </si>
  <si>
    <t>03310</t>
  </si>
  <si>
    <t>Ndihma Juridike</t>
  </si>
  <si>
    <t>Drejtoria e Ndihmes Juridike Falas</t>
  </si>
  <si>
    <t>Blerje pajisje zyre dhe elektronike</t>
  </si>
  <si>
    <t>Publikimet Zyrtare</t>
  </si>
  <si>
    <t>Qendra e Botimeve Zyrtare</t>
  </si>
  <si>
    <t>Blerje pajisje elektronike/informatike</t>
  </si>
  <si>
    <t>Blerje pajisje zyre</t>
  </si>
  <si>
    <t>Rikonstruksion i ambjenteve te QBZ</t>
  </si>
  <si>
    <t>Mjekesia Ligjore</t>
  </si>
  <si>
    <t>Instituti i Mjekesise Ligjore</t>
  </si>
  <si>
    <t>Blerje pajisje autopsie dhe laboratorike</t>
  </si>
  <si>
    <t>03440</t>
  </si>
  <si>
    <t>Sistemi i Burgjeve</t>
  </si>
  <si>
    <t>Drejtoria e Pergjithshme e Burgjeve</t>
  </si>
  <si>
    <t xml:space="preserve">Studim Projektime             </t>
  </si>
  <si>
    <t xml:space="preserve">Blerje automjete per sistemin e burgjeve                                      </t>
  </si>
  <si>
    <t xml:space="preserve">Blerje Paisje te Speciale dhe kontrolli per sigurine ne sistemin e burgjeve                                       </t>
  </si>
  <si>
    <t>Rritje e nivelit te sigurise fizike nepermjet vezhgimit dhe kontrollit me  sisteme sigurie, KME dhe Policia</t>
  </si>
  <si>
    <t>Permiresimi I kushteve fizike te jeteses nepermjet permiresimit te pergjithshem te infrastruktures</t>
  </si>
  <si>
    <t>Ndertim IEVP Kukes</t>
  </si>
  <si>
    <t xml:space="preserve">Ssitemi Antidron për detektimin e lëvizjen e droneve në afërsi të IEVP-ve, </t>
  </si>
  <si>
    <t>Sistem qendror ngrohje ftohje ne IEVP (çiller)</t>
  </si>
  <si>
    <t>03350</t>
  </si>
  <si>
    <t>Sherbimi i Permbarimit Gjyqesor</t>
  </si>
  <si>
    <t>Drejtoria e Pergjithshme e Permbarimit</t>
  </si>
  <si>
    <t>Blerje mjete Transporti</t>
  </si>
  <si>
    <t>Sherbimet per Ceshtjet e Biresimeve</t>
  </si>
  <si>
    <t>Komiteti i Biresimeve</t>
  </si>
  <si>
    <t>01180</t>
  </si>
  <si>
    <t>Sherbimi I Kthimit dhe Kompensimit te Pronave</t>
  </si>
  <si>
    <t>Agjencia e Trajtimit te Pronave</t>
  </si>
  <si>
    <t>03490</t>
  </si>
  <si>
    <t>Sherbimi i Proves</t>
  </si>
  <si>
    <t xml:space="preserve">Drejtoria e Pergjithshme e Sherbimit te Proves </t>
  </si>
  <si>
    <t>15</t>
  </si>
  <si>
    <t>MINISTRIA PER EUROPEN DHE PUNET E JASHTME</t>
  </si>
  <si>
    <t>Aparati I MEPJ</t>
  </si>
  <si>
    <t>Ambjente te rikonstruktuara</t>
  </si>
  <si>
    <t>Pajisje zyre të blera për aparatin e MEPJ</t>
  </si>
  <si>
    <t>Pajisje kompjuterike të blera për aparatin e MEPJ</t>
  </si>
  <si>
    <t xml:space="preserve">Blerje Data baze per AKD	</t>
  </si>
  <si>
    <t xml:space="preserve">Blerje te drejta autori per QSPA		</t>
  </si>
  <si>
    <t>Tituj librash per Bibloteken e QSPA-se</t>
  </si>
  <si>
    <t>E - Visa</t>
  </si>
  <si>
    <t>Sherbimi Konsullor online</t>
  </si>
  <si>
    <t>Sisteme Tik</t>
  </si>
  <si>
    <t>Mbeshtetje Diplomatike Jashte shtetit</t>
  </si>
  <si>
    <t>Pajisje zyre te blera</t>
  </si>
  <si>
    <t>Automjete të blera për misionet diplomatike</t>
  </si>
  <si>
    <t>Pajisje kompjuterike të blera</t>
  </si>
  <si>
    <t>16</t>
  </si>
  <si>
    <t>MINISTRIA E BRENDSHME</t>
  </si>
  <si>
    <t>Aparati i MB</t>
  </si>
  <si>
    <t>Blerje paisje zyre për Aparatin e Ministrisë së Brendshme</t>
  </si>
  <si>
    <t>Agjencia e Mbikqyrjes Policore</t>
  </si>
  <si>
    <t>Blerje Programi për analizim të dhënash per A.M.P</t>
  </si>
  <si>
    <t>Blerje pajisje zyre dhe pergjimi për A.M.P</t>
  </si>
  <si>
    <t>Blerje Automjete për A.M.P</t>
  </si>
  <si>
    <t>I. K. M Territorit</t>
  </si>
  <si>
    <t>Blerje mjete transporti për IKMT</t>
  </si>
  <si>
    <t>AAPSK</t>
  </si>
  <si>
    <t>Ndertim i magazines se Agjencise Adm.Pas. Sek.Konf.</t>
  </si>
  <si>
    <t>03140</t>
  </si>
  <si>
    <t>Policia e Shtetit</t>
  </si>
  <si>
    <t xml:space="preserve">Aparati i Drejtorise se Pergjithshme te Policise se Shtetit </t>
  </si>
  <si>
    <t>Studime Projektime</t>
  </si>
  <si>
    <t>Ndertim Objektesh</t>
  </si>
  <si>
    <t>Reparti i NSH Fier</t>
  </si>
  <si>
    <t>Ndertim/Rikonstruksion i godines se NSH Fier</t>
  </si>
  <si>
    <t xml:space="preserve">Drejtoria e Vendore e Policise Tirane </t>
  </si>
  <si>
    <t>Ndertim/Rikonstruksion i godines se Kom Policise Kruje</t>
  </si>
  <si>
    <t>Drejtoria Vendore e Policise Lezhe</t>
  </si>
  <si>
    <t>Ndertim/Rikonstruksion i godines se Kom Kurbin</t>
  </si>
  <si>
    <t>Drejtoria Vendore e Policise Fier</t>
  </si>
  <si>
    <t>Ndërtim i godinës së Postes se Policisë Roskovec</t>
  </si>
  <si>
    <t>Asistence OSINT RADAR "Partneriteti Operacional Kunder Kontrabandes ne Ballaknin Perendimor dhe BE-ne Lindore", Kap.01</t>
  </si>
  <si>
    <t xml:space="preserve">I Ri </t>
  </si>
  <si>
    <t xml:space="preserve">Rikonstruksione </t>
  </si>
  <si>
    <t xml:space="preserve">Drejtoria e Vendore e Policise Elbasan </t>
  </si>
  <si>
    <t>Rikonstruksion godines DVP Elbasan</t>
  </si>
  <si>
    <t>Komisariati i Policise Sarande</t>
  </si>
  <si>
    <t xml:space="preserve">Rikonstruksion i godines se Kom Sarande </t>
  </si>
  <si>
    <t xml:space="preserve">Drejtoria e Vendore e Policise Berat </t>
  </si>
  <si>
    <t>Rikonstruksion I godines se DPQ  Berat</t>
  </si>
  <si>
    <t>QFM Teknike Tirane</t>
  </si>
  <si>
    <t>Rikonstruksion I dhomave te shoqerimit ne Komisariatet e Policise Tirane dhe blloku I sigurise dhe shoqerimit ne KP Lac</t>
  </si>
  <si>
    <t>Rikonstruksion godines se DTI (kati I pare dhe I dyte) I nderteses 3-kateshe</t>
  </si>
  <si>
    <t>Rikonstruksion   godinës së Stacionit te Policisë Patos</t>
  </si>
  <si>
    <t xml:space="preserve">QFM Teknike Tirane </t>
  </si>
  <si>
    <t>Blerje automjete speciale</t>
  </si>
  <si>
    <t>Blerje Automjetesh te kalueshmerise se larte</t>
  </si>
  <si>
    <t>Armatime</t>
  </si>
  <si>
    <t>Blerje Pajisje per Forcat Speciale, Pol Shkencore, Pol Kriuminale, Pol Rrugore, Pol Rendit dhe Pol Kufitare</t>
  </si>
  <si>
    <t>Pajisje e Orendi zyrash</t>
  </si>
  <si>
    <t>Pajisje te Tek.Informacionit</t>
  </si>
  <si>
    <t>Deparatmenti per Teknologjine e Informacionit</t>
  </si>
  <si>
    <t>Program financiar dhe inventarizues për Policinë e Shtetit</t>
  </si>
  <si>
    <t>Përmirësimi i sistemit të trajtimit të aplikimeve për qytetarët dhe subjektet tatimpaguese</t>
  </si>
  <si>
    <t>Ngritja e sistemit të menaxhimit të informacionit për Akademinë e Sigurisë Publike – eAkademia</t>
  </si>
  <si>
    <t>Sisteme dhe Infrasdtrukture TIK</t>
  </si>
  <si>
    <t>Pagese TVSH</t>
  </si>
  <si>
    <t>03150</t>
  </si>
  <si>
    <t>Garda e Republikes</t>
  </si>
  <si>
    <t xml:space="preserve">Garda e Republikes </t>
  </si>
  <si>
    <t>Integrimi i sistemeve të sigurisë dhe vëzhgimit me Kamera për ORV dhe infrastrukturën e Gardës së Republikës.</t>
  </si>
  <si>
    <t>Blerje e mjeteve të Transportit</t>
  </si>
  <si>
    <t>Pajisje të ndryshme për funksionimin normal të përditshëm të aktivitetit në ambjentet e punës në Gardën e Republikës</t>
  </si>
  <si>
    <t xml:space="preserve"> Prefekturat dhe funksionet e deleguara</t>
  </si>
  <si>
    <t>Prefektura</t>
  </si>
  <si>
    <t>Rikonstruksion godinash per Prefekturat</t>
  </si>
  <si>
    <t>Pajisje zyrash per Prefekturat</t>
  </si>
  <si>
    <t>01170</t>
  </si>
  <si>
    <t>Gjendja Civile</t>
  </si>
  <si>
    <t>Përmirësimi i infrastrukturës hardware dhe software të RKGJC</t>
  </si>
  <si>
    <t>17</t>
  </si>
  <si>
    <t>MINISTRIA E MBROJTJES</t>
  </si>
  <si>
    <t>Aparati i Ministrise se Mbrojtjes</t>
  </si>
  <si>
    <t xml:space="preserve">Blerje Pajisjesh  për Zonimin TEMPEST te ambienteve , godinave dhe mburojave  </t>
  </si>
  <si>
    <t>Përmirësimi dhe Mirëmbajtja e Sistemit të Administrimit të Dokumentave (SAD) OK</t>
  </si>
  <si>
    <t xml:space="preserve">Permiresimi I Sistemit Financiar per MM </t>
  </si>
  <si>
    <t xml:space="preserve">Përmirësimi dhe Mirëmbajtja e Sistemit të Printimit </t>
  </si>
  <si>
    <t xml:space="preserve">Përmirësimi dhe Mirëmbajtja e Sistemit të kondicionimit ne dhomene e serverave primare dhe backup, ne sallen e infrastruktures dhe ne dhomen e UPS </t>
  </si>
  <si>
    <t>Rikonstruksion I nderteses se Aparatit te MM</t>
  </si>
  <si>
    <t xml:space="preserve">Mjete per A.MM </t>
  </si>
  <si>
    <t>02120</t>
  </si>
  <si>
    <t>Forcat e Luftimit</t>
  </si>
  <si>
    <t>Forca Tokesore (RU 1001)</t>
  </si>
  <si>
    <t>Ndertim objektesh dhe punime per rikostruksione te godinave te KFT,Zall-Herr</t>
  </si>
  <si>
    <t>i ri</t>
  </si>
  <si>
    <t xml:space="preserve">Armatimi i lehte municion dhe makineri  paisje </t>
  </si>
  <si>
    <t>Blerje pajisje kompjuterike / IT per kompletimin e strukturave te FT-se</t>
  </si>
  <si>
    <t>Blerje armatim/ municion dhe pajisje individuale per komponentin rezervist</t>
  </si>
  <si>
    <t>Forca Detare  (Nr.2001 Durres)</t>
  </si>
  <si>
    <t>Ndertime dhe Rikonstruksione  (Forca Detare  Nr.2001 Durres)</t>
  </si>
  <si>
    <t xml:space="preserve">Forca Detare  </t>
  </si>
  <si>
    <t>Ndertim I portit te Ri Porto- Romano( Infrastruktura per bazen detare NATO)</t>
  </si>
  <si>
    <t>Pajisje funksionale  (Forca Detare  Nr.2001 Durres)</t>
  </si>
  <si>
    <t>Sisteme dhe Infrastrukture TIK (FORCAT DETARE )</t>
  </si>
  <si>
    <t>Anije patrulluese luftarake ( 1 cope, me sistemet e plota luftarake).</t>
  </si>
  <si>
    <t xml:space="preserve">Forca Ajrore   </t>
  </si>
  <si>
    <t>Kapaciteti I Avioneve pa pilote te armatosur (Dron/UAV) sebashku me sistemet e komandim kontrollit.</t>
  </si>
  <si>
    <t>Kompletimi me kapacitet te zbulimit dhe neutralizimit te objekteve pa pilot ( C-UAS ) ne nivel kombetar</t>
  </si>
  <si>
    <t>Sisteme komunikimi dhe informacioni baza Ajrore e NATO-s Kucove (CIS)</t>
  </si>
  <si>
    <t>Forca Ajrore (Nr.3001 Tirane)</t>
  </si>
  <si>
    <t>Ndertime dhe Rikonstruksione  (Forca Ajrore (Nr.3001 Tirane)</t>
  </si>
  <si>
    <t>Sistemi I mbrojtjes ajrore bazuar ne toke ( GBAD, MRAD/SHORAD).</t>
  </si>
  <si>
    <t>Kompletimi me helikopter UH-60 “Blackhawk”.</t>
  </si>
  <si>
    <t xml:space="preserve">Fonde Kombëtare për ASBE-ACCS Based Element. </t>
  </si>
  <si>
    <t>Blerje e avjoneve me krah Fix (Air Traktors) shume rolesh</t>
  </si>
  <si>
    <t xml:space="preserve">Transponderi ushtarak MOD 5-IFF </t>
  </si>
  <si>
    <t>Kompletimi me sisteme ILS/TACAN/Weather Radar.</t>
  </si>
  <si>
    <t>Zgjerim te sistemit te R/Komunikimit "Toke-Ajer-Toke" tek repartet e FAj, Ndertim-Blerje te sistemit te radio-nderlidhjes TAT per BA Kuçove, BA Gjader, QBO per permbushjen e detyrimeve tekniko-operacionale te FAj.</t>
  </si>
  <si>
    <t>Ndërtim i infrastrukturës për Sistemin e mbrojtjes ajrore të bazuar në tokë (GBAD/SHORAD)  (batalioni I mbrojtejs ajrore Gjader)</t>
  </si>
  <si>
    <t>09430</t>
  </si>
  <si>
    <t>Arsimi Ushtarak</t>
  </si>
  <si>
    <t>RU Nr.5001 Tirane</t>
  </si>
  <si>
    <t>Kompletimi me pajisje dhe orendi te dy godinave te masterplanit (fakultetit dhe menses)</t>
  </si>
  <si>
    <t>Ndërtim i godinës se re shume - fuknsionale të AFA (Prona 21)</t>
  </si>
  <si>
    <t>Kompletimi me pajime individuale te ushtarakut</t>
  </si>
  <si>
    <t>Kompletimi me pajisje e orendi i godines se hotelit</t>
  </si>
  <si>
    <t>Rikonstruksion dhe shtese brez kalitje</t>
  </si>
  <si>
    <t>Permiresim i gjendjes aktuale te poligoneve te qitjes ne armet e kembesorise ne SHT (prona 944)</t>
  </si>
  <si>
    <t>Krijimi i infrastruktures inxhinierike, asfaltimi i rrugeve te brendshme, ndertimi i lulishteve te kampusit te ri te AFA - Masterplani</t>
  </si>
  <si>
    <t>Ndertimi i fushes se minifutbollit, basketbollit, volejbollit, tenisit dhe handbollit</t>
  </si>
  <si>
    <t>Ndertim i hotelit te FMS - Masterplan AFA</t>
  </si>
  <si>
    <t>Ndertimi i kinoklubit me 2400 m2 dhe qendres shendetesore me 250 m2</t>
  </si>
  <si>
    <t>Ndertim i palestres se mbyllur me 1850 m2</t>
  </si>
  <si>
    <t>Rikonstruksion i nyjeve sanitare dhe lyerjen e godinave te QAPU</t>
  </si>
  <si>
    <t>02150</t>
  </si>
  <si>
    <t>Mbeshtetja e Luftimit</t>
  </si>
  <si>
    <t xml:space="preserve">Komanda Mbeshtetese </t>
  </si>
  <si>
    <t>Reparti Ushtarak Nr.4001Tirane</t>
  </si>
  <si>
    <t>Ndertime dhe Rikonstruksione  (Reparti Ushtarak Nr.4001 Tirane)</t>
  </si>
  <si>
    <t xml:space="preserve">Reparti Ushtarak Nr.4001Tirane </t>
  </si>
  <si>
    <t>TVSH</t>
  </si>
  <si>
    <t>Modernizimi me mjete transporti dhe speciale per FARSH</t>
  </si>
  <si>
    <t xml:space="preserve">Pajisje hardware TIK </t>
  </si>
  <si>
    <t>Kompletimi i Batalioni te Furnizimit me kontenier ISO 20-FT</t>
  </si>
  <si>
    <t>Kompletimi I kompanise EOD me mjete taktike dhe pajisje speciale kolektive</t>
  </si>
  <si>
    <t>Kompletimi me pajisje e orendi (tavolina,karrige,rafte etj) per FA</t>
  </si>
  <si>
    <t>Kompletimi I QS,BF dhe BMEC me pajisje per ndertimin e 2 palestrave standarte dhe bashkekohore</t>
  </si>
  <si>
    <t>Qendra e Menaxhimit te Materialeve</t>
  </si>
  <si>
    <t>Ndertime dhe Rikonstruksione  (Reparti Ushtarak Nr.6604 Tirane)</t>
  </si>
  <si>
    <t>Policia Ushtarake</t>
  </si>
  <si>
    <t>Rikonstruksion godine 3-K, zyra e PU, Berat</t>
  </si>
  <si>
    <t>Kompletim dhe modernizim me pajisje funksiopnale dhe automjete</t>
  </si>
  <si>
    <t xml:space="preserve">Instituti  i Gjeografise Infrastruktures Ushtarake </t>
  </si>
  <si>
    <t>Instituti  i Gjeografise Infrastruktures Ushtarake , IGJU</t>
  </si>
  <si>
    <t xml:space="preserve">Blerje,Studime ,pergatitja e projekteve dhe preventivave </t>
  </si>
  <si>
    <t>Sisteme dhe Infrastrukture TIK (Instituti  i Gjeografise Infrastruktures Ushtarake )</t>
  </si>
  <si>
    <t>Blerje pajisje zyre(tavolina,karrige)</t>
  </si>
  <si>
    <t>Qendra Personel Rekrutimi,  QPR</t>
  </si>
  <si>
    <t>Rikonstruksion I objektit QPR godina nr. 35</t>
  </si>
  <si>
    <t>Kompletim I ambjenteve per zyrat e Rekrutimit ne rrethi</t>
  </si>
  <si>
    <t>Arkivi Qendror i Forces se Armatosur</t>
  </si>
  <si>
    <t xml:space="preserve">Agjencia Iinteligjences Sigurise Mbrojtjes </t>
  </si>
  <si>
    <t xml:space="preserve">Zhvillimi i kapaciteteve </t>
  </si>
  <si>
    <t>Qendra Nderinstitucionale Operacionale Detare  Durres</t>
  </si>
  <si>
    <t>Rikonstruksion Godine</t>
  </si>
  <si>
    <t>Blerje paisje TIK/finksionale dhe administrative</t>
  </si>
  <si>
    <t>Qendra e Kultures Medias Muzeu i FA</t>
  </si>
  <si>
    <t>Qendra e Kultures, Medias, Botimeve te Mbrojtjes</t>
  </si>
  <si>
    <t>Blerje pajisjesh TIK(sektori audio vizive)</t>
  </si>
  <si>
    <t>Agjensia e Sistemeve Nderlidhjes dhe Informacionit</t>
  </si>
  <si>
    <t>Reparti Ushtarak Nr.6640 Tirane</t>
  </si>
  <si>
    <t>Sisteme dhe Infrastrukture TIK (Agjensia e Sistemeve Nderlidhjes dhe Informacionit)</t>
  </si>
  <si>
    <t>Rikonstruksione dhe Ndertime(Agjensia e Sistemeve Nderlidhjes dhe Informacionit)</t>
  </si>
  <si>
    <t>Batalioni i Mbeshtetjes</t>
  </si>
  <si>
    <t>Reparti Ushtarak Nr.6630 Tirane</t>
  </si>
  <si>
    <t>Pajisje funksionale (Batalioni i mbeshtetjes)</t>
  </si>
  <si>
    <t>Rikonstruksione dhe Ndertime(Reparti Ushtarak Nr.6630 Tirane)</t>
  </si>
  <si>
    <t xml:space="preserve">Kolegji I Sigurise dhe Mbrojtjes /Modernizim </t>
  </si>
  <si>
    <t>RU Nr.6680 Tirane (3535)</t>
  </si>
  <si>
    <t>Blerje paisje per klasat mesimore</t>
  </si>
  <si>
    <t xml:space="preserve">Blerje paisje per bashkepunimin Civilo Ushtarak </t>
  </si>
  <si>
    <t>07340</t>
  </si>
  <si>
    <t>Mbeshtetje per Shendetesine</t>
  </si>
  <si>
    <t>Spitali Universitar i Traumes</t>
  </si>
  <si>
    <t xml:space="preserve">Rikonstruksion Godinash </t>
  </si>
  <si>
    <t>Blerje Mobilje</t>
  </si>
  <si>
    <t>Blerje pajisje dhe aparatura mjekesore</t>
  </si>
  <si>
    <t>10910</t>
  </si>
  <si>
    <t>Emergjencat Civile</t>
  </si>
  <si>
    <t>AKMC</t>
  </si>
  <si>
    <t>Blerje software per permirsimin e sistemit te paralajmerimit te hershem (Nr. 112)</t>
  </si>
  <si>
    <t xml:space="preserve">Blerje software  baza e te dhenave te humbjeve nga fatkeqesite </t>
  </si>
  <si>
    <t>Pagese TVSH-je projekte te huaja</t>
  </si>
  <si>
    <t xml:space="preserve">Bashkefinancim me projektet e huaja Flood North Albania </t>
  </si>
  <si>
    <t>Bashkefinancim me projektet e huaja Local Drm</t>
  </si>
  <si>
    <t>Bashkefinancim me projektet e huaja Sa Resilience</t>
  </si>
  <si>
    <t>Fatkeqësi natyrore te menaxhuara/AKMC</t>
  </si>
  <si>
    <t xml:space="preserve">Bashkite /fatkeqesi natyrore te menaxhuara/Digat </t>
  </si>
  <si>
    <t>Bashkite /fatkeqesi natyrore te menaxhuara/masa parandaluese dhe rehabilituese</t>
  </si>
  <si>
    <t>DPRMSH</t>
  </si>
  <si>
    <t>Blerje mallra ushqimore Rezerve Shteti</t>
  </si>
  <si>
    <t>Blerje mallra industrial Rezerve Shteti</t>
  </si>
  <si>
    <t>Blerje ushqim per bageti</t>
  </si>
  <si>
    <t>Siguria kibernetike</t>
  </si>
  <si>
    <t>Bashkefinancim Albadapt/ Climate Service for Resilient Albania/Green Climate Fund (GCF) në bashkëpunim me GIZ</t>
  </si>
  <si>
    <t>18</t>
  </si>
  <si>
    <t>SHERBIMI INFORMATIV I SHTETIT</t>
  </si>
  <si>
    <t>03520</t>
  </si>
  <si>
    <t>Veprimtaria Informative Shteterore</t>
  </si>
  <si>
    <t>Aparati Qendror i SHISH</t>
  </si>
  <si>
    <t>Rikonstruksione godinash</t>
  </si>
  <si>
    <t>Blerje pajisje TIK</t>
  </si>
  <si>
    <t>Pajisje dhe orendi zyre të blera</t>
  </si>
  <si>
    <t>Pajisje te blera, kondicionere per kompletim dhe zevendesim.</t>
  </si>
  <si>
    <t>Blerje mjete dhe pajisje te tjera teknike</t>
  </si>
  <si>
    <t>Implementimi I platformes per dixhitalizimin e procedurave adm</t>
  </si>
  <si>
    <t>19</t>
  </si>
  <si>
    <t>RTSH</t>
  </si>
  <si>
    <t>08520</t>
  </si>
  <si>
    <t>Projekte teknike per futjen e teknologjive te reja</t>
  </si>
  <si>
    <t xml:space="preserve">Aparati Drejt.Pergj.RTSH </t>
  </si>
  <si>
    <t>Rinovimi i Aateliese</t>
  </si>
  <si>
    <t>20</t>
  </si>
  <si>
    <t>DREJTORIA E PERGJITHSHME E ARKIVAVE</t>
  </si>
  <si>
    <t xml:space="preserve">Drejtoria e Arkivave Shtetit </t>
  </si>
  <si>
    <t>Muzealizimi dhe mbrojtja nga zjarri per Muzeun e Arkivave</t>
  </si>
  <si>
    <t>Blerje pajisje Administrative dhe Funksionale</t>
  </si>
  <si>
    <t>Rikonstruksion i pjesshem i ndertesave te DPA</t>
  </si>
  <si>
    <t xml:space="preserve">Krijimi i ambjenteve te nevojshme per vendruajtjet e dokumentave </t>
  </si>
  <si>
    <t>22</t>
  </si>
  <si>
    <t>AKADEMIA E SHKENCES</t>
  </si>
  <si>
    <t>01520</t>
  </si>
  <si>
    <t>Veprimtaria Akademike</t>
  </si>
  <si>
    <t>Akademia e Shkencave të Shqiperisë</t>
  </si>
  <si>
    <t>Blerje pajisje orendi</t>
  </si>
  <si>
    <t>Blerje Libri</t>
  </si>
  <si>
    <t>Pajisje laboratorike per kerkimin shkencor biotek dhe gjenetike si dhe nanoshkence</t>
  </si>
  <si>
    <t>24</t>
  </si>
  <si>
    <t>KONTROLLI I LARTE I SHTETIT</t>
  </si>
  <si>
    <t>Veprimtaria Audituese e KLSH</t>
  </si>
  <si>
    <t xml:space="preserve">Kontrolli i Larte i Shtetit </t>
  </si>
  <si>
    <t>Pajise zyre te blera</t>
  </si>
  <si>
    <t>Automjete te blera</t>
  </si>
  <si>
    <t>Blerje pajisje informatike</t>
  </si>
  <si>
    <t>26</t>
  </si>
  <si>
    <t>MINISTRIA E TURIZMIT DHE MJEDISIT</t>
  </si>
  <si>
    <t>Aparati i Ministrise se MTM</t>
  </si>
  <si>
    <t xml:space="preserve">Orendi pajisje </t>
  </si>
  <si>
    <t xml:space="preserve">vazhdim </t>
  </si>
  <si>
    <t>Pajisje TIK</t>
  </si>
  <si>
    <t>05320</t>
  </si>
  <si>
    <t>Programe per Mbrojtjen e Mjedisit</t>
  </si>
  <si>
    <t>Pajisje TIK (AKM)</t>
  </si>
  <si>
    <t>KL per projektet me financim te huaj</t>
  </si>
  <si>
    <t>04260</t>
  </si>
  <si>
    <t>Administrimi i Pyjeve</t>
  </si>
  <si>
    <t xml:space="preserve"> "Ngritja e Infrastuktures Turistike me theks tek ajo Ujore Eko-Park Ulza" </t>
  </si>
  <si>
    <t>AKZM</t>
  </si>
  <si>
    <t>Zbatim Projekti "Shtigjet ne rrjetin e Zonave te Mbrojtura"</t>
  </si>
  <si>
    <t>Projekti "Qendra Multifunksionale ne Luginen e Vjoses"</t>
  </si>
  <si>
    <t>04760</t>
  </si>
  <si>
    <t>Zhvillimi i Turizmit</t>
  </si>
  <si>
    <t>Mbeshtetje Financiare Projekti BERZH</t>
  </si>
  <si>
    <t>Agjencia Kombetare e Turizmit</t>
  </si>
  <si>
    <t>AKT-Pajisje TIK</t>
  </si>
  <si>
    <t>Agjencia Kombetare e Bregdetit</t>
  </si>
  <si>
    <t>AKB-Pajisje TIK</t>
  </si>
  <si>
    <t>06220</t>
  </si>
  <si>
    <t>Menaxhimi I Mbetjeve Urbane</t>
  </si>
  <si>
    <t>projekte te programit Menaxhimi I Mbetjeve Urbane</t>
  </si>
  <si>
    <t>Orendi dhe pajisje</t>
  </si>
  <si>
    <t>Paisje TIK</t>
  </si>
  <si>
    <t>28</t>
  </si>
  <si>
    <t>PROKURORIA E PERGJITHSHME</t>
  </si>
  <si>
    <t>Prokuroria e Pergjithshme</t>
  </si>
  <si>
    <t>Blerje paisje zyre</t>
  </si>
  <si>
    <t>Ndertim godine e re</t>
  </si>
  <si>
    <t>Projekte</t>
  </si>
  <si>
    <t>Rikonstruksion i pjesshem godine</t>
  </si>
  <si>
    <t>Autovetura</t>
  </si>
  <si>
    <t>Kondicionere</t>
  </si>
  <si>
    <t>Pajisje elektronike</t>
  </si>
  <si>
    <t>Orendi zyre</t>
  </si>
  <si>
    <t>Kamera e sistemi i hyrjes me karta</t>
  </si>
  <si>
    <t>Paisje te tjera teknike</t>
  </si>
  <si>
    <t>29</t>
  </si>
  <si>
    <t>KESHILLI I LARTE GJYQESOR</t>
  </si>
  <si>
    <t>Këshilli i Lartë Gjyqësor</t>
  </si>
  <si>
    <t xml:space="preserve">Orendi/Pajisje/Mjete </t>
  </si>
  <si>
    <t>Buxheti Gjyqesor</t>
  </si>
  <si>
    <t>Gjykata ne rrethe</t>
  </si>
  <si>
    <t>Ndertim I ri dhe rikonstruksion I plote ose I pjesshem</t>
  </si>
  <si>
    <t>Blerje mjetesh motorike</t>
  </si>
  <si>
    <t xml:space="preserve">KLGJ </t>
  </si>
  <si>
    <t>Zhvillimi i një sistemi të ri të menaxhimit të çështjeve gjyqësore</t>
  </si>
  <si>
    <t>Programe Software per gjykatat</t>
  </si>
  <si>
    <t>30</t>
  </si>
  <si>
    <t>GJYKATA KUSHTETUESE</t>
  </si>
  <si>
    <t>03320</t>
  </si>
  <si>
    <t>Veprimtaria Gjyqesore Kushtetuese</t>
  </si>
  <si>
    <t>Gjykata Kushtetuese</t>
  </si>
  <si>
    <t>Blerje pajisjesh informatike</t>
  </si>
  <si>
    <t>Blerje pajisje zyrash</t>
  </si>
  <si>
    <t>Blerje libra</t>
  </si>
  <si>
    <t>Rikonstruksion zyrash</t>
  </si>
  <si>
    <t>31</t>
  </si>
  <si>
    <t>AGJENCIA TELEGRAFIKE SHQIPTARE</t>
  </si>
  <si>
    <t>08320</t>
  </si>
  <si>
    <t>Veprimtaria Telegrafike e ATSH-se</t>
  </si>
  <si>
    <t xml:space="preserve">Agjencia Telegrafike Shqiptare </t>
  </si>
  <si>
    <t>Dixhitalizimi i Arkives</t>
  </si>
  <si>
    <t>35</t>
  </si>
  <si>
    <t>KESHILLI I LARTE I PROKURORISE</t>
  </si>
  <si>
    <t>Veprimtaria e KLP</t>
  </si>
  <si>
    <t xml:space="preserve">Aparati Keshilli i Larte i Prokurorise </t>
  </si>
  <si>
    <t>Pajisje informatike te blera</t>
  </si>
  <si>
    <t>41</t>
  </si>
  <si>
    <t>STRUKTURA E POSACME KUNDER KORRUPSIONIT DHE KRIMIT TE ORGANIZUAR</t>
  </si>
  <si>
    <t>03390</t>
  </si>
  <si>
    <t>Veprimtaria e SPAK</t>
  </si>
  <si>
    <t>Prokuroria e Posaçme Kunder Korrupsionit dhe Krimit te Organizuar</t>
  </si>
  <si>
    <t>Blerje Paisje Zyre</t>
  </si>
  <si>
    <t>Blerje Paisje Elektronike</t>
  </si>
  <si>
    <t>Blerje Autovetura</t>
  </si>
  <si>
    <t>Kosto per sisteme dhe infrastrukture TIK (siguria kibernetike)</t>
  </si>
  <si>
    <t>Panele diellore per prodhim energji elektrike ne funksion te institucionit te SPAK</t>
  </si>
  <si>
    <t>50</t>
  </si>
  <si>
    <t>INSTITUTI I STATISTIKES</t>
  </si>
  <si>
    <t>01320</t>
  </si>
  <si>
    <t>Veprimtaria Statistikore</t>
  </si>
  <si>
    <t>INSTAT</t>
  </si>
  <si>
    <t>Licensa</t>
  </si>
  <si>
    <t>55</t>
  </si>
  <si>
    <t>SHKOLLA E MAGJISTRATURES</t>
  </si>
  <si>
    <t>09820</t>
  </si>
  <si>
    <t>Veprimtaria Arsimore</t>
  </si>
  <si>
    <t>Shk.Magjistratures</t>
  </si>
  <si>
    <t>Paisje elektronike te blera</t>
  </si>
  <si>
    <t>Orendi te blera</t>
  </si>
  <si>
    <t>Libra te blere</t>
  </si>
  <si>
    <t>Blerje softuere informatike profesionale, zhvillimi I platformes SMVSHM</t>
  </si>
  <si>
    <t>56</t>
  </si>
  <si>
    <t>FONDI SHQIPTAR I ZHVILLIMIT</t>
  </si>
  <si>
    <t>06210</t>
  </si>
  <si>
    <t>Programe Zhvillimi</t>
  </si>
  <si>
    <t>Fondi Shqiptar i Zhvillimit</t>
  </si>
  <si>
    <t>Nderhyrje e integruar per permiresimin e aksesit, sherbimeve dhe rikualifikimit urban ne Zonen e Plazhit-Palase-Dryhmades</t>
  </si>
  <si>
    <t>Mbështetje për programin (Oponencë, Mbikqyrje dhe Kolaudim Punimesh)</t>
  </si>
  <si>
    <t>Nderhyrje ne zona historike per forcimin e potencialit turistik, kala, ura, qendra historike, pazare, fasada, etj</t>
  </si>
  <si>
    <t>Transformimi urban në hapësira publike kryesore</t>
  </si>
  <si>
    <t>Ndërhyrje në rrugë dhe nyje lidhëse rajonale dhe lokale</t>
  </si>
  <si>
    <t>Investime për Infrastrukturën e tregjeve dhe hapësirave  tregtare, multifunksionale në zona model zhvillimi</t>
  </si>
  <si>
    <t>Ndërhyrje në infrastrukturën turistike të aventurës, Zip line, ura të varura, Via ferrata, parqe aventure, etj</t>
  </si>
  <si>
    <t>Nderhyrje ne muze dhe objekte monumente kulture</t>
  </si>
  <si>
    <t>Nderhyrje ne zona sportive dhe lodra per femije “Dua te luaj”</t>
  </si>
  <si>
    <t>Inkubatori i biznesit në arkitekturë dhe ndërtim në Tiranë</t>
  </si>
  <si>
    <t>Inkubator i Biznesit në  Informacion dhe Teknologji në Vlorë</t>
  </si>
  <si>
    <t>Administrimi i përbashkët i aseteve të rindërtimit dhe në përdorim të përbashkët</t>
  </si>
  <si>
    <t>Qendra e komunikimit dhe kontrollit</t>
  </si>
  <si>
    <t>Dixhitalizimi i Informacionit Arkivor dhe venia ne dispozicion per akses</t>
  </si>
  <si>
    <t xml:space="preserve">Instalacion me strukturë druri në oborrin e brendshëm të kryeministrisë </t>
  </si>
  <si>
    <t>Transformimi urban në hapësira publike kryesore - Faza II
Ndërhyrje në Hyrje të Shkodrës dhe Rikualifikimi i Bregut Perëndimor të Liqenit të Shkodrës (Faza–I).</t>
  </si>
  <si>
    <t>Ndërhyrje në infrastructure rrugore, Faza II</t>
  </si>
  <si>
    <t>Vënia e aseteve publike në funksion të nxitjes dhe kultivimit të talenteve dhe aftësive për fëmijët dhe të rinjtë.</t>
  </si>
  <si>
    <t>Transformimi urban në hapësira publike kryesore Rajoni 2</t>
  </si>
  <si>
    <t>Ndërhyrje e Integruar për fuqizimin e potencialit turistik ne zonat natyrore, Rajoni 4</t>
  </si>
  <si>
    <t>Ngritja e infrastruktures mbështetëse  në funksion të kompleksit multi-funksional për zhvillimin e sektorëve të ndryshëm të motorizimit, Auto-Moto Park,  në Bashkinë Elbasan Faza 2</t>
  </si>
  <si>
    <t>Mbeshtetje per fuqizimin e kapaciteteve sherbyese rajonale dhe vendore nepermjet ngritjes se modeleve pilot te organizimit dhe funksionimit te nderrmarjeve te sherbimeve publike</t>
  </si>
  <si>
    <t>Mbeshtetje per infrastruktures akomoduese te KQZ sipas  VKM Nr.808, datë 12.12.2022</t>
  </si>
  <si>
    <t>Mbeshtetje e infrastruktures akomoduese per polin e ri te  teknologjise se Informacionit dhe  Sigurise Kibernetike</t>
  </si>
  <si>
    <t xml:space="preserve">Investime pilot për transformimin e  infrastrukturës se sherbimeve  dhe rritjes se standartit te jetes ne komunitet </t>
  </si>
  <si>
    <t>Transformimi i infrastruktures e akomoduese ne kampuset rajonale te arsimit profesional</t>
  </si>
  <si>
    <t>Ngritja e  infrastruktures arsimore te Kolegjit te Europes</t>
  </si>
  <si>
    <t xml:space="preserve">Ndertimi I infrastruktures se modeleve te integruara ne zona me potencial zhvillimi,  Bulqize </t>
  </si>
  <si>
    <t xml:space="preserve">Ndertimi I infrastruktures se modeleve te integruara ne zona me potencial zhvillimi,  Divjake </t>
  </si>
  <si>
    <t xml:space="preserve">Ndertimi I infrastruktures se modeleve te integruara ne zona me potencial zhvillimi,  Drenove </t>
  </si>
  <si>
    <t>Mbeshtetje me paisje, teknologji dhe sisteme menaxhimi per modelet e reja zhvillimore</t>
  </si>
  <si>
    <t>Mbeshtetje per ngritjen dhe venien ne funksionim te strukturave menaxhuese te modeleve te integruara zhvillimore</t>
  </si>
  <si>
    <t>Mbeshtetje operacionale per modelet e integruara zhvillimore</t>
  </si>
  <si>
    <t>Mbeshtetje me ekspertize dhe burime njerezore e Modeleve te Integruara</t>
  </si>
  <si>
    <t>Fondi Shqiptar i Zhvillimit (TVSH) Ujesjellesa</t>
  </si>
  <si>
    <t>Financim i Kostos se Menaxhimit te Projekteve qe zbatohen nga FSHZH/Kosto lokale Ujesjellesa etj</t>
  </si>
  <si>
    <t>Financim i Kostos se Menaxhimit te Projekteve qe zbatohen nga FSHZH/Kosto lokale Rruge etj</t>
  </si>
  <si>
    <t>Fondi Shqiptar i Zhvillimit (TVSH) Rruge etj</t>
  </si>
  <si>
    <t>Projekte te reja investimi</t>
  </si>
  <si>
    <t xml:space="preserve">Shtesa e godinës Poli i drejtesisë në funksion të Shkolles së Magjistraturës </t>
  </si>
  <si>
    <t>Nderhyrje per permiresimin e shtresave asfaltike, Rajoni 1 dhe 2 (Faza IV)</t>
  </si>
  <si>
    <t>Nderhyrje per permiresimin e shtresave asfaltike, Rajoni 3 dhe 4 (Faza IV)</t>
  </si>
  <si>
    <t xml:space="preserve">Përmirësimi i transportit lokal dhe urban me ndërhyrje në rrugë dhe trotuare  </t>
  </si>
  <si>
    <t>Permirsimi I Transportit lokal dhe urban me nderhyrje ne Ura dhe Nyje qarkullimi</t>
  </si>
  <si>
    <t>Ndërhyrje për përmirësimin e sigurisë dhe sinjalistikës rrugore, Faza II</t>
  </si>
  <si>
    <t>Rikualifikimi i blloqeve urbane Rajoni 1 (Blloku 2, Kukës, etj)</t>
  </si>
  <si>
    <t>Rikualifikimi i blloqeve urbane Rajoni 3 (Zona historike A- Pogradec)</t>
  </si>
  <si>
    <t xml:space="preserve">Ndërhyrje në hapësira urbane, parqe, lulishte, promenada, etj. </t>
  </si>
  <si>
    <t>Përmirësimi i Transportit Rajonal, me rrugë lidhëse kryesore  (Unaza Durrës, etj)</t>
  </si>
  <si>
    <t xml:space="preserve">Ndertimi i rruges dhe vazhdimi i shetitores bregdetare ne Plazhin e vjeter Vlore </t>
  </si>
  <si>
    <t xml:space="preserve">Ndertimi i rruges Superstrade – Hidrovor (Tale - Lezhe) </t>
  </si>
  <si>
    <t>Infrastruktura Vendore dhe Rajonale</t>
  </si>
  <si>
    <t>Mbeshtetje per programin (Sherbime projektimi dhe oponence)</t>
  </si>
  <si>
    <t>Mbeshtetje per programin (Sherbime Mbikqyrje dhe Kolaudimi)</t>
  </si>
  <si>
    <t>Mbeshtetje per programin (Studime fizibiliteti, plane biznesi,   zhvillimore, menaxhimi dhe veprimi,  masterplane, ngritje kapacitetesh, etj)</t>
  </si>
  <si>
    <t>Mbeshtetje per programin (Kosto Operacionale)</t>
  </si>
  <si>
    <t xml:space="preserve">Rivitalizim urban dhe rruga hyrese ne portin e Vlores </t>
  </si>
  <si>
    <t>Rrugët Paralele me Hekurudhën nga Kthesa e Kamzës deri te Stacioni Hekurudhor në Kashar - Loti 1</t>
  </si>
  <si>
    <t>Qendra Multifunkionale e Zhvillimit Rajonal, Rajoni 4, Faza 1</t>
  </si>
  <si>
    <t xml:space="preserve">Fuqizimi i bashkive me pajisje teknologjike, hardware, sisteme kontrolli ne territor, monitorime, kamera, qendra kontrolli </t>
  </si>
  <si>
    <t>Rigjenerimi Urban në zona periferike dhe informale dhe në fshatra me popullsi të dendur, etj</t>
  </si>
  <si>
    <t>Ndërhyrje për ndërtimin e Infrastrukturës së Transportit, - "Ndertimi I Godines se parkimit prane Stacionit te Trenit Durres dhe punime plotesuese per parkimin publik nentokesor Qendra Multifunksionale Vlore Parkimeve, Stacioneve multimodela, moleve, etj"</t>
  </si>
  <si>
    <t>Investime për transformimin e fshatrave me potencial turistik në zona të integruara të akomodimit dhe shërbimeve</t>
  </si>
  <si>
    <t>Investime për transformimin e aseteve publike me potencial zhvillimi në modele të standartit më të lartë të zhvillimit, Loti 1 “Parku Multifunksional, Tiranë”</t>
  </si>
  <si>
    <t>Investime për transformimin e aseteve publike me potencial zhvillimi në modele të standartit më të lartë të zhvillimit, Loti 2 “Kompleksi i Dijes, Korçë”</t>
  </si>
  <si>
    <t>Investime për transformimin e aseteve publike me potencial zhvillimi në modele të standartit më të lartë të zhvillimit, Loti 3 “Poli i Zhvillimit turistik në Sarandë”</t>
  </si>
  <si>
    <t>Investime për ngritjen e produkteve turistike në zonat e reja me potencial zhvillimi rajonal dhe lokal, boot camp, resorte eco, kampingje, ski resort, etj</t>
  </si>
  <si>
    <t>Mbështetje për programin (Projektim, mbikqyrje, kolaudim)PO</t>
  </si>
  <si>
    <t>Studime, analiza, Masterplane (Produkt)</t>
  </si>
  <si>
    <t>Ndërhyrje në ndërtimin e urave dhe nyjeve lidhëse Faza II</t>
  </si>
  <si>
    <t xml:space="preserve">Përmirësimi i Infrastrukturës së Parkimit Faza II </t>
  </si>
  <si>
    <t xml:space="preserve">Mbeshtetje per fuqizimin e kapaciteteve menaxhuese te bashkive nepermjet aplikimit te skemave te granteve </t>
  </si>
  <si>
    <t>Mbeshtetje per ngritjen e startup-eve</t>
  </si>
  <si>
    <t>Ndërhyrje për ngritjen e modeleve të qëndrueshme SMECO në zona urbane me potencial zhvillimi</t>
  </si>
  <si>
    <t>Ngritja dhe vënia në funksionim e sistemit të integruar të menaxhimit të destinacionit rajonal dhe vendor (pilotim)</t>
  </si>
  <si>
    <t>Mbështetje për gjallërimin e aktivitetit social-kulturor në funksion të forcimit të identitetit rajonal dhe lokal, etj</t>
  </si>
  <si>
    <t>Rigjenerimi urban i hapesirave publike, premonada, bulevarde, sheshe ne Rajonin 4</t>
  </si>
  <si>
    <t>Paketa e nderhyrjeve per rigjenerimin urban ne Rajonin 2
Loti 1: Nderhyrje per rigjenerimin urban, mbrojtje detare ne zonen bregdetare</t>
  </si>
  <si>
    <t>Paketa e nderhyrjeve per rigjenerimin urban ne Rajonin 2
Loti 2: Nderhyrje per trajtimin e ujrave ne zonen bregdetare</t>
  </si>
  <si>
    <t>Rivitalizimi i parqeve natyrore nepermjet sigurimit te elementeve te mobilimit urban dhe shtimit te aktiviteteve te rekreacionit Rajoni 2</t>
  </si>
  <si>
    <t>Transformimi urban në hapësira publike kryesore Rajoni 1 (Rikualifikimi I zones turistike te hyrjes Shiroke-Shkoder Faza 2)</t>
  </si>
  <si>
    <t>Mbeshtetje me ekspertize te specializuar vendase dhe te huaj ne funksion te projekteve te  Programit 2024-2026 dhe administrates qeverisese (studime, masterplane, analiza etj)</t>
  </si>
  <si>
    <t xml:space="preserve">Mbështetje për programin 2024-2026 </t>
  </si>
  <si>
    <t>Krijimi i parqeve tematike ne funksion te evokimit te vlerave kulturore Rajoni 2</t>
  </si>
  <si>
    <t>Mbeshtetje per realizimin e projekteve bashkiake infrastrukturore nepermjet formave te kontributit te perbashket-materiale ndërtimi, Lot 1 (Faza III)</t>
  </si>
  <si>
    <t>Mbeshtetje per realizimin e projekteve bashkiake infrastrukturore nepermjet formave te kontributit te perbashket-materiale elektrike, Lot 2 (Faza III)</t>
  </si>
  <si>
    <t>Mbeshtetje per realizimin e projekteve bashkiake infrastrukturore nepermjet formave te kontributit te perbashket-materiale ujësjellës kanalizimi, Lot 3 (Faza III)</t>
  </si>
  <si>
    <t>Mbeshtetje per realizimin e projekteve bashkiake infrastrukturore nepermjet formave te kontributit te perbashket-materiale mobilimi urban dhe gjelbërimi, Loti 4 (Faza III)</t>
  </si>
  <si>
    <t>Rigjenerim urban i stokut të banesave Rajoni 1 (Faza III)</t>
  </si>
  <si>
    <t>Rigjenerim urban i stokut të banesave Rajoni 2 (Faza III)</t>
  </si>
  <si>
    <t>Rigjenerim urban i stokut të banesave Rajoni 3 (Faza III)</t>
  </si>
  <si>
    <t>Rigjenerim urban i stokut të banesave Rajoni 4 (Faza III)</t>
  </si>
  <si>
    <t>Mbeshtetje per gjallerimin e aktivitetit social-kulturor ne funksion te forcimit te identitetit rajonal dhe lokal (Faza II)</t>
  </si>
  <si>
    <t>Investime për Infrastrukturën e tregjeve, hapësirave  tregtare, multifunksionale, rruge tregetare në zona model zhvillimi, etj. Faza II</t>
  </si>
  <si>
    <t xml:space="preserve">Investime për transformimin e aseteve publike me potencial zhvillimi në modele të standardit më të lartë të zhvillimit </t>
  </si>
  <si>
    <t>Permirsimi I Transportit Urban dhe Parkimeve (Parkimi I QSUT)</t>
  </si>
  <si>
    <t>Nderhyrje ne zona sportive dhe lodra per femije “Dua te luaj” Faza II</t>
  </si>
  <si>
    <t>100 Fshatrat</t>
  </si>
  <si>
    <t>Nderhyrja Rigjenirimi Urban ne Fshtra me potencial Turisitik</t>
  </si>
  <si>
    <t>Ndërhyrje për përmirësimin e aksesit turistik, rrugë bicikletash, motorrash, shtigje këmbësorësh, vendpushimesh, pika turistike, etj</t>
  </si>
  <si>
    <t>Inkubator i Biznesit në mikpritje  dhe  Turizëm  në Korçë</t>
  </si>
  <si>
    <t>FAB LAB i Artizanit</t>
  </si>
  <si>
    <t>Fab Labi i Bimeve medicinale</t>
  </si>
  <si>
    <t>Ndërhyrje jetezuese për transformimin e vlerave te braktisura në mundësi zhvillimi rajonal dhe vendor</t>
  </si>
  <si>
    <t>Nderhyrje per rehabilitim dhe transformim mjedisor, peisazhit urban dhe natyror, etj.</t>
  </si>
  <si>
    <t>Nderhyrje per ngritjen e modeleve te qendrueshme SMECO ne fshatra me potencial zhvillimi - Sistemimi dhe mbrojtja e argjinatures veriore te lagunes se Karavastase prej erozionit.</t>
  </si>
  <si>
    <t>Ndërhyrje për përmirësimin e Strukturave mbrojtëse, veprave të artit etj, Rajonet 1&amp;2</t>
  </si>
  <si>
    <t>Ndërhyrje për përmirësimin e Strukturave mbrojtëse, veprave të artit etj, Rajonet 3&amp;4</t>
  </si>
  <si>
    <t>Mbështetje për ngritjen e poleve të zhvillimit të integruar rural në partneritet me njësitë e vetëqeverisjes vendore dhe aktorë të tjerë lokalë dhe qendrorë</t>
  </si>
  <si>
    <t xml:space="preserve">Nxitja e nderveprimit dhe frymes komunitare,  gjallerimi I jetes socio-kulturore ne zona me potencial zhvillimi nepermjet rijetezimit te aseteve publike </t>
  </si>
  <si>
    <t xml:space="preserve">Permiresimi i transportit dhe aksesit nepermjet nderhyrjeve ne rruget e bardha etj, Rajoni 1&amp;2 (Faza II) </t>
  </si>
  <si>
    <t>Paketat 4 - Permiresimi i transportit dhe aksesit nepermjet nderhyrjeve ne rruget e bardha etj, Rajoni 3&amp;4 (Faza II)</t>
  </si>
  <si>
    <t>Rigjenerimi Urban në zona periferike dhe informale dhe në fshatra me popullsi të dendur, etj Rajonet 1&amp;2</t>
  </si>
  <si>
    <t xml:space="preserve">Rigjenerimi Urban në zona periferike dhe informale dhe në fshatra me popullsi të dendur, etj Rajonet 3&amp;4  </t>
  </si>
  <si>
    <t>57</t>
  </si>
  <si>
    <t>QENDRA KOMBETARE E KINEMATOGRAFISE</t>
  </si>
  <si>
    <t>Mbeshtetja e Veprimtarise Kinematografike</t>
  </si>
  <si>
    <t>Qendra Kombtare e Kinematografise</t>
  </si>
  <si>
    <t>Blerje Pajisje zyre dhe elektronike</t>
  </si>
  <si>
    <t>63</t>
  </si>
  <si>
    <t>INSTITUCIONET E SISTEMIT TE DREJTESISE</t>
  </si>
  <si>
    <t>Veprimtaria e Inspektoriatit te Larte te Drejtsise</t>
  </si>
  <si>
    <t>ILD</t>
  </si>
  <si>
    <t>Ndërtimi i dhomës së serverave</t>
  </si>
  <si>
    <t>03340</t>
  </si>
  <si>
    <t>Veprimtaria e Apelimit te Rivleresimit Kalimtar</t>
  </si>
  <si>
    <t>Kolegji i Posaçëm i Apelimit</t>
  </si>
  <si>
    <t>Pajisje dhe mobilje zyre</t>
  </si>
  <si>
    <t>66</t>
  </si>
  <si>
    <t>AVOKATI I POPULLIT</t>
  </si>
  <si>
    <t>Sherbimi I Avokatise</t>
  </si>
  <si>
    <t>Avokati i popullit</t>
  </si>
  <si>
    <t>Blerje pajisje dhe orendi zyre</t>
  </si>
  <si>
    <t xml:space="preserve">Avokati i popullit </t>
  </si>
  <si>
    <t xml:space="preserve">Rikonstruksion godine dhe lyerje te godines se institucionit </t>
  </si>
  <si>
    <t>67</t>
  </si>
  <si>
    <t>KOMISIONIERI PER MBIKQYRJEN E SHERBIMIT CIVIL</t>
  </si>
  <si>
    <t>Komisioneri per Mbikqyrjen  e Sherbimit Civil</t>
  </si>
  <si>
    <t>Pajisje elektronike dhe zyre te blera</t>
  </si>
  <si>
    <t>73</t>
  </si>
  <si>
    <t>KOMISIONI QENDROR I ZGJEDHJEVE</t>
  </si>
  <si>
    <t>01610</t>
  </si>
  <si>
    <t>Komisioni Qendror i Zgjedhjeve</t>
  </si>
  <si>
    <t>Paisje zyrash - Rafte per magazinen ne KQZ</t>
  </si>
  <si>
    <t>01620</t>
  </si>
  <si>
    <t xml:space="preserve">Zgjedhjet e pergjithshme dhe lokale </t>
  </si>
  <si>
    <t>Platforma elektronike per regjistrimin e zgjedhesve nga jashte vendit</t>
  </si>
  <si>
    <t>76</t>
  </si>
  <si>
    <t>INSPEKTORIATI I LARTE I DEKLARIMIT, KONTROLLIT TE PASURISE DHE KONFLIKTIT TE INTERESIT</t>
  </si>
  <si>
    <t>ILDKPKI</t>
  </si>
  <si>
    <t>Blerje pajisje</t>
  </si>
  <si>
    <t>Blerje pajisje te tjera zyre</t>
  </si>
  <si>
    <t>Remont Kapital Ashensori</t>
  </si>
  <si>
    <t>Blerje program financiar FINANCA 5</t>
  </si>
  <si>
    <t>Shtesë kati dhe rikonstruksion i godinës së ILDKPKI</t>
  </si>
  <si>
    <t>77</t>
  </si>
  <si>
    <t>AUTORITETI KONKURENCES</t>
  </si>
  <si>
    <t>04120</t>
  </si>
  <si>
    <t>Mbikqyrja e Tregut dhe Garantimi I Konkurences</t>
  </si>
  <si>
    <t>Autoriteti i konkurrences</t>
  </si>
  <si>
    <t>Pajisje informatike dhe zyre</t>
  </si>
  <si>
    <t>82</t>
  </si>
  <si>
    <t>KESHILLI KOMBETAR I KONTABILITETIT</t>
  </si>
  <si>
    <t>Keshilli Kombetar i Kontabilitetit</t>
  </si>
  <si>
    <t>87</t>
  </si>
  <si>
    <t>INSTITUCIONE TE TJERA QEVERITARE</t>
  </si>
  <si>
    <t>Sherbime Qeveritare</t>
  </si>
  <si>
    <t>Drejtoria e Shërbimeve Qeveritare</t>
  </si>
  <si>
    <t>Rikonstruksione</t>
  </si>
  <si>
    <t>Projekti I Rivitalizimit të Rezidencës Pogradec</t>
  </si>
  <si>
    <t>Restaurimi Tualeteve ne Pallatin e Kongreseve,Investim,projekt,mbikqyrje kolaudim</t>
  </si>
  <si>
    <t>Rrethimi me Kangjella I Perimetrit te jashtem ne Pallatin e Brigadave,Investim,projekt,mbukqyrje,kolaudim</t>
  </si>
  <si>
    <t>Sherbimi I Prokurimit Publik</t>
  </si>
  <si>
    <t>Agjensia e Prokurimit Publik</t>
  </si>
  <si>
    <t>Pajisje te blera elektonike dhe zyre</t>
  </si>
  <si>
    <t>05640</t>
  </si>
  <si>
    <t>Administrimi i Ujrave</t>
  </si>
  <si>
    <t>AMBU</t>
  </si>
  <si>
    <t>Tvsh e projektit</t>
  </si>
  <si>
    <t>Sherbimi I Avokatise Shteterore</t>
  </si>
  <si>
    <t>Sherbimi i Avokatures se Shtetit</t>
  </si>
  <si>
    <t xml:space="preserve">Blerje orendi zyre </t>
  </si>
  <si>
    <t>Sherbime te tjera</t>
  </si>
  <si>
    <t>AGJENSIA E ZHVILLIMIT TE TERRITORIT</t>
  </si>
  <si>
    <t>Agjencia e Zhvillimit te Territorit</t>
  </si>
  <si>
    <t>Agjencia e Auditimit të Programeve të Asistencës (AAPAABE)</t>
  </si>
  <si>
    <t>AGJENCIA E AUDITIMIT TE PROGRAMEVE TE ASISTENCES AKREDITUAR NGA BE</t>
  </si>
  <si>
    <t>Blerje paisje komjuterike dhe zyre</t>
  </si>
  <si>
    <t>Agjencia e Menaxhimit të Qendrave për Hapje dhe Dialog</t>
  </si>
  <si>
    <t>Agjencia e Menaxhimit të Qendrave për Hapje dhe Dialog (AMQHD)</t>
  </si>
  <si>
    <t>Pajisje të blera kompjuterike dhe zyre</t>
  </si>
  <si>
    <t>Agjencia për Mediat dhe Informim</t>
  </si>
  <si>
    <t xml:space="preserve">Agjencia për Mediat dhe Informim </t>
  </si>
  <si>
    <t>SASPAC</t>
  </si>
  <si>
    <t>Shërbime konsulence studime fizibiliteti, openonca, etj</t>
  </si>
  <si>
    <t>Kosto lokale per projektet me FH</t>
  </si>
  <si>
    <t xml:space="preserve">Agjencia Kombëtare e Planifikimit të Territorit </t>
  </si>
  <si>
    <t>AKPT</t>
  </si>
  <si>
    <t>Pajisje Informatike/liçensa Arcgis</t>
  </si>
  <si>
    <t>Pajisje Zyre</t>
  </si>
  <si>
    <t>Sherbime Konsulence (Planifikimi ne nivel qendror dhe Monitorimi i Territorit)</t>
  </si>
  <si>
    <t>Autoriteti Kombëtar për Sigurimin e Informacionit të Klasifikuar</t>
  </si>
  <si>
    <t>AKSIK</t>
  </si>
  <si>
    <t>KOMITETI I MINORITETEVE</t>
  </si>
  <si>
    <t>Komiteti i Minoriteteve</t>
  </si>
  <si>
    <t>Sekretariati Teknik i Keshillit Ekonomik Kombetar</t>
  </si>
  <si>
    <t>INSPEKTORIATI QENDROR</t>
  </si>
  <si>
    <t>Inspektoriati Qendror</t>
  </si>
  <si>
    <t>Agjencia për Mbeshtetjen e Vetëqeverisjes Vendore</t>
  </si>
  <si>
    <t>E-QEVERISJA</t>
  </si>
  <si>
    <t>AKSK</t>
  </si>
  <si>
    <t>Blerje  pajisje elektronike</t>
  </si>
  <si>
    <t>Sisteme dhe Infrastrukture TIK per AKSK</t>
  </si>
  <si>
    <t>Platforma per raportimin e incidenteve per femijet dhe qytetaret.</t>
  </si>
  <si>
    <t>ASIG</t>
  </si>
  <si>
    <t xml:space="preserve">Ndërtimi i pjesshëm i Kornizës Referuse Gjeodezike </t>
  </si>
  <si>
    <t xml:space="preserve">Prodhim i ortofotove nga fotografitë ajrore historike </t>
  </si>
  <si>
    <t>Blerje dhe instalim pajisjesh për stacionet marografike të Shëngjinit dhe Orikumit</t>
  </si>
  <si>
    <t>Ndërtimi I GIS-it Kombëtar</t>
  </si>
  <si>
    <t>AKSHI</t>
  </si>
  <si>
    <t>Hapësira hardwarike për kapacitetin e serverave (Përmirësimi i infrastrukturës hardware për sistemin e-taxation</t>
  </si>
  <si>
    <t>Permiresimi i sistemit e- leje</t>
  </si>
  <si>
    <t>Ritja e kapaciteteve fizike te datacentr-it qeveritar</t>
  </si>
  <si>
    <t>Permiresimin e sistemit dhe infrastruktures se çelsave publike (PKI)</t>
  </si>
  <si>
    <t>Implementimi i infrastrukturës së qendërzuar hardware</t>
  </si>
  <si>
    <t>Qendrat Rinore të Inovacionit</t>
  </si>
  <si>
    <t>Implementimi i Sistemit Menaxhimit të Dokumenteve Elektronike dhe arkivës elektronike 2.0 dhe site sekondar - Administrata pa letër, faza 2</t>
  </si>
  <si>
    <t>Implementimi i Sistemit të Qendërzuar për Dokumentet me Nënshkrim Elektronik 2.0, Modulit të Administratës Publike</t>
  </si>
  <si>
    <t>Përmirësimi i shërbimeve elektronike me teknologji mikroservisi</t>
  </si>
  <si>
    <t>Implementimi i Platformës Qeveritare të Ndërveprimit 2.0 dhe site sekondar</t>
  </si>
  <si>
    <t>Implementimi i e-Albania 2.0 dhe site sekondar dhe open data</t>
  </si>
  <si>
    <t>Permiresimi i sistemit informatik te akreditimit</t>
  </si>
  <si>
    <t>Permiresimi I Sistemit te Integruar Mjedisor</t>
  </si>
  <si>
    <t>Sistemi I qenderzuar e-gjoba</t>
  </si>
  <si>
    <t>Permiresim I sistemit te aplikimit per CSI dhe CSP</t>
  </si>
  <si>
    <t>Ngritja e platformes te asistentit virtual dhe sistemi helpdesk</t>
  </si>
  <si>
    <t>Permiresimi I sistemi te menaxhimit te informacionit parauniversitar SMIP</t>
  </si>
  <si>
    <t>Permiresimi I sitemit shqiptar te integruar te informacionit ne pyje ALFIS</t>
  </si>
  <si>
    <t>Datanet per sistemin e burgjeve</t>
  </si>
  <si>
    <t xml:space="preserve">Permiresimi I eficences se energjise </t>
  </si>
  <si>
    <t>Ngritja e Smart Labs - rrjeti i laboratorëve TIK për sistemin arsimor parauniversitar (WBIF,CEB)</t>
  </si>
  <si>
    <t>“Ngritja e Sistemit të menaxhimit të informacionit për ARK”.  </t>
  </si>
  <si>
    <t>Modernizimi i platformes dhe  proceseve te prokurimit publik</t>
  </si>
  <si>
    <t>01330</t>
  </si>
  <si>
    <t>Menaxhimi dhe Zhvillimi I Administrates Publike</t>
  </si>
  <si>
    <t>ASPA</t>
  </si>
  <si>
    <t>Paisje zyre dhe konpjuterike te blera</t>
  </si>
  <si>
    <t>DAP</t>
  </si>
  <si>
    <t xml:space="preserve"> Blerje Pajisje Zyre dhe  Kompjuterike</t>
  </si>
  <si>
    <t>Pagesë TVSH</t>
  </si>
  <si>
    <t>08610</t>
  </si>
  <si>
    <t>Mbeshtetje per Rinine dhe Femijet</t>
  </si>
  <si>
    <t xml:space="preserve">Agjencia Kombëtare e Rinisë </t>
  </si>
  <si>
    <t>Blerje pajisje elektronike  AKR</t>
  </si>
  <si>
    <t>Fondi per QR neper Bashki</t>
  </si>
  <si>
    <t>08480</t>
  </si>
  <si>
    <t>Mbeshtetje per Kultet Fetare</t>
  </si>
  <si>
    <t>Komiteti Shteteror i Kulteve</t>
  </si>
  <si>
    <t>88</t>
  </si>
  <si>
    <t>AGJENCIA PER MBESHTETJEN E SHOQERISE CIVILE</t>
  </si>
  <si>
    <t xml:space="preserve">Mbeshtetje per Shoqerine Civile </t>
  </si>
  <si>
    <t>89</t>
  </si>
  <si>
    <t>KOMISIONERI PER TE DREJTEN E INFORMIMIT DHE MBROJTJEN E TE DHENAVE PERSONALE</t>
  </si>
  <si>
    <t>Komisioneri per Mbrojtjen e te Dhenave Personale</t>
  </si>
  <si>
    <t>Blerje pajisje zyre &amp;Kompjuterike/elektronike/vegla e instrumenta</t>
  </si>
  <si>
    <t>90</t>
  </si>
  <si>
    <t>KOMISIONI I PROKURIMIT PUBLIK</t>
  </si>
  <si>
    <t xml:space="preserve">Komisioni i Prokurimit Publik </t>
  </si>
  <si>
    <t>91</t>
  </si>
  <si>
    <t>KOMISIONERIT PER MBROJTJEN NGA DISKRIMINIMI</t>
  </si>
  <si>
    <t xml:space="preserve">Komisioneri per Mbrojtjen nga Diskriminimi </t>
  </si>
  <si>
    <t>Pajisje te zyrave me mobilje</t>
  </si>
  <si>
    <t>Pajisje te zyrave me pajisje kompjuterike</t>
  </si>
  <si>
    <t>92</t>
  </si>
  <si>
    <t>INSTITUTI I STUDIMEVE TE KRIMEVE TE KOMUNIZMIT</t>
  </si>
  <si>
    <t>ISKK</t>
  </si>
  <si>
    <t>Pajisje zyre dhe kompjuterike</t>
  </si>
  <si>
    <t>95</t>
  </si>
  <si>
    <t>AUTORITETI PËR TË DREJTËN E INFORMIMIT</t>
  </si>
  <si>
    <t>Autoriteti për Informimin mbi Dokumentet e ish-Sigurimit të Shtetit</t>
  </si>
  <si>
    <t>Pajisje Administrative dhe Rikonstruksione</t>
  </si>
  <si>
    <t>Parashikimi i Investimeve Publike me Financim të Huaj, v.2025-2027</t>
  </si>
  <si>
    <t>000/lekë</t>
  </si>
  <si>
    <t>Institucioni Buxhetor</t>
  </si>
  <si>
    <t>Emertimi I institucionit</t>
  </si>
  <si>
    <t>Vitit Fillimit</t>
  </si>
  <si>
    <t>Viti përfundimit</t>
  </si>
  <si>
    <t>Burimi i Financimit të Huaj</t>
  </si>
  <si>
    <t>Detajimi Buxhetit v.2024 - PLAN</t>
  </si>
  <si>
    <t>Parashikimi financimit për v.2025</t>
  </si>
  <si>
    <t>TOTALI PROJEKT BUXHETIT  2025 MF</t>
  </si>
  <si>
    <t>TOTALI PROJEKT BUXHETIT  2026</t>
  </si>
  <si>
    <t>TOTALI PROJEKT BUXHETIT  2027</t>
  </si>
  <si>
    <t>Vlera e mbatur pas 2027</t>
  </si>
  <si>
    <t>Grant</t>
  </si>
  <si>
    <t>Kredi</t>
  </si>
  <si>
    <t xml:space="preserve">MINISTRIA E BUJQESISE DHE ZHVILLIMIT RURAL </t>
  </si>
  <si>
    <t>Siguria Ushqimore dhe Mbrojtja e Konsumatorit</t>
  </si>
  <si>
    <t>Kontrolli dhe Çrrënjosja e sëmundjes së tërbimit - faza III &amp; IV Kontrolli faza iv - GRANT</t>
  </si>
  <si>
    <t>IPA III</t>
  </si>
  <si>
    <t xml:space="preserve">Monitorimi për vaksinimin e semundjes së tërbimit -  faza III &amp; IV (IPA III) </t>
  </si>
  <si>
    <t>Ndërtimi i kapaciteteve në fushën e Arsimimit dhe Trajnimit Profesional(CultiVETing)” të mbështetur nga ERASMUS-EDU-2023-CB-VET</t>
  </si>
  <si>
    <t>ERASMUS-EDU-2023-CB-VET</t>
  </si>
  <si>
    <t>SMALL SCALE PROJECT - SA-0100050 – EFFORG / Interreg IPA</t>
  </si>
  <si>
    <t>Interreg IPA Adrion 2021-2027</t>
  </si>
  <si>
    <t>Permiresimi I pergithshem I standarteve te sigurise ushqimore pergjate zinxhirit shqiptar te produkteve tipike vendase - GRANT</t>
  </si>
  <si>
    <t>Qeveria Italiane</t>
  </si>
  <si>
    <t xml:space="preserve">  AZHBR</t>
  </si>
  <si>
    <t>Projekte me BE</t>
  </si>
  <si>
    <t>2014</t>
  </si>
  <si>
    <t>Komisioni Europian</t>
  </si>
  <si>
    <t>GIZ - Zhvillimi I qendrueshem ne zonat rurale ne Shqiperi - SRD 2</t>
  </si>
  <si>
    <t>Qeveria Gjermane</t>
  </si>
  <si>
    <t>Mbeshtetje institucionale per Shqiperine ne sektorin e bujqesise dhe peshkimit drejt anetaresimit te BE</t>
  </si>
  <si>
    <t>Njesia e Menaxhimit PROMAS</t>
  </si>
  <si>
    <t>Protokolli Italian - Programi - Per zhvillimin e qendrueshem te sektorit te ullinjve</t>
  </si>
  <si>
    <t>Protokolli Italian 2010-2012</t>
  </si>
  <si>
    <t xml:space="preserve">Financim I Huaj per Projektin IDELE </t>
  </si>
  <si>
    <t>Qeveria Francese</t>
  </si>
  <si>
    <t>Mbeshtetje gjatë zbatimit të FADN</t>
  </si>
  <si>
    <t>IPA 2022</t>
  </si>
  <si>
    <t xml:space="preserve">Promovimi i Zinxhirëve të Vlerave Smart dhe elastike të Klimës (Komponenti I Zhvillimi Rural) KREDI </t>
  </si>
  <si>
    <t>Banka Boterore</t>
  </si>
  <si>
    <t>Mbeshtetje per zhvillimin e tregjeve dhe prodhimtarise detare (Ekonomia Blu)</t>
  </si>
  <si>
    <t xml:space="preserve">Protokolli Italian </t>
  </si>
  <si>
    <t>Projekti CBC - H-LEVEL</t>
  </si>
  <si>
    <t>Permiresimi dhe rehabilitimi I urave (Projekti I Bankes Boterore)</t>
  </si>
  <si>
    <t>IBRD</t>
  </si>
  <si>
    <t>Njesia e menaxhimit te Projektit Qukes -Qafe Plloc financuar nga BIZH</t>
  </si>
  <si>
    <t xml:space="preserve">Ndërtim segmenti rrugor Qukës - Qafë Plloçë </t>
  </si>
  <si>
    <t>Kredi nga Fondi Saudit per Zhvillim</t>
  </si>
  <si>
    <t>Instituti I Transportit</t>
  </si>
  <si>
    <t>Projekte me BE per Insittutin e Transportit</t>
  </si>
  <si>
    <t>I paspecifikuar</t>
  </si>
  <si>
    <t>Ndertim rruga By Pass Tirane</t>
  </si>
  <si>
    <t>WBIF/IBRD</t>
  </si>
  <si>
    <t>By Passi Elbasan</t>
  </si>
  <si>
    <t>Projekte grant me financim nga BE</t>
  </si>
  <si>
    <t>Bashkimi Evropian</t>
  </si>
  <si>
    <t>Hekurudha Vore -  Hani i Hotit (Grant 50% + Kredi 50%)</t>
  </si>
  <si>
    <t>WBIF/ EBRD / BEI</t>
  </si>
  <si>
    <t>Zbatimi i projektit "Rehabilitimi i linjës hekurudhore Durrës-Rrogozhinë"</t>
  </si>
  <si>
    <t>Rehabiltimi i linjes hekurudhore Durres - Termali i pasagjereve Tirane dhe ndertimi i linje hekurudhore Tiranes - Rinas 1</t>
  </si>
  <si>
    <t>WBIF</t>
  </si>
  <si>
    <t>Rehabiltimi i linjes hekurudhore Durres - Termali i pasagjereve Tirane dhe ndertimi i linje hekurudhore Tiranes - Rinas 2</t>
  </si>
  <si>
    <t>EBRD</t>
  </si>
  <si>
    <t xml:space="preserve">Zbatimin e Projektit inxhinierik dhe arkitektonik I godinave te stacioneve hekurudhore Durres - Tirane TTP - Rinas Aeroport </t>
  </si>
  <si>
    <t xml:space="preserve">Zbatimin e punimeve ndertimore per Elektrifikimin e linjes Hekurudhore "Durres - Tirane dhe ndertimin e linjes se re hekurudhore per ne aeroportin e Rinasit" </t>
  </si>
  <si>
    <t>BE</t>
  </si>
  <si>
    <t>Planifikimi  sektorit te ujit per negociata me BE</t>
  </si>
  <si>
    <t xml:space="preserve">Furnizimi i Qëndrueshëm me Ujë nëpërmjet Energjisë së gjelbër (Grant IADSA) </t>
  </si>
  <si>
    <t>IADSA</t>
  </si>
  <si>
    <t>Infrastruktura Bashkiake V (KREDI)</t>
  </si>
  <si>
    <t>KFW</t>
  </si>
  <si>
    <t>Infrastruktura Bashkiake V (Grant)</t>
  </si>
  <si>
    <t>Programi kombetar i modernizimit te sektorit te Ujesjelles Kanalizimeve (Grant)</t>
  </si>
  <si>
    <t>Projekt i rikonstruksionit te rrjetit te brendshem te Ujesjellesit per bashkine Durres (Grant)</t>
  </si>
  <si>
    <t>AFD</t>
  </si>
  <si>
    <t>Projekt i rikonstruksionit te rrjetit te brendshem per bashkine Durres (Kredi)</t>
  </si>
  <si>
    <t>Mjedis i paster dhe me aftesi riperteritese per projektin Deti Blu [ KREDI ]</t>
  </si>
  <si>
    <t>WORLD BANK</t>
  </si>
  <si>
    <t>Projekti i kanalizimeve te Tiranes se madhe</t>
  </si>
  <si>
    <t>JICA</t>
  </si>
  <si>
    <t>Infrastruktura Bashkiake V (KREDI), Faza II</t>
  </si>
  <si>
    <t>2028+</t>
  </si>
  <si>
    <t>Infrastruktura Bashkiake V (Grant), Faza II</t>
  </si>
  <si>
    <t>Aparati MIE (OST sh.a)</t>
  </si>
  <si>
    <t>Ndertimi i linjës 400 kV Shqiperi – Maqedoni (Fier - Elbasan - Qafe Thane)</t>
  </si>
  <si>
    <t>Programi i Eficences se Energjise se Sektorit te Transmetimit</t>
  </si>
  <si>
    <t>Aparati MIE (OSHEE sh.a)</t>
  </si>
  <si>
    <t>Per Reagimin ndaj krizes se pandemise Covid 19/Ndertimi i N/Stacionit 110/20 kV, nentokesor, Qender,Tirane, Komponenti.2-Kredi</t>
  </si>
  <si>
    <t>Fonde-BERZH-Kredi</t>
  </si>
  <si>
    <t>Programi i Investimeve per Shperndarjen e Energjise Elektrike I (Kredi)</t>
  </si>
  <si>
    <t>Fonde -KfW</t>
  </si>
  <si>
    <t>Programi i Investimeve per Shperndarjen e Energjise Elektrike I (Grant)</t>
  </si>
  <si>
    <t>Fonde-KfW</t>
  </si>
  <si>
    <t xml:space="preserve">'SCADA  (Zgjerimi I sistemit SCADA ne godinen Qendrore te OSHEE)'', </t>
  </si>
  <si>
    <t>'Rikonstruksioni I Nenstacioneve 110kV ne rajonet (Tirane Durres dhe integrimi I tyre ne sistemin Scada''</t>
  </si>
  <si>
    <t>'Ndertimi I Nenstacionit Kamez(Valias) me fuqi  2x40MV (ONAN/ONAF) 110/20KVA dhe ndertimi i dy fiderave 20kV  (V4, V5P</t>
  </si>
  <si>
    <t>Instalimi i matesave inteligjent dhe balancimi në pikat e transformimit, si dhe sistemi CRM/Billing (ERP), Faza I</t>
  </si>
  <si>
    <t>Fonde - AFD</t>
  </si>
  <si>
    <t xml:space="preserve"> Përmirësimi i rrjetit të shpërndarjes së energjisë elektrike në Shqipërinë Veriore pas termetit të vitit 2019 (Hua CDP) </t>
  </si>
  <si>
    <t>Fonde - CDP</t>
  </si>
  <si>
    <t>Kosto Kredi Cooperacioni Italian( Himare)</t>
  </si>
  <si>
    <t>Cooperazaioni Italian</t>
  </si>
  <si>
    <t>EITI</t>
  </si>
  <si>
    <t>Mbeshtetje  vazhdimesise per nismen  per transparence  ne industrine nxjerrese  EITI</t>
  </si>
  <si>
    <t>WB</t>
  </si>
  <si>
    <t>Aparati I MIE (KESH)</t>
  </si>
  <si>
    <t>Rehabilitimi i Hidrocentralit të Fierzes (DKTI)</t>
  </si>
  <si>
    <t>Grant+KfW</t>
  </si>
  <si>
    <t>Projekti PV Belshi</t>
  </si>
  <si>
    <t>WBIF+EBRD+KESH</t>
  </si>
  <si>
    <t>AKBN</t>
  </si>
  <si>
    <t>AEE</t>
  </si>
  <si>
    <t xml:space="preserve">Projekti Transporti I Gjelber Tirane </t>
  </si>
  <si>
    <t xml:space="preserve">Aparati I MIE </t>
  </si>
  <si>
    <t>Programi i Rehabilitimit të Konvikteve të Universitetit të Tiranës sipas Parimit të Efiҫencës së Energjisë (FAZAT 1 deri 4)</t>
  </si>
  <si>
    <t xml:space="preserve">Grant + Kredi </t>
  </si>
  <si>
    <t>MINISTRIA E FINANCAVE</t>
  </si>
  <si>
    <t>Planifikimi, Menaxhim Administrim</t>
  </si>
  <si>
    <t>MFE</t>
  </si>
  <si>
    <t>Lehtësimi i Tregtisë dhe Transportit në Ballkanin Perëndimor</t>
  </si>
  <si>
    <t>Banka Ndërkombëtare për Rindërtim dhe Zhvillim</t>
  </si>
  <si>
    <t>Fuqizimi i cilësisë së auditimit dhe raportimit (FINREP III)</t>
  </si>
  <si>
    <t>Zvicër</t>
  </si>
  <si>
    <t>Menaxhimi i te ardhurave doganore</t>
  </si>
  <si>
    <t>Aparati I Drejtorise Doganave</t>
  </si>
  <si>
    <t xml:space="preserve">Projekti PEN-CP ne kuader te Programit Horizon 2020. </t>
  </si>
  <si>
    <t>Programi  "Doganat</t>
  </si>
  <si>
    <t>MINISTRIA E ARSIMIT DHE SPORTIT</t>
  </si>
  <si>
    <t>Arsimi i Lartë</t>
  </si>
  <si>
    <t xml:space="preserve">Aparati i Ministrise se Arsimit dhe Sportit </t>
  </si>
  <si>
    <t>Financim i huaj per projekte te kerkimit shkencor, Erazmus +, Tempus Etj, QNRT</t>
  </si>
  <si>
    <t>Kërkimi Shkencor</t>
  </si>
  <si>
    <t>Projekte te kerkimit shkencor</t>
  </si>
  <si>
    <t>Zhvillimi i Sportit</t>
  </si>
  <si>
    <t xml:space="preserve">Financim i huaj per projekte te programit te sportit </t>
  </si>
  <si>
    <t>Programi Trashegimia Kulturore dhe Muzete</t>
  </si>
  <si>
    <t>Aparati i MK</t>
  </si>
  <si>
    <t>Projekte per Trashegimine Kulturore dhe Muzete</t>
  </si>
  <si>
    <t>Programi Arti dhe Kultura</t>
  </si>
  <si>
    <t xml:space="preserve">Projekti me Rajonin e Pulias "Rikualifikimi hapsires se Parkut te Kinostudios"Parku Artit" </t>
  </si>
  <si>
    <t>Rajoni Pulias</t>
  </si>
  <si>
    <t>Mbështetje për zhvillimin ekonomik</t>
  </si>
  <si>
    <t>MEKI</t>
  </si>
  <si>
    <t xml:space="preserve">Mbeshtetje per SME-te </t>
  </si>
  <si>
    <t>Projekte te programit me BE</t>
  </si>
  <si>
    <t>Tregu I Punes</t>
  </si>
  <si>
    <t>Arsimi i Mesëm (profesional)</t>
  </si>
  <si>
    <t>AKAFPK</t>
  </si>
  <si>
    <t>Skills for Job</t>
  </si>
  <si>
    <t>SDC</t>
  </si>
  <si>
    <t xml:space="preserve">  Mbështetje të arsimit dhe formimit profesional nëpërmjet inovacionit</t>
  </si>
  <si>
    <t>Financim i huaj per arsimin profesional</t>
  </si>
  <si>
    <t>KfW</t>
  </si>
  <si>
    <t>PROSEED Arsimi Profesional</t>
  </si>
  <si>
    <t>EPALE-ADULT LEARNING</t>
  </si>
  <si>
    <t>Erasmus ++ MoMaVET</t>
  </si>
  <si>
    <t>Youth guarantte</t>
  </si>
  <si>
    <t>2026+</t>
  </si>
  <si>
    <t>MINISTRIA SHENDETESISE DHE MBROJTJES SOCIALE</t>
  </si>
  <si>
    <t>Shërbimet e Kujdesit Parësor</t>
  </si>
  <si>
    <t>Aparati i  Ministrisë së Shëndetësisë dhe Mbrojtjes Sociale</t>
  </si>
  <si>
    <t>Rikonstruksion dhe pajisje 5 poliklinikave-kredi e qev.italiane- KREDI</t>
  </si>
  <si>
    <t>Investime ne qendrat shendetesore te qarqeve Fier dhe Diber nga Cooperazioni Zviceran</t>
  </si>
  <si>
    <t>Qeveria Zviceriane</t>
  </si>
  <si>
    <t>Sherbimi Spitalor</t>
  </si>
  <si>
    <t>PIU Global Fund (3535)</t>
  </si>
  <si>
    <t>Shtrirja dhe sigurimi i qendrueshmërisë së përgjigjes kombëtare ndaj HIV/AIDS dhe TB në popullatat kyce GLOBAL FUND</t>
  </si>
  <si>
    <t>Njesia e Koordinimit te Projektit Permiresimi i Sistemit te Shendetesise HSIP</t>
  </si>
  <si>
    <t>Projekti i Bankes  Boterore KREDI</t>
  </si>
  <si>
    <t>BB</t>
  </si>
  <si>
    <t>Projekti i Bankes  Boterore (Additional Financing)</t>
  </si>
  <si>
    <t>Përkujdesi Social</t>
  </si>
  <si>
    <t>Projekti IPA per mbeshtjetje per te permiresuar organizimin dhe qeverisjen e institutit</t>
  </si>
  <si>
    <t>Asistence per autoritetet Shqiptare per te zvogeluar rrezikun e perhapjes dhe keqperdorimit te AVL</t>
  </si>
  <si>
    <t>OSBE</t>
  </si>
  <si>
    <t>Asistence -OSINT RADAR “Partneriteti Operacional Kundër Kontrabandës në Ballkanin Perëndimor dhe BE-në Lindore”</t>
  </si>
  <si>
    <t>Asistence -ARIEN “Intelligjenca Artificiale në Luftën Kundër Prodhimit dhe Trafikimit të Drogës”</t>
  </si>
  <si>
    <t xml:space="preserve">Drejtoria Vendore e Kufirit dhe Migracionit Tirane </t>
  </si>
  <si>
    <t>Ndertim i godines DVKM Tirane</t>
  </si>
  <si>
    <t>Mbret. Bashkuar</t>
  </si>
  <si>
    <t>Aparati i Drejtorise se Pergjithshme te Policise se Shtetit</t>
  </si>
  <si>
    <t>Sistemi i Kamerave në administrim të Policisë së Shtetit - Smart City</t>
  </si>
  <si>
    <t>The Abu Dhabi Fund for Development (ADFD)</t>
  </si>
  <si>
    <t>Prefekturat dhe Funksionet e deleguara</t>
  </si>
  <si>
    <t>projekte me BE</t>
  </si>
  <si>
    <t>Kapacitete te ofruara ne modernizim</t>
  </si>
  <si>
    <t>I pascpecifikuar</t>
  </si>
  <si>
    <t>Ndertimi i sistemit te radio kumunikimit dixhital ne Forcat e Armatosura</t>
  </si>
  <si>
    <t>Agjencia Kombëtare e Mbrojtjes Civile</t>
  </si>
  <si>
    <t>Projekte te programit me financim te huaj</t>
  </si>
  <si>
    <t xml:space="preserve"> IPA </t>
  </si>
  <si>
    <t>Aparati i MTM</t>
  </si>
  <si>
    <t>Sistemi I mgritur per parandalimin e mbetjeve detare (mbaron ne 2025)</t>
  </si>
  <si>
    <t>GIZ</t>
  </si>
  <si>
    <t xml:space="preserve">Ekonomia qarkulluese IPA 3 </t>
  </si>
  <si>
    <t xml:space="preserve">Raporte perfomance te hartuara </t>
  </si>
  <si>
    <t xml:space="preserve">Qeveria Suedeze </t>
  </si>
  <si>
    <t>BE per natyren (UNDP)</t>
  </si>
  <si>
    <t>UNDP</t>
  </si>
  <si>
    <t>Be per Ekonomine Qarkulluese dhe Ekonomia qarkulluese per zhvillimin e qendrueshem urban ne Shqiperi  (GIZ)</t>
  </si>
  <si>
    <t>Mbeshtetje per programin e mjedisit (SIDA)</t>
  </si>
  <si>
    <t>SIDA</t>
  </si>
  <si>
    <t>SA Creativity</t>
  </si>
  <si>
    <t>SameSEA (Projekti I sapomiratuar IPA)</t>
  </si>
  <si>
    <r>
      <t xml:space="preserve">Clean and Resilient Enviorenment for Blue Sea Project   CARE4BLUESEA </t>
    </r>
    <r>
      <rPr>
        <b/>
        <sz val="10"/>
        <color theme="1"/>
        <rFont val="Times New Roman"/>
        <family val="1"/>
      </rPr>
      <t>(KREDI)</t>
    </r>
  </si>
  <si>
    <t>Menaxhimi I Mbetje Urbane</t>
  </si>
  <si>
    <t>Projektet e programit me Financim te Huaj</t>
  </si>
  <si>
    <t>Programe Software per gjykatat (ICMIS i ri)</t>
  </si>
  <si>
    <t>Ambasada Suedeze</t>
  </si>
  <si>
    <t>ATSH</t>
  </si>
  <si>
    <t xml:space="preserve">Agjensia Telegrafike Shqiptare </t>
  </si>
  <si>
    <t>ENR 2</t>
  </si>
  <si>
    <t>Veprimtaria Statistikore </t>
  </si>
  <si>
    <t xml:space="preserve">Aparati Qendror INSTAT </t>
  </si>
  <si>
    <t>IPA</t>
  </si>
  <si>
    <t>Rikualifikimi i vijes bregdetare "Vlore - Radhime - Orikum"/ Kredi</t>
  </si>
  <si>
    <t>Fondi Saudit</t>
  </si>
  <si>
    <t>BERZH - Programi i rrugeve Rurale/Kredi</t>
  </si>
  <si>
    <t>BERZH</t>
  </si>
  <si>
    <t>BERZH - Programi i rrugeve Rurale/Grant</t>
  </si>
  <si>
    <t>Projekti I Zhvillimit te Integruar Urban dhe Turistik</t>
  </si>
  <si>
    <t>Projekti per Zhvillim te Integruar Urban dhe Turistik BB (shtesa)</t>
  </si>
  <si>
    <t>BERZH-Program Per Zhvillimin e Turizmit/Kredi</t>
  </si>
  <si>
    <t>IPA Program Per Zhvillimin e Turizmit/Grant</t>
  </si>
  <si>
    <t>Mbeshtetje per sistemimin e furnizimit me Uje ne Zonat Rurale RWS IV Himare-Kredi</t>
  </si>
  <si>
    <t>KFW/kredi</t>
  </si>
  <si>
    <t>IPA ADRION + CROSS BORDER + INTERREG MED+IPA AZHR</t>
  </si>
  <si>
    <t>IPA Adrion/Intereg Med</t>
  </si>
  <si>
    <t>Programi i Rindertimit /Kredi/Grant</t>
  </si>
  <si>
    <t>KfW Zhvillim Rajonal/ Kredi</t>
  </si>
  <si>
    <t>KFW/Kredi</t>
  </si>
  <si>
    <t>KfW Zhvillim Rajonal/Grant</t>
  </si>
  <si>
    <t>KFW/Grant</t>
  </si>
  <si>
    <t>Ura e Bunes</t>
  </si>
  <si>
    <t>Mali I Zi</t>
  </si>
  <si>
    <t>“Mbështetje për parlamentin dhe edukimin qytetar; mbështetje e KQZ-së” GRANT</t>
  </si>
  <si>
    <t>QEV Zviceriane</t>
  </si>
  <si>
    <t>Administrimi i Ujerave</t>
  </si>
  <si>
    <t>Agjencia e Menaxhimit te Burimeve Ujore</t>
  </si>
  <si>
    <t xml:space="preserve">BE per Ujin </t>
  </si>
  <si>
    <t>Asistence Tkenike</t>
  </si>
  <si>
    <t xml:space="preserve">Agjencia Kombetare e Planifikimit te Territorit </t>
  </si>
  <si>
    <t>ARSINOE ¿ "Rezistenca ndaj klimës - Rajonet përmes zgjidhjeve sistematike dhe inovatore" (Horizon 2020)</t>
  </si>
  <si>
    <t>BE - Grant</t>
  </si>
  <si>
    <t>E QEVERISJA</t>
  </si>
  <si>
    <t xml:space="preserve">Agjencia Kombetare e Shoqerise se Informacionit </t>
  </si>
  <si>
    <t>Asistence teknike per projektet me BB</t>
  </si>
  <si>
    <t>SMART LAB (WBIF/CEB)</t>
  </si>
  <si>
    <t>(WBIF/CEB)</t>
  </si>
  <si>
    <t>Digital Economy (BE)</t>
  </si>
  <si>
    <t>Zgjerimi I rrjetit GovNET</t>
  </si>
  <si>
    <t>(WBIF/BERZH)</t>
  </si>
  <si>
    <t xml:space="preserve">Mbështetje për Rininë dhe Fëmijët </t>
  </si>
  <si>
    <t>Agjencia Kombëtare e Rinisë</t>
  </si>
  <si>
    <t>Eu for Youth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</si>
</sst>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.0"/>
    <numFmt numFmtId="166" formatCode="_-* #,##0.00_-;\-* #,##0.00_-;_-* &quot;-&quot;??_-;_-@_-"/>
    <numFmt numFmtId="167" formatCode="_-* #,##0_-;\-* #,##0_-;_-* &quot;-&quot;??_-;_-@_-"/>
    <numFmt numFmtId="168" formatCode="&quot;   &quot;@"/>
    <numFmt numFmtId="169" formatCode="&quot;      &quot;@"/>
    <numFmt numFmtId="170" formatCode="&quot;         &quot;@"/>
    <numFmt numFmtId="171" formatCode="&quot;            &quot;@"/>
    <numFmt numFmtId="172" formatCode="&quot;               &quot;@"/>
    <numFmt numFmtId="173" formatCode="_-* #,##0_-;\-* #,##0_-;_-* &quot;-&quot;_-;_-@_-"/>
    <numFmt numFmtId="174" formatCode="_-* #,##0.00_L_e_k_-;\-* #,##0.00_L_e_k_-;_-* &quot;-&quot;??_L_e_k_-;_-@_-"/>
    <numFmt numFmtId="175" formatCode="_-* #,##0_L_e_k_-;\-* #,##0_L_e_k_-;_-* &quot;-&quot;??_L_e_k_-;_-@_-"/>
    <numFmt numFmtId="176" formatCode="#,##0.000"/>
    <numFmt numFmtId="177" formatCode="mmmm\ d\,\ yyyy"/>
    <numFmt numFmtId="178" formatCode="_([$€]* #,##0.00_);_([$€]* \(#,##0.00\);_([$€]* &quot;-&quot;??_);_(@_)"/>
    <numFmt numFmtId="179" formatCode="0.0%"/>
    <numFmt numFmtId="180" formatCode="#,##0\ &quot;Kč&quot;;\-#,##0\ &quot;Kč&quot;"/>
    <numFmt numFmtId="181" formatCode="_-&quot;¢&quot;* #,##0_-;\-&quot;¢&quot;* #,##0_-;_-&quot;¢&quot;* &quot;-&quot;_-;_-@_-"/>
    <numFmt numFmtId="182" formatCode="_-&quot;¢&quot;* #,##0.00_-;\-&quot;¢&quot;* #,##0.00_-;_-&quot;¢&quot;* &quot;-&quot;??_-;_-@_-"/>
    <numFmt numFmtId="183" formatCode="[&gt;=0.05]#,##0.0;[&lt;=-0.05]\-#,##0.0;?0.0"/>
    <numFmt numFmtId="184" formatCode="[Black]#,##0.0;[Black]\-#,##0.0;;"/>
    <numFmt numFmtId="185" formatCode="[Black][&gt;0.05]#,##0.0;[Black][&lt;-0.05]\-#,##0.0;;"/>
    <numFmt numFmtId="186" formatCode="[Black][&gt;0.5]#,##0;[Black][&lt;-0.5]\-#,##0;;"/>
    <numFmt numFmtId="187" formatCode="#,##0.0____"/>
    <numFmt numFmtId="188" formatCode="General\ \ \ \ \ \ "/>
    <numFmt numFmtId="189" formatCode="0.0\ \ \ \ \ \ \ \ "/>
    <numFmt numFmtId="190" formatCode="mmmm\ yyyy"/>
    <numFmt numFmtId="191" formatCode="0.0"/>
    <numFmt numFmtId="192" formatCode="\$#,##0.00\ ;\(\$#,##0.00\)"/>
  </numFmts>
  <fonts count="6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b/>
      <sz val="10"/>
      <color theme="1"/>
      <name val="Times New Roman"/>
      <family val="1"/>
    </font>
    <font>
      <sz val="10"/>
      <name val="Arial Narrow"/>
      <family val="2"/>
      <charset val="238"/>
    </font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Arial Narrow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</font>
    <font>
      <b/>
      <sz val="11"/>
      <name val="Calibri"/>
      <family val="2"/>
      <scheme val="minor"/>
    </font>
    <font>
      <b/>
      <i/>
      <sz val="10"/>
      <color theme="1"/>
      <name val="Times New Roman"/>
      <family val="1"/>
    </font>
    <font>
      <sz val="1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9"/>
      <color indexed="8"/>
      <name val="Times New Roman"/>
      <family val="1"/>
    </font>
    <font>
      <sz val="12"/>
      <color theme="1"/>
      <name val="Calibri"/>
      <family val="2"/>
      <scheme val="minor"/>
    </font>
    <font>
      <sz val="9"/>
      <name val="Times New Roman"/>
      <family val="1"/>
      <charset val="238"/>
    </font>
    <font>
      <sz val="10"/>
      <color indexed="8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238"/>
      <scheme val="minor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charset val="238"/>
    </font>
    <font>
      <b/>
      <sz val="11"/>
      <color indexed="9"/>
      <name val="Calibri"/>
      <family val="2"/>
    </font>
    <font>
      <sz val="12"/>
      <name val="Times"/>
      <family val="1"/>
    </font>
    <font>
      <sz val="9"/>
      <name val="Times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CTimesRoman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Tms Rmn"/>
    </font>
    <font>
      <sz val="12"/>
      <name val="Tms Rmn"/>
    </font>
    <font>
      <b/>
      <sz val="11"/>
      <color indexed="63"/>
      <name val="Calibri"/>
      <family val="2"/>
    </font>
    <font>
      <b/>
      <sz val="10"/>
      <name val="Tms Rmn"/>
    </font>
    <font>
      <b/>
      <sz val="18"/>
      <color indexed="56"/>
      <name val="Cambria"/>
      <family val="2"/>
    </font>
    <font>
      <b/>
      <sz val="18"/>
      <color theme="3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b/>
      <sz val="18"/>
      <name val="Arial CE"/>
      <charset val="238"/>
    </font>
    <font>
      <b/>
      <sz val="12"/>
      <name val="Arial CE"/>
      <charset val="238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99E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</fills>
  <borders count="2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82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applyFill="0" applyBorder="0" applyAlignment="0" applyProtection="0"/>
    <xf numFmtId="0" fontId="18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0" borderId="0"/>
    <xf numFmtId="0" fontId="24" fillId="0" borderId="0"/>
    <xf numFmtId="0" fontId="24" fillId="0" borderId="0" applyFont="0" applyFill="0" applyBorder="0" applyAlignment="0" applyProtection="0"/>
    <xf numFmtId="0" fontId="7" fillId="0" borderId="0"/>
    <xf numFmtId="0" fontId="7" fillId="0" borderId="0"/>
    <xf numFmtId="0" fontId="27" fillId="0" borderId="0"/>
    <xf numFmtId="0" fontId="29" fillId="0" borderId="0">
      <alignment vertical="top"/>
    </xf>
    <xf numFmtId="0" fontId="30" fillId="0" borderId="0"/>
    <xf numFmtId="0" fontId="30" fillId="0" borderId="0"/>
    <xf numFmtId="0" fontId="30" fillId="0" borderId="0"/>
    <xf numFmtId="168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2" fillId="3" borderId="0" applyNumberFormat="0" applyBorder="0" applyAlignment="0" applyProtection="0"/>
    <xf numFmtId="0" fontId="31" fillId="18" borderId="0" applyNumberFormat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16" borderId="0" applyNumberFormat="0" applyBorder="0" applyAlignment="0" applyProtection="0"/>
    <xf numFmtId="0" fontId="31" fillId="19" borderId="0" applyNumberFormat="0" applyBorder="0" applyAlignment="0" applyProtection="0"/>
    <xf numFmtId="0" fontId="31" fillId="22" borderId="0" applyNumberFormat="0" applyBorder="0" applyAlignment="0" applyProtection="0"/>
    <xf numFmtId="172" fontId="8" fillId="0" borderId="0" applyFont="0" applyFill="0" applyBorder="0" applyAlignment="0" applyProtection="0"/>
    <xf numFmtId="0" fontId="33" fillId="23" borderId="0" applyNumberFormat="0" applyBorder="0" applyAlignment="0" applyProtection="0"/>
    <xf numFmtId="0" fontId="33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30" borderId="0" applyNumberFormat="0" applyBorder="0" applyAlignment="0" applyProtection="0"/>
    <xf numFmtId="0" fontId="34" fillId="14" borderId="0" applyNumberFormat="0" applyBorder="0" applyAlignment="0" applyProtection="0"/>
    <xf numFmtId="3" fontId="7" fillId="31" borderId="11" applyNumberFormat="0"/>
    <xf numFmtId="0" fontId="35" fillId="32" borderId="12" applyNumberFormat="0" applyAlignment="0" applyProtection="0"/>
    <xf numFmtId="0" fontId="36" fillId="0" borderId="13" applyNumberFormat="0" applyFont="0" applyFill="0" applyAlignment="0" applyProtection="0"/>
    <xf numFmtId="0" fontId="37" fillId="33" borderId="14" applyNumberFormat="0" applyAlignment="0" applyProtection="0"/>
    <xf numFmtId="0" fontId="38" fillId="0" borderId="0"/>
    <xf numFmtId="173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7" fillId="0" borderId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2" fillId="0" borderId="0" applyFont="0" applyFill="0" applyBorder="0" applyAlignment="0" applyProtection="0"/>
    <xf numFmtId="174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65" fontId="7" fillId="0" borderId="0" applyFill="0" applyBorder="0" applyAlignment="0" applyProtection="0"/>
    <xf numFmtId="175" fontId="1" fillId="0" borderId="0" applyFont="0" applyFill="0" applyBorder="0" applyAlignment="0" applyProtection="0"/>
    <xf numFmtId="165" fontId="7" fillId="0" borderId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6" fontId="39" fillId="0" borderId="0">
      <alignment horizontal="right" vertical="top"/>
    </xf>
    <xf numFmtId="3" fontId="7" fillId="0" borderId="0" applyFill="0" applyBorder="0" applyAlignment="0" applyProtection="0"/>
    <xf numFmtId="0" fontId="38" fillId="0" borderId="0"/>
    <xf numFmtId="0" fontId="38" fillId="0" borderId="0"/>
    <xf numFmtId="5" fontId="7" fillId="0" borderId="0" applyFill="0" applyBorder="0" applyAlignment="0" applyProtection="0"/>
    <xf numFmtId="177" fontId="7" fillId="0" borderId="0" applyFill="0" applyBorder="0" applyAlignment="0" applyProtection="0"/>
    <xf numFmtId="0" fontId="36" fillId="0" borderId="0" applyFont="0" applyFill="0" applyBorder="0" applyAlignment="0" applyProtection="0"/>
    <xf numFmtId="0" fontId="7" fillId="34" borderId="0" applyNumberFormat="0" applyBorder="0" applyProtection="0"/>
    <xf numFmtId="178" fontId="7" fillId="0" borderId="0" applyFont="0" applyFill="0" applyBorder="0" applyAlignment="0" applyProtection="0"/>
    <xf numFmtId="179" fontId="7" fillId="35" borderId="15" applyNumberFormat="0" applyFont="0" applyBorder="0" applyAlignment="0" applyProtection="0">
      <alignment horizontal="right"/>
    </xf>
    <xf numFmtId="179" fontId="7" fillId="35" borderId="15" applyNumberFormat="0" applyFont="0" applyBorder="0" applyAlignment="0" applyProtection="0">
      <alignment horizontal="right"/>
    </xf>
    <xf numFmtId="0" fontId="40" fillId="0" borderId="0" applyNumberFormat="0" applyFill="0" applyBorder="0" applyAlignment="0" applyProtection="0"/>
    <xf numFmtId="3" fontId="36" fillId="0" borderId="0" applyFont="0" applyFill="0" applyBorder="0" applyAlignment="0" applyProtection="0"/>
    <xf numFmtId="3" fontId="36" fillId="0" borderId="0" applyFont="0" applyFill="0" applyBorder="0" applyAlignment="0" applyProtection="0"/>
    <xf numFmtId="2" fontId="7" fillId="0" borderId="0" applyFill="0" applyBorder="0" applyAlignment="0" applyProtection="0"/>
    <xf numFmtId="0" fontId="41" fillId="15" borderId="0" applyNumberFormat="0" applyBorder="0" applyAlignment="0" applyProtection="0"/>
    <xf numFmtId="38" fontId="42" fillId="34" borderId="0" applyNumberFormat="0" applyBorder="0" applyAlignment="0" applyProtection="0"/>
    <xf numFmtId="38" fontId="42" fillId="34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7" fillId="36" borderId="11" applyNumberFormat="0" applyBorder="0" applyProtection="0"/>
    <xf numFmtId="165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0" fontId="42" fillId="37" borderId="19" applyNumberFormat="0" applyBorder="0" applyAlignment="0" applyProtection="0"/>
    <xf numFmtId="10" fontId="42" fillId="37" borderId="19" applyNumberFormat="0" applyBorder="0" applyAlignment="0" applyProtection="0"/>
    <xf numFmtId="10" fontId="42" fillId="37" borderId="19" applyNumberFormat="0" applyBorder="0" applyAlignment="0" applyProtection="0"/>
    <xf numFmtId="10" fontId="42" fillId="37" borderId="19" applyNumberFormat="0" applyBorder="0" applyAlignment="0" applyProtection="0"/>
    <xf numFmtId="0" fontId="49" fillId="18" borderId="12" applyNumberFormat="0" applyAlignment="0" applyProtection="0"/>
    <xf numFmtId="0" fontId="49" fillId="18" borderId="12" applyNumberFormat="0" applyAlignment="0" applyProtection="0"/>
    <xf numFmtId="3" fontId="7" fillId="38" borderId="0" applyNumberFormat="0" applyBorder="0"/>
    <xf numFmtId="165" fontId="50" fillId="0" borderId="0"/>
    <xf numFmtId="0" fontId="51" fillId="0" borderId="20" applyNumberFormat="0" applyFill="0" applyAlignment="0" applyProtection="0"/>
    <xf numFmtId="180" fontId="36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6" fontId="15" fillId="0" borderId="0" applyFont="0" applyFill="0" applyBorder="0" applyAlignment="0" applyProtection="0"/>
    <xf numFmtId="5" fontId="36" fillId="0" borderId="0" applyFont="0" applyFill="0" applyBorder="0" applyAlignment="0" applyProtection="0"/>
    <xf numFmtId="0" fontId="7" fillId="39" borderId="11" applyNumberFormat="0"/>
    <xf numFmtId="3" fontId="7" fillId="40" borderId="11" applyNumberFormat="0" applyFont="0" applyAlignment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52" fillId="41" borderId="0" applyNumberFormat="0" applyBorder="0" applyAlignment="0" applyProtection="0"/>
    <xf numFmtId="0" fontId="53" fillId="0" borderId="0"/>
    <xf numFmtId="0" fontId="5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15" fillId="0" borderId="0" applyFill="0" applyBorder="0" applyAlignment="0" applyProtection="0">
      <alignment horizontal="right"/>
    </xf>
    <xf numFmtId="183" fontId="15" fillId="0" borderId="0" applyFill="0" applyBorder="0" applyAlignment="0" applyProtection="0">
      <alignment horizontal="right"/>
    </xf>
    <xf numFmtId="0" fontId="31" fillId="2" borderId="1" applyNumberFormat="0" applyFont="0" applyAlignment="0" applyProtection="0"/>
    <xf numFmtId="0" fontId="7" fillId="42" borderId="11" applyNumberFormat="0" applyFont="0" applyAlignment="0" applyProtection="0"/>
    <xf numFmtId="0" fontId="7" fillId="42" borderId="11" applyNumberFormat="0" applyFont="0" applyAlignment="0" applyProtection="0"/>
    <xf numFmtId="0" fontId="55" fillId="32" borderId="21" applyNumberFormat="0" applyAlignment="0" applyProtection="0"/>
    <xf numFmtId="40" fontId="29" fillId="37" borderId="0">
      <alignment horizontal="right"/>
    </xf>
    <xf numFmtId="40" fontId="29" fillId="37" borderId="0">
      <alignment horizontal="right"/>
    </xf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" fontId="36" fillId="0" borderId="0" applyFont="0" applyFill="0" applyBorder="0" applyAlignment="0" applyProtection="0"/>
    <xf numFmtId="187" fontId="15" fillId="0" borderId="0" applyFill="0" applyBorder="0" applyAlignment="0">
      <alignment horizontal="centerContinuous"/>
    </xf>
    <xf numFmtId="187" fontId="15" fillId="0" borderId="0" applyFill="0" applyBorder="0" applyAlignment="0">
      <alignment horizontal="centerContinuous"/>
    </xf>
    <xf numFmtId="3" fontId="7" fillId="43" borderId="11" applyNumberFormat="0"/>
    <xf numFmtId="0" fontId="8" fillId="0" borderId="0"/>
    <xf numFmtId="0" fontId="56" fillId="0" borderId="0"/>
    <xf numFmtId="0" fontId="29" fillId="0" borderId="0">
      <alignment vertical="top"/>
    </xf>
    <xf numFmtId="0" fontId="7" fillId="0" borderId="0" applyNumberFormat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59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11" fillId="0" borderId="0" applyNumberFormat="0" applyFont="0" applyFill="0" applyBorder="0" applyAlignment="0" applyProtection="0">
      <alignment vertical="top"/>
    </xf>
    <xf numFmtId="0" fontId="61" fillId="0" borderId="0" applyNumberFormat="0" applyFont="0" applyFill="0" applyBorder="0" applyAlignment="0" applyProtection="0">
      <alignment vertical="top"/>
    </xf>
    <xf numFmtId="0" fontId="61" fillId="0" borderId="0" applyNumberFormat="0" applyFont="0" applyFill="0" applyBorder="0" applyAlignment="0" applyProtection="0">
      <alignment vertical="top"/>
    </xf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>
      <alignment horizontal="left" vertical="top"/>
    </xf>
    <xf numFmtId="0" fontId="11" fillId="0" borderId="0" applyNumberFormat="0" applyFont="0" applyFill="0" applyBorder="0" applyAlignment="0" applyProtection="0">
      <alignment horizontal="left" vertical="top"/>
    </xf>
    <xf numFmtId="0" fontId="11" fillId="0" borderId="0" applyNumberFormat="0" applyFont="0" applyFill="0" applyBorder="0" applyAlignment="0" applyProtection="0">
      <alignment horizontal="left" vertical="top"/>
    </xf>
    <xf numFmtId="0" fontId="15" fillId="0" borderId="0"/>
    <xf numFmtId="0" fontId="15" fillId="0" borderId="0"/>
    <xf numFmtId="0" fontId="62" fillId="0" borderId="0">
      <alignment horizontal="left" wrapText="1"/>
    </xf>
    <xf numFmtId="0" fontId="26" fillId="0" borderId="24" applyNumberFormat="0" applyFont="0" applyFill="0" applyBorder="0" applyAlignment="0" applyProtection="0">
      <alignment horizontal="center" wrapText="1"/>
    </xf>
    <xf numFmtId="188" fontId="8" fillId="0" borderId="0" applyNumberFormat="0" applyFont="0" applyFill="0" applyBorder="0" applyAlignment="0" applyProtection="0">
      <alignment horizontal="right"/>
    </xf>
    <xf numFmtId="0" fontId="26" fillId="0" borderId="0" applyNumberFormat="0" applyFont="0" applyFill="0" applyBorder="0" applyAlignment="0" applyProtection="0">
      <alignment horizontal="left" indent="1"/>
    </xf>
    <xf numFmtId="189" fontId="26" fillId="0" borderId="0" applyNumberFormat="0" applyFont="0" applyFill="0" applyBorder="0" applyAlignment="0" applyProtection="0"/>
    <xf numFmtId="0" fontId="15" fillId="0" borderId="24" applyNumberFormat="0" applyFont="0" applyFill="0" applyAlignment="0" applyProtection="0">
      <alignment horizontal="center"/>
    </xf>
    <xf numFmtId="0" fontId="15" fillId="0" borderId="24" applyNumberFormat="0" applyFont="0" applyFill="0" applyAlignment="0" applyProtection="0">
      <alignment horizontal="center"/>
    </xf>
    <xf numFmtId="0" fontId="15" fillId="0" borderId="0" applyNumberFormat="0" applyFont="0" applyFill="0" applyBorder="0" applyAlignment="0" applyProtection="0">
      <alignment horizontal="left" wrapText="1" indent="1"/>
    </xf>
    <xf numFmtId="0" fontId="15" fillId="0" borderId="0" applyNumberFormat="0" applyFont="0" applyFill="0" applyBorder="0" applyAlignment="0" applyProtection="0">
      <alignment horizontal="left" wrapText="1" indent="1"/>
    </xf>
    <xf numFmtId="0" fontId="26" fillId="0" borderId="0" applyNumberFormat="0" applyFont="0" applyFill="0" applyBorder="0" applyAlignment="0" applyProtection="0">
      <alignment horizontal="left" indent="1"/>
    </xf>
    <xf numFmtId="0" fontId="15" fillId="0" borderId="0" applyNumberFormat="0" applyFont="0" applyFill="0" applyBorder="0" applyAlignment="0" applyProtection="0">
      <alignment horizontal="left" wrapText="1" indent="2"/>
    </xf>
    <xf numFmtId="0" fontId="15" fillId="0" borderId="0" applyNumberFormat="0" applyFont="0" applyFill="0" applyBorder="0" applyAlignment="0" applyProtection="0">
      <alignment horizontal="left" wrapText="1" indent="2"/>
    </xf>
    <xf numFmtId="190" fontId="15" fillId="0" borderId="0">
      <alignment horizontal="right"/>
    </xf>
    <xf numFmtId="190" fontId="15" fillId="0" borderId="0">
      <alignment horizontal="right"/>
    </xf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191" fontId="30" fillId="0" borderId="0">
      <alignment horizontal="right"/>
    </xf>
    <xf numFmtId="191" fontId="30" fillId="0" borderId="0">
      <alignment horizontal="right"/>
    </xf>
    <xf numFmtId="0" fontId="65" fillId="0" borderId="0" applyProtection="0"/>
    <xf numFmtId="192" fontId="65" fillId="0" borderId="0" applyProtection="0"/>
    <xf numFmtId="0" fontId="66" fillId="0" borderId="0" applyProtection="0"/>
    <xf numFmtId="0" fontId="67" fillId="0" borderId="0" applyProtection="0"/>
    <xf numFmtId="0" fontId="65" fillId="0" borderId="25" applyProtection="0"/>
    <xf numFmtId="0" fontId="65" fillId="0" borderId="0"/>
    <xf numFmtId="10" fontId="65" fillId="0" borderId="0" applyProtection="0"/>
    <xf numFmtId="0" fontId="65" fillId="0" borderId="0"/>
    <xf numFmtId="2" fontId="65" fillId="0" borderId="0" applyProtection="0"/>
    <xf numFmtId="4" fontId="65" fillId="0" borderId="0" applyProtection="0"/>
  </cellStyleXfs>
  <cellXfs count="358">
    <xf numFmtId="0" fontId="0" fillId="0" borderId="0" xfId="0"/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wrapText="1"/>
    </xf>
    <xf numFmtId="164" fontId="3" fillId="0" borderId="0" xfId="1" applyNumberFormat="1" applyFont="1" applyAlignment="1">
      <alignment horizontal="right" vertical="center"/>
    </xf>
    <xf numFmtId="164" fontId="3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 vertical="center"/>
    </xf>
    <xf numFmtId="49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4" fillId="4" borderId="2" xfId="2" applyNumberFormat="1" applyFont="1" applyFill="1" applyBorder="1" applyAlignment="1">
      <alignment horizontal="center" vertical="center" wrapText="1"/>
    </xf>
    <xf numFmtId="49" fontId="4" fillId="4" borderId="3" xfId="2" applyNumberFormat="1" applyFont="1" applyFill="1" applyBorder="1" applyAlignment="1">
      <alignment horizontal="center" vertical="center" wrapText="1"/>
    </xf>
    <xf numFmtId="49" fontId="4" fillId="4" borderId="3" xfId="3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164" fontId="4" fillId="4" borderId="3" xfId="1" applyNumberFormat="1" applyFont="1" applyFill="1" applyBorder="1" applyAlignment="1">
      <alignment horizontal="center" vertical="center" wrapText="1"/>
    </xf>
    <xf numFmtId="164" fontId="4" fillId="5" borderId="3" xfId="1" applyNumberFormat="1" applyFont="1" applyFill="1" applyBorder="1" applyAlignment="1">
      <alignment horizontal="center" vertical="center" wrapText="1"/>
    </xf>
    <xf numFmtId="164" fontId="4" fillId="4" borderId="4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49" fontId="4" fillId="4" borderId="5" xfId="2" applyNumberFormat="1" applyFont="1" applyFill="1" applyBorder="1" applyAlignment="1">
      <alignment horizontal="center" vertical="center" wrapText="1"/>
    </xf>
    <xf numFmtId="49" fontId="4" fillId="4" borderId="6" xfId="2" applyNumberFormat="1" applyFont="1" applyFill="1" applyBorder="1" applyAlignment="1">
      <alignment horizontal="center" vertical="center" wrapText="1"/>
    </xf>
    <xf numFmtId="49" fontId="4" fillId="4" borderId="6" xfId="3" applyNumberFormat="1" applyFont="1" applyFill="1" applyBorder="1" applyAlignment="1">
      <alignment horizontal="center" vertical="center" wrapText="1"/>
    </xf>
    <xf numFmtId="49" fontId="4" fillId="4" borderId="6" xfId="0" applyNumberFormat="1" applyFont="1" applyFill="1" applyBorder="1" applyAlignment="1">
      <alignment horizontal="center" vertical="center" wrapText="1"/>
    </xf>
    <xf numFmtId="3" fontId="4" fillId="4" borderId="6" xfId="1" applyNumberFormat="1" applyFont="1" applyFill="1" applyBorder="1" applyAlignment="1">
      <alignment horizontal="center" wrapText="1"/>
    </xf>
    <xf numFmtId="164" fontId="4" fillId="4" borderId="6" xfId="1" applyNumberFormat="1" applyFont="1" applyFill="1" applyBorder="1" applyAlignment="1">
      <alignment horizontal="center" vertical="center" wrapText="1"/>
    </xf>
    <xf numFmtId="3" fontId="4" fillId="5" borderId="6" xfId="1" applyNumberFormat="1" applyFont="1" applyFill="1" applyBorder="1" applyAlignment="1">
      <alignment horizontal="center" wrapText="1"/>
    </xf>
    <xf numFmtId="164" fontId="4" fillId="4" borderId="6" xfId="1" applyNumberFormat="1" applyFont="1" applyFill="1" applyBorder="1" applyAlignment="1">
      <alignment horizontal="center" wrapText="1"/>
    </xf>
    <xf numFmtId="3" fontId="4" fillId="4" borderId="7" xfId="1" applyNumberFormat="1" applyFont="1" applyFill="1" applyBorder="1" applyAlignment="1">
      <alignment horizontal="center" wrapText="1"/>
    </xf>
    <xf numFmtId="49" fontId="4" fillId="6" borderId="5" xfId="2" applyNumberFormat="1" applyFont="1" applyFill="1" applyBorder="1" applyAlignment="1">
      <alignment horizontal="center" vertical="center" wrapText="1"/>
    </xf>
    <xf numFmtId="49" fontId="4" fillId="6" borderId="6" xfId="2" applyNumberFormat="1" applyFont="1" applyFill="1" applyBorder="1" applyAlignment="1">
      <alignment horizontal="center" vertical="center" wrapText="1"/>
    </xf>
    <xf numFmtId="49" fontId="4" fillId="6" borderId="6" xfId="3" applyNumberFormat="1" applyFont="1" applyFill="1" applyBorder="1" applyAlignment="1">
      <alignment horizontal="center" vertical="center" wrapText="1"/>
    </xf>
    <xf numFmtId="49" fontId="4" fillId="6" borderId="6" xfId="0" applyNumberFormat="1" applyFont="1" applyFill="1" applyBorder="1" applyAlignment="1">
      <alignment horizontal="center" vertical="center" wrapText="1"/>
    </xf>
    <xf numFmtId="164" fontId="4" fillId="6" borderId="6" xfId="1" applyNumberFormat="1" applyFont="1" applyFill="1" applyBorder="1" applyAlignment="1">
      <alignment horizontal="right" wrapText="1"/>
    </xf>
    <xf numFmtId="164" fontId="4" fillId="6" borderId="7" xfId="1" applyNumberFormat="1" applyFont="1" applyFill="1" applyBorder="1" applyAlignment="1">
      <alignment horizontal="right" wrapText="1"/>
    </xf>
    <xf numFmtId="49" fontId="4" fillId="7" borderId="5" xfId="2" applyNumberFormat="1" applyFont="1" applyFill="1" applyBorder="1" applyAlignment="1">
      <alignment horizontal="center" vertical="center" wrapText="1"/>
    </xf>
    <xf numFmtId="0" fontId="4" fillId="7" borderId="6" xfId="2" applyFont="1" applyFill="1" applyBorder="1" applyAlignment="1">
      <alignment horizontal="center" vertical="center" wrapText="1"/>
    </xf>
    <xf numFmtId="49" fontId="4" fillId="7" borderId="6" xfId="2" applyNumberFormat="1" applyFont="1" applyFill="1" applyBorder="1" applyAlignment="1">
      <alignment horizontal="center" vertical="center" wrapText="1"/>
    </xf>
    <xf numFmtId="0" fontId="4" fillId="7" borderId="6" xfId="4" applyFont="1" applyFill="1" applyBorder="1" applyAlignment="1">
      <alignment horizontal="center" wrapText="1"/>
    </xf>
    <xf numFmtId="3" fontId="4" fillId="7" borderId="6" xfId="0" applyNumberFormat="1" applyFont="1" applyFill="1" applyBorder="1" applyAlignment="1">
      <alignment horizontal="center" vertical="center" wrapText="1"/>
    </xf>
    <xf numFmtId="49" fontId="4" fillId="7" borderId="6" xfId="0" applyNumberFormat="1" applyFont="1" applyFill="1" applyBorder="1" applyAlignment="1">
      <alignment horizontal="center" vertical="center" wrapText="1"/>
    </xf>
    <xf numFmtId="164" fontId="4" fillId="7" borderId="6" xfId="1" applyNumberFormat="1" applyFont="1" applyFill="1" applyBorder="1" applyAlignment="1">
      <alignment horizontal="right" wrapText="1"/>
    </xf>
    <xf numFmtId="164" fontId="4" fillId="7" borderId="7" xfId="1" applyNumberFormat="1" applyFont="1" applyFill="1" applyBorder="1" applyAlignment="1">
      <alignment horizontal="right" wrapText="1"/>
    </xf>
    <xf numFmtId="49" fontId="4" fillId="8" borderId="5" xfId="2" applyNumberFormat="1" applyFont="1" applyFill="1" applyBorder="1" applyAlignment="1">
      <alignment horizontal="center" vertical="center" wrapText="1"/>
    </xf>
    <xf numFmtId="0" fontId="4" fillId="8" borderId="6" xfId="2" applyFont="1" applyFill="1" applyBorder="1" applyAlignment="1">
      <alignment horizontal="center" vertical="center" wrapText="1"/>
    </xf>
    <xf numFmtId="49" fontId="4" fillId="8" borderId="6" xfId="2" applyNumberFormat="1" applyFont="1" applyFill="1" applyBorder="1" applyAlignment="1">
      <alignment horizontal="center" vertical="center" wrapText="1"/>
    </xf>
    <xf numFmtId="164" fontId="4" fillId="8" borderId="6" xfId="1" applyNumberFormat="1" applyFont="1" applyFill="1" applyBorder="1" applyAlignment="1">
      <alignment horizontal="center" wrapText="1"/>
    </xf>
    <xf numFmtId="3" fontId="4" fillId="8" borderId="6" xfId="0" applyNumberFormat="1" applyFont="1" applyFill="1" applyBorder="1" applyAlignment="1">
      <alignment horizontal="center" vertical="center" wrapText="1"/>
    </xf>
    <xf numFmtId="49" fontId="4" fillId="8" borderId="6" xfId="0" applyNumberFormat="1" applyFont="1" applyFill="1" applyBorder="1" applyAlignment="1">
      <alignment horizontal="center" vertical="center" wrapText="1"/>
    </xf>
    <xf numFmtId="164" fontId="4" fillId="8" borderId="6" xfId="1" applyNumberFormat="1" applyFont="1" applyFill="1" applyBorder="1" applyAlignment="1">
      <alignment horizontal="right" wrapText="1"/>
    </xf>
    <xf numFmtId="164" fontId="4" fillId="8" borderId="7" xfId="1" applyNumberFormat="1" applyFont="1" applyFill="1" applyBorder="1" applyAlignment="1">
      <alignment horizontal="right" wrapText="1"/>
    </xf>
    <xf numFmtId="49" fontId="3" fillId="0" borderId="5" xfId="0" applyNumberFormat="1" applyFont="1" applyFill="1" applyBorder="1" applyAlignment="1">
      <alignment horizontal="center" wrapText="1"/>
    </xf>
    <xf numFmtId="0" fontId="3" fillId="0" borderId="6" xfId="4" applyFont="1" applyFill="1" applyBorder="1" applyAlignment="1">
      <alignment horizontal="center" wrapText="1"/>
    </xf>
    <xf numFmtId="49" fontId="3" fillId="0" borderId="6" xfId="0" applyNumberFormat="1" applyFont="1" applyFill="1" applyBorder="1" applyAlignment="1">
      <alignment horizontal="center" wrapText="1"/>
    </xf>
    <xf numFmtId="164" fontId="3" fillId="0" borderId="6" xfId="1" applyNumberFormat="1" applyFont="1" applyFill="1" applyBorder="1" applyAlignment="1">
      <alignment horizontal="right" wrapText="1"/>
    </xf>
    <xf numFmtId="164" fontId="8" fillId="0" borderId="6" xfId="1" applyNumberFormat="1" applyFont="1" applyFill="1" applyBorder="1" applyAlignment="1">
      <alignment horizontal="right" wrapText="1"/>
    </xf>
    <xf numFmtId="164" fontId="9" fillId="0" borderId="6" xfId="1" applyNumberFormat="1" applyFont="1" applyFill="1" applyBorder="1" applyAlignment="1">
      <alignment horizontal="right" vertical="center" wrapText="1"/>
    </xf>
    <xf numFmtId="164" fontId="5" fillId="0" borderId="7" xfId="1" applyNumberFormat="1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4" fillId="7" borderId="6" xfId="4" applyFont="1" applyFill="1" applyBorder="1" applyAlignment="1">
      <alignment horizontal="center" vertical="center" wrapText="1"/>
    </xf>
    <xf numFmtId="164" fontId="5" fillId="0" borderId="6" xfId="1" applyNumberFormat="1" applyFont="1" applyFill="1" applyBorder="1" applyAlignment="1">
      <alignment wrapText="1"/>
    </xf>
    <xf numFmtId="164" fontId="3" fillId="0" borderId="7" xfId="1" applyNumberFormat="1" applyFont="1" applyFill="1" applyBorder="1" applyAlignment="1">
      <alignment horizontal="right" wrapText="1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5" applyNumberFormat="1" applyFont="1" applyFill="1" applyBorder="1" applyAlignment="1">
      <alignment horizontal="center" vertical="center" wrapText="1"/>
    </xf>
    <xf numFmtId="164" fontId="8" fillId="0" borderId="7" xfId="1" applyNumberFormat="1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5" applyNumberFormat="1" applyFont="1" applyFill="1" applyBorder="1" applyAlignment="1">
      <alignment horizontal="center" vertical="center" wrapText="1"/>
    </xf>
    <xf numFmtId="0" fontId="7" fillId="0" borderId="0" xfId="4"/>
    <xf numFmtId="3" fontId="8" fillId="0" borderId="6" xfId="0" applyNumberFormat="1" applyFont="1" applyFill="1" applyBorder="1" applyAlignment="1">
      <alignment horizontal="center" vertical="center"/>
    </xf>
    <xf numFmtId="49" fontId="10" fillId="9" borderId="5" xfId="5" applyNumberFormat="1" applyFont="1" applyFill="1" applyBorder="1" applyAlignment="1">
      <alignment horizontal="center" vertical="center" wrapText="1"/>
    </xf>
    <xf numFmtId="3" fontId="10" fillId="9" borderId="6" xfId="5" applyNumberFormat="1" applyFont="1" applyFill="1" applyBorder="1" applyAlignment="1">
      <alignment horizontal="center" vertical="center" wrapText="1"/>
    </xf>
    <xf numFmtId="49" fontId="10" fillId="9" borderId="6" xfId="5" applyNumberFormat="1" applyFont="1" applyFill="1" applyBorder="1" applyAlignment="1">
      <alignment horizontal="center" vertical="center" wrapText="1"/>
    </xf>
    <xf numFmtId="3" fontId="11" fillId="9" borderId="6" xfId="5" applyNumberFormat="1" applyFont="1" applyFill="1" applyBorder="1" applyAlignment="1">
      <alignment horizontal="center" vertical="center" wrapText="1"/>
    </xf>
    <xf numFmtId="0" fontId="10" fillId="9" borderId="6" xfId="5" applyNumberFormat="1" applyFont="1" applyFill="1" applyBorder="1" applyAlignment="1">
      <alignment horizontal="center" vertical="center" wrapText="1"/>
    </xf>
    <xf numFmtId="164" fontId="10" fillId="9" borderId="6" xfId="1" applyNumberFormat="1" applyFont="1" applyFill="1" applyBorder="1" applyAlignment="1">
      <alignment horizontal="right" wrapText="1"/>
    </xf>
    <xf numFmtId="164" fontId="10" fillId="9" borderId="7" xfId="1" applyNumberFormat="1" applyFont="1" applyFill="1" applyBorder="1" applyAlignment="1">
      <alignment horizontal="right" wrapText="1"/>
    </xf>
    <xf numFmtId="0" fontId="12" fillId="0" borderId="0" xfId="4" applyFont="1"/>
    <xf numFmtId="0" fontId="12" fillId="0" borderId="0" xfId="4" applyFont="1" applyFill="1"/>
    <xf numFmtId="0" fontId="13" fillId="0" borderId="0" xfId="0" applyFont="1"/>
    <xf numFmtId="49" fontId="8" fillId="0" borderId="5" xfId="0" quotePrefix="1" applyNumberFormat="1" applyFont="1" applyFill="1" applyBorder="1" applyAlignment="1">
      <alignment horizontal="center" vertical="center"/>
    </xf>
    <xf numFmtId="49" fontId="8" fillId="0" borderId="6" xfId="0" quotePrefix="1" applyNumberFormat="1" applyFont="1" applyFill="1" applyBorder="1" applyAlignment="1">
      <alignment horizontal="center" vertical="center"/>
    </xf>
    <xf numFmtId="0" fontId="8" fillId="0" borderId="6" xfId="5" applyFont="1" applyFill="1" applyBorder="1" applyAlignment="1">
      <alignment horizontal="center" vertical="center" wrapText="1"/>
    </xf>
    <xf numFmtId="49" fontId="8" fillId="0" borderId="6" xfId="1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>
      <alignment horizontal="center" vertical="center" wrapText="1"/>
    </xf>
    <xf numFmtId="0" fontId="14" fillId="0" borderId="0" xfId="4" applyFont="1" applyFill="1"/>
    <xf numFmtId="164" fontId="8" fillId="0" borderId="6" xfId="1" applyNumberFormat="1" applyFont="1" applyFill="1" applyBorder="1" applyAlignment="1">
      <alignment horizontal="center" wrapText="1"/>
    </xf>
    <xf numFmtId="49" fontId="11" fillId="9" borderId="5" xfId="5" applyNumberFormat="1" applyFont="1" applyFill="1" applyBorder="1" applyAlignment="1">
      <alignment horizontal="center" vertical="center" wrapText="1"/>
    </xf>
    <xf numFmtId="49" fontId="11" fillId="9" borderId="6" xfId="5" applyNumberFormat="1" applyFont="1" applyFill="1" applyBorder="1" applyAlignment="1">
      <alignment horizontal="center" vertical="center" wrapText="1"/>
    </xf>
    <xf numFmtId="164" fontId="11" fillId="9" borderId="6" xfId="1" applyNumberFormat="1" applyFont="1" applyFill="1" applyBorder="1" applyAlignment="1">
      <alignment wrapText="1"/>
    </xf>
    <xf numFmtId="164" fontId="11" fillId="9" borderId="7" xfId="1" applyNumberFormat="1" applyFont="1" applyFill="1" applyBorder="1" applyAlignment="1">
      <alignment wrapText="1"/>
    </xf>
    <xf numFmtId="164" fontId="8" fillId="0" borderId="6" xfId="1" applyNumberFormat="1" applyFont="1" applyFill="1" applyBorder="1" applyAlignment="1">
      <alignment wrapText="1"/>
    </xf>
    <xf numFmtId="164" fontId="8" fillId="0" borderId="7" xfId="1" applyNumberFormat="1" applyFont="1" applyFill="1" applyBorder="1" applyAlignment="1">
      <alignment wrapText="1"/>
    </xf>
    <xf numFmtId="49" fontId="5" fillId="10" borderId="5" xfId="0" applyNumberFormat="1" applyFont="1" applyFill="1" applyBorder="1" applyAlignment="1">
      <alignment horizontal="center" vertical="center"/>
    </xf>
    <xf numFmtId="0" fontId="5" fillId="10" borderId="6" xfId="0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3" fontId="13" fillId="10" borderId="6" xfId="0" applyNumberFormat="1" applyFont="1" applyFill="1" applyBorder="1" applyAlignment="1">
      <alignment vertical="center"/>
    </xf>
    <xf numFmtId="164" fontId="13" fillId="10" borderId="6" xfId="1" applyNumberFormat="1" applyFont="1" applyFill="1" applyBorder="1" applyAlignment="1">
      <alignment vertical="center"/>
    </xf>
    <xf numFmtId="3" fontId="13" fillId="10" borderId="7" xfId="0" applyNumberFormat="1" applyFont="1" applyFill="1" applyBorder="1" applyAlignment="1">
      <alignment vertical="center"/>
    </xf>
    <xf numFmtId="0" fontId="15" fillId="0" borderId="0" xfId="4" applyFont="1" applyFill="1"/>
    <xf numFmtId="164" fontId="16" fillId="0" borderId="6" xfId="1" applyNumberFormat="1" applyFont="1" applyFill="1" applyBorder="1" applyAlignment="1">
      <alignment horizontal="right" wrapText="1"/>
    </xf>
    <xf numFmtId="164" fontId="16" fillId="0" borderId="7" xfId="1" applyNumberFormat="1" applyFont="1" applyFill="1" applyBorder="1" applyAlignment="1">
      <alignment horizontal="right" wrapText="1"/>
    </xf>
    <xf numFmtId="164" fontId="8" fillId="0" borderId="7" xfId="1" applyNumberFormat="1" applyFont="1" applyFill="1" applyBorder="1" applyAlignment="1">
      <alignment horizontal="center" vertical="center" wrapText="1"/>
    </xf>
    <xf numFmtId="49" fontId="8" fillId="0" borderId="5" xfId="0" quotePrefix="1" applyNumberFormat="1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 wrapText="1"/>
    </xf>
    <xf numFmtId="49" fontId="8" fillId="0" borderId="6" xfId="0" applyNumberFormat="1" applyFont="1" applyFill="1" applyBorder="1" applyAlignment="1">
      <alignment horizontal="center"/>
    </xf>
    <xf numFmtId="3" fontId="8" fillId="0" borderId="6" xfId="5" applyNumberFormat="1" applyFont="1" applyFill="1" applyBorder="1" applyAlignment="1">
      <alignment horizontal="center" wrapText="1"/>
    </xf>
    <xf numFmtId="49" fontId="8" fillId="0" borderId="6" xfId="1" applyNumberFormat="1" applyFont="1" applyFill="1" applyBorder="1" applyAlignment="1">
      <alignment horizontal="center" wrapText="1"/>
    </xf>
    <xf numFmtId="0" fontId="14" fillId="0" borderId="0" xfId="4" applyFont="1" applyFill="1" applyAlignment="1"/>
    <xf numFmtId="49" fontId="8" fillId="0" borderId="6" xfId="6" applyNumberFormat="1" applyFont="1" applyFill="1" applyBorder="1" applyAlignment="1">
      <alignment horizontal="center" vertical="center" wrapText="1"/>
    </xf>
    <xf numFmtId="164" fontId="3" fillId="0" borderId="6" xfId="1" applyNumberFormat="1" applyFont="1" applyFill="1" applyBorder="1" applyAlignment="1">
      <alignment horizontal="right" vertical="center"/>
    </xf>
    <xf numFmtId="164" fontId="10" fillId="9" borderId="6" xfId="6" applyNumberFormat="1" applyFont="1" applyFill="1" applyBorder="1" applyAlignment="1">
      <alignment horizontal="right" wrapText="1"/>
    </xf>
    <xf numFmtId="164" fontId="10" fillId="9" borderId="7" xfId="6" applyNumberFormat="1" applyFont="1" applyFill="1" applyBorder="1" applyAlignment="1">
      <alignment horizontal="right" wrapText="1"/>
    </xf>
    <xf numFmtId="0" fontId="17" fillId="0" borderId="0" xfId="4" applyFont="1" applyFill="1"/>
    <xf numFmtId="0" fontId="3" fillId="0" borderId="5" xfId="0" applyNumberFormat="1" applyFont="1" applyFill="1" applyBorder="1" applyAlignment="1">
      <alignment horizontal="center" wrapText="1"/>
    </xf>
    <xf numFmtId="0" fontId="3" fillId="0" borderId="6" xfId="0" applyNumberFormat="1" applyFont="1" applyFill="1" applyBorder="1" applyAlignment="1">
      <alignment horizontal="center" wrapText="1"/>
    </xf>
    <xf numFmtId="49" fontId="3" fillId="0" borderId="6" xfId="4" applyNumberFormat="1" applyFont="1" applyFill="1" applyBorder="1" applyAlignment="1">
      <alignment horizontal="center" wrapText="1"/>
    </xf>
    <xf numFmtId="0" fontId="3" fillId="0" borderId="6" xfId="7" applyNumberFormat="1" applyFont="1" applyFill="1" applyBorder="1" applyAlignment="1">
      <alignment horizontal="center" wrapText="1"/>
    </xf>
    <xf numFmtId="0" fontId="5" fillId="0" borderId="0" xfId="0" applyNumberFormat="1" applyFont="1" applyAlignment="1">
      <alignment wrapText="1"/>
    </xf>
    <xf numFmtId="0" fontId="5" fillId="0" borderId="0" xfId="0" applyNumberFormat="1" applyFont="1" applyFill="1" applyAlignment="1">
      <alignment wrapText="1"/>
    </xf>
    <xf numFmtId="0" fontId="3" fillId="0" borderId="5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3" fillId="0" borderId="6" xfId="7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right"/>
    </xf>
    <xf numFmtId="164" fontId="3" fillId="0" borderId="7" xfId="1" applyNumberFormat="1" applyFont="1" applyFill="1" applyBorder="1" applyAlignment="1">
      <alignment horizontal="right"/>
    </xf>
    <xf numFmtId="0" fontId="5" fillId="0" borderId="0" xfId="0" applyNumberFormat="1" applyFont="1"/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6" xfId="5" applyNumberFormat="1" applyFont="1" applyFill="1" applyBorder="1" applyAlignment="1">
      <alignment horizontal="center" vertical="center" wrapText="1"/>
    </xf>
    <xf numFmtId="167" fontId="8" fillId="0" borderId="6" xfId="8" applyNumberFormat="1" applyFont="1" applyFill="1" applyBorder="1" applyAlignment="1">
      <alignment horizontal="right" wrapText="1"/>
    </xf>
    <xf numFmtId="164" fontId="8" fillId="0" borderId="7" xfId="8" applyNumberFormat="1" applyFont="1" applyFill="1" applyBorder="1" applyAlignment="1">
      <alignment horizontal="right" wrapText="1"/>
    </xf>
    <xf numFmtId="164" fontId="8" fillId="0" borderId="6" xfId="8" applyNumberFormat="1" applyFont="1" applyFill="1" applyBorder="1" applyAlignment="1">
      <alignment horizontal="right" wrapText="1"/>
    </xf>
    <xf numFmtId="0" fontId="2" fillId="0" borderId="0" xfId="0" applyFont="1"/>
    <xf numFmtId="167" fontId="8" fillId="0" borderId="7" xfId="8" applyNumberFormat="1" applyFont="1" applyFill="1" applyBorder="1" applyAlignment="1">
      <alignment horizontal="right" wrapText="1"/>
    </xf>
    <xf numFmtId="0" fontId="0" fillId="0" borderId="0" xfId="0" applyFill="1"/>
    <xf numFmtId="0" fontId="12" fillId="0" borderId="0" xfId="0" applyFont="1"/>
    <xf numFmtId="164" fontId="3" fillId="0" borderId="6" xfId="8" applyNumberFormat="1" applyFont="1" applyFill="1" applyBorder="1" applyAlignment="1">
      <alignment horizontal="center" wrapText="1"/>
    </xf>
    <xf numFmtId="164" fontId="10" fillId="9" borderId="6" xfId="1" applyNumberFormat="1" applyFont="1" applyFill="1" applyBorder="1" applyAlignment="1">
      <alignment horizontal="center" vertical="center" wrapText="1"/>
    </xf>
    <xf numFmtId="164" fontId="10" fillId="9" borderId="7" xfId="1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49" fontId="8" fillId="0" borderId="6" xfId="8" applyNumberFormat="1" applyFont="1" applyFill="1" applyBorder="1" applyAlignment="1">
      <alignment horizontal="center" vertical="center" wrapText="1"/>
    </xf>
    <xf numFmtId="49" fontId="8" fillId="0" borderId="6" xfId="5" applyNumberFormat="1" applyFont="1" applyFill="1" applyBorder="1" applyAlignment="1">
      <alignment horizontal="left" vertical="center" wrapText="1"/>
    </xf>
    <xf numFmtId="0" fontId="2" fillId="0" borderId="0" xfId="0" applyFont="1" applyFill="1"/>
    <xf numFmtId="164" fontId="3" fillId="0" borderId="7" xfId="8" applyNumberFormat="1" applyFont="1" applyFill="1" applyBorder="1" applyAlignment="1">
      <alignment horizontal="center" wrapText="1"/>
    </xf>
    <xf numFmtId="3" fontId="11" fillId="9" borderId="6" xfId="5" applyNumberFormat="1" applyFont="1" applyFill="1" applyBorder="1" applyAlignment="1">
      <alignment horizontal="left" vertical="center" wrapText="1"/>
    </xf>
    <xf numFmtId="49" fontId="3" fillId="0" borderId="5" xfId="0" applyNumberFormat="1" applyFont="1" applyFill="1" applyBorder="1" applyAlignment="1">
      <alignment horizontal="center"/>
    </xf>
    <xf numFmtId="164" fontId="8" fillId="0" borderId="6" xfId="6" applyNumberFormat="1" applyFont="1" applyFill="1" applyBorder="1" applyAlignment="1">
      <alignment horizontal="center" vertical="center" wrapText="1"/>
    </xf>
    <xf numFmtId="164" fontId="8" fillId="0" borderId="7" xfId="6" applyNumberFormat="1" applyFont="1" applyFill="1" applyBorder="1" applyAlignment="1">
      <alignment horizontal="center" vertical="center" wrapText="1"/>
    </xf>
    <xf numFmtId="164" fontId="19" fillId="0" borderId="7" xfId="6" applyNumberFormat="1" applyFont="1" applyFill="1" applyBorder="1" applyAlignment="1">
      <alignment horizontal="center" vertical="center" wrapText="1"/>
    </xf>
    <xf numFmtId="164" fontId="19" fillId="0" borderId="6" xfId="6" applyNumberFormat="1" applyFont="1" applyFill="1" applyBorder="1" applyAlignment="1">
      <alignment horizontal="center" vertical="center" wrapText="1"/>
    </xf>
    <xf numFmtId="49" fontId="4" fillId="7" borderId="6" xfId="4" applyNumberFormat="1" applyFont="1" applyFill="1" applyBorder="1" applyAlignment="1">
      <alignment horizontal="center" wrapText="1"/>
    </xf>
    <xf numFmtId="164" fontId="10" fillId="7" borderId="6" xfId="1" applyNumberFormat="1" applyFont="1" applyFill="1" applyBorder="1" applyAlignment="1">
      <alignment horizontal="right" wrapText="1"/>
    </xf>
    <xf numFmtId="164" fontId="10" fillId="7" borderId="7" xfId="1" applyNumberFormat="1" applyFont="1" applyFill="1" applyBorder="1" applyAlignment="1">
      <alignment horizontal="right" wrapText="1"/>
    </xf>
    <xf numFmtId="49" fontId="15" fillId="0" borderId="6" xfId="2" applyNumberFormat="1" applyFont="1" applyFill="1" applyBorder="1" applyAlignment="1">
      <alignment horizontal="center" vertical="center"/>
    </xf>
    <xf numFmtId="49" fontId="4" fillId="8" borderId="6" xfId="8" applyNumberFormat="1" applyFont="1" applyFill="1" applyBorder="1" applyAlignment="1">
      <alignment horizontal="center" wrapText="1"/>
    </xf>
    <xf numFmtId="164" fontId="8" fillId="0" borderId="6" xfId="1" applyNumberFormat="1" applyFont="1" applyFill="1" applyBorder="1" applyAlignment="1">
      <alignment vertical="center" wrapText="1"/>
    </xf>
    <xf numFmtId="3" fontId="10" fillId="9" borderId="6" xfId="1" applyNumberFormat="1" applyFont="1" applyFill="1" applyBorder="1" applyAlignment="1">
      <alignment horizontal="right" wrapText="1"/>
    </xf>
    <xf numFmtId="3" fontId="10" fillId="9" borderId="7" xfId="1" applyNumberFormat="1" applyFont="1" applyFill="1" applyBorder="1" applyAlignment="1">
      <alignment horizontal="right" wrapText="1"/>
    </xf>
    <xf numFmtId="49" fontId="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>
      <alignment horizontal="center" vertical="center"/>
    </xf>
    <xf numFmtId="164" fontId="15" fillId="0" borderId="6" xfId="6" applyNumberFormat="1" applyFont="1" applyFill="1" applyBorder="1" applyAlignment="1">
      <alignment horizontal="center" vertical="center" wrapText="1"/>
    </xf>
    <xf numFmtId="164" fontId="15" fillId="0" borderId="6" xfId="1" applyNumberFormat="1" applyFont="1" applyFill="1" applyBorder="1" applyAlignment="1">
      <alignment horizontal="center" vertical="center" wrapText="1"/>
    </xf>
    <xf numFmtId="164" fontId="15" fillId="0" borderId="7" xfId="6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 wrapText="1"/>
    </xf>
    <xf numFmtId="164" fontId="8" fillId="0" borderId="9" xfId="6" applyNumberFormat="1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>
      <alignment horizontal="center" vertical="center" wrapText="1"/>
    </xf>
    <xf numFmtId="164" fontId="8" fillId="0" borderId="10" xfId="6" applyNumberFormat="1" applyFont="1" applyFill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1" applyNumberFormat="1" applyFont="1" applyAlignment="1">
      <alignment horizontal="right" vertical="center"/>
    </xf>
    <xf numFmtId="3" fontId="6" fillId="0" borderId="0" xfId="0" applyNumberFormat="1" applyFont="1" applyAlignment="1"/>
    <xf numFmtId="164" fontId="2" fillId="0" borderId="0" xfId="1" applyNumberFormat="1" applyFont="1" applyFill="1" applyAlignment="1">
      <alignment horizontal="right" vertical="center"/>
    </xf>
    <xf numFmtId="3" fontId="2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0" fillId="0" borderId="0" xfId="1" applyNumberFormat="1" applyFont="1" applyFill="1" applyAlignment="1">
      <alignment horizontal="right" vertical="center"/>
    </xf>
    <xf numFmtId="3" fontId="6" fillId="0" borderId="0" xfId="0" applyNumberFormat="1" applyFont="1" applyAlignment="1">
      <alignment horizontal="center"/>
    </xf>
    <xf numFmtId="0" fontId="0" fillId="0" borderId="0" xfId="0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164" fontId="20" fillId="0" borderId="0" xfId="1" applyNumberFormat="1" applyFont="1" applyFill="1" applyBorder="1" applyAlignment="1">
      <alignment vertical="center"/>
    </xf>
    <xf numFmtId="164" fontId="21" fillId="0" borderId="0" xfId="1" applyNumberFormat="1" applyFont="1" applyAlignment="1">
      <alignment horizontal="right" vertical="center"/>
    </xf>
    <xf numFmtId="49" fontId="10" fillId="4" borderId="2" xfId="2" applyNumberFormat="1" applyFont="1" applyFill="1" applyBorder="1" applyAlignment="1">
      <alignment horizontal="center" vertical="center" wrapText="1"/>
    </xf>
    <xf numFmtId="49" fontId="10" fillId="4" borderId="3" xfId="2" applyNumberFormat="1" applyFont="1" applyFill="1" applyBorder="1" applyAlignment="1">
      <alignment horizontal="center" vertical="center" wrapText="1"/>
    </xf>
    <xf numFmtId="0" fontId="10" fillId="4" borderId="3" xfId="3" applyFont="1" applyFill="1" applyBorder="1" applyAlignment="1">
      <alignment horizontal="center" vertical="center" wrapText="1"/>
    </xf>
    <xf numFmtId="49" fontId="10" fillId="4" borderId="3" xfId="0" applyNumberFormat="1" applyFont="1" applyFill="1" applyBorder="1" applyAlignment="1">
      <alignment horizontal="center" vertical="center" wrapText="1"/>
    </xf>
    <xf numFmtId="164" fontId="10" fillId="4" borderId="3" xfId="1" applyNumberFormat="1" applyFont="1" applyFill="1" applyBorder="1" applyAlignment="1">
      <alignment horizontal="center" vertical="center" wrapText="1"/>
    </xf>
    <xf numFmtId="164" fontId="10" fillId="4" borderId="3" xfId="1" applyNumberFormat="1" applyFont="1" applyFill="1" applyBorder="1" applyAlignment="1">
      <alignment horizontal="center" vertical="center" wrapText="1"/>
    </xf>
    <xf numFmtId="164" fontId="10" fillId="5" borderId="3" xfId="9" applyNumberFormat="1" applyFont="1" applyFill="1" applyBorder="1" applyAlignment="1">
      <alignment horizontal="center" vertical="center" wrapText="1"/>
    </xf>
    <xf numFmtId="164" fontId="10" fillId="5" borderId="3" xfId="1" applyNumberFormat="1" applyFont="1" applyFill="1" applyBorder="1" applyAlignment="1">
      <alignment horizontal="center" vertical="center" wrapText="1"/>
    </xf>
    <xf numFmtId="164" fontId="10" fillId="4" borderId="3" xfId="9" applyNumberFormat="1" applyFont="1" applyFill="1" applyBorder="1" applyAlignment="1">
      <alignment horizontal="center" vertical="center" wrapText="1"/>
    </xf>
    <xf numFmtId="164" fontId="10" fillId="4" borderId="4" xfId="1" applyNumberFormat="1" applyFont="1" applyFill="1" applyBorder="1" applyAlignment="1">
      <alignment horizontal="center" vertical="center" wrapText="1"/>
    </xf>
    <xf numFmtId="49" fontId="10" fillId="4" borderId="5" xfId="2" applyNumberFormat="1" applyFont="1" applyFill="1" applyBorder="1" applyAlignment="1">
      <alignment horizontal="center" vertical="center" wrapText="1"/>
    </xf>
    <xf numFmtId="49" fontId="10" fillId="4" borderId="6" xfId="2" applyNumberFormat="1" applyFont="1" applyFill="1" applyBorder="1" applyAlignment="1">
      <alignment horizontal="center" vertical="center" wrapText="1"/>
    </xf>
    <xf numFmtId="0" fontId="10" fillId="4" borderId="6" xfId="3" applyFont="1" applyFill="1" applyBorder="1" applyAlignment="1">
      <alignment horizontal="center" vertical="center" wrapText="1"/>
    </xf>
    <xf numFmtId="49" fontId="10" fillId="4" borderId="6" xfId="0" applyNumberFormat="1" applyFont="1" applyFill="1" applyBorder="1" applyAlignment="1">
      <alignment horizontal="center" vertical="center" wrapText="1"/>
    </xf>
    <xf numFmtId="164" fontId="10" fillId="4" borderId="6" xfId="1" applyNumberFormat="1" applyFont="1" applyFill="1" applyBorder="1" applyAlignment="1">
      <alignment horizontal="center" vertical="center" wrapText="1"/>
    </xf>
    <xf numFmtId="164" fontId="10" fillId="4" borderId="6" xfId="1" applyNumberFormat="1" applyFont="1" applyFill="1" applyBorder="1" applyAlignment="1">
      <alignment vertical="center" wrapText="1"/>
    </xf>
    <xf numFmtId="164" fontId="10" fillId="5" borderId="6" xfId="9" applyNumberFormat="1" applyFont="1" applyFill="1" applyBorder="1" applyAlignment="1">
      <alignment horizontal="center" vertical="center" wrapText="1"/>
    </xf>
    <xf numFmtId="164" fontId="10" fillId="5" borderId="6" xfId="1" applyNumberFormat="1" applyFont="1" applyFill="1" applyBorder="1" applyAlignment="1">
      <alignment horizontal="center" vertical="center" wrapText="1"/>
    </xf>
    <xf numFmtId="164" fontId="10" fillId="4" borderId="6" xfId="9" applyNumberFormat="1" applyFont="1" applyFill="1" applyBorder="1" applyAlignment="1">
      <alignment horizontal="center" vertical="center" wrapText="1"/>
    </xf>
    <xf numFmtId="164" fontId="10" fillId="4" borderId="7" xfId="1" applyNumberFormat="1" applyFont="1" applyFill="1" applyBorder="1" applyAlignment="1">
      <alignment horizontal="center" vertical="center" wrapText="1"/>
    </xf>
    <xf numFmtId="49" fontId="10" fillId="11" borderId="5" xfId="5" applyNumberFormat="1" applyFont="1" applyFill="1" applyBorder="1" applyAlignment="1">
      <alignment horizontal="center" vertical="center" wrapText="1"/>
    </xf>
    <xf numFmtId="49" fontId="10" fillId="11" borderId="6" xfId="5" applyNumberFormat="1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/>
    </xf>
    <xf numFmtId="2" fontId="10" fillId="11" borderId="6" xfId="5" applyNumberFormat="1" applyFont="1" applyFill="1" applyBorder="1" applyAlignment="1">
      <alignment horizontal="center" vertical="center" wrapText="1"/>
    </xf>
    <xf numFmtId="164" fontId="10" fillId="11" borderId="6" xfId="1" applyNumberFormat="1" applyFont="1" applyFill="1" applyBorder="1" applyAlignment="1">
      <alignment horizontal="right" vertical="center" wrapText="1"/>
    </xf>
    <xf numFmtId="164" fontId="10" fillId="11" borderId="7" xfId="1" applyNumberFormat="1" applyFont="1" applyFill="1" applyBorder="1" applyAlignment="1">
      <alignment horizontal="right" vertical="center" wrapText="1"/>
    </xf>
    <xf numFmtId="49" fontId="4" fillId="10" borderId="5" xfId="0" applyNumberFormat="1" applyFont="1" applyFill="1" applyBorder="1" applyAlignment="1">
      <alignment horizontal="center" vertical="center"/>
    </xf>
    <xf numFmtId="49" fontId="4" fillId="10" borderId="6" xfId="0" applyNumberFormat="1" applyFont="1" applyFill="1" applyBorder="1" applyAlignment="1">
      <alignment horizontal="center" vertical="center"/>
    </xf>
    <xf numFmtId="49" fontId="10" fillId="10" borderId="6" xfId="5" applyNumberFormat="1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/>
    </xf>
    <xf numFmtId="2" fontId="10" fillId="10" borderId="6" xfId="5" applyNumberFormat="1" applyFont="1" applyFill="1" applyBorder="1" applyAlignment="1">
      <alignment horizontal="center" vertical="center" wrapText="1"/>
    </xf>
    <xf numFmtId="164" fontId="10" fillId="10" borderId="6" xfId="1" applyNumberFormat="1" applyFont="1" applyFill="1" applyBorder="1" applyAlignment="1">
      <alignment wrapText="1"/>
    </xf>
    <xf numFmtId="164" fontId="10" fillId="10" borderId="7" xfId="1" applyNumberFormat="1" applyFont="1" applyFill="1" applyBorder="1" applyAlignment="1">
      <alignment wrapText="1"/>
    </xf>
    <xf numFmtId="49" fontId="4" fillId="8" borderId="5" xfId="0" applyNumberFormat="1" applyFont="1" applyFill="1" applyBorder="1" applyAlignment="1">
      <alignment horizontal="center" vertical="center"/>
    </xf>
    <xf numFmtId="49" fontId="4" fillId="8" borderId="6" xfId="0" applyNumberFormat="1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/>
    </xf>
    <xf numFmtId="2" fontId="10" fillId="8" borderId="6" xfId="5" applyNumberFormat="1" applyFont="1" applyFill="1" applyBorder="1" applyAlignment="1">
      <alignment horizontal="center" vertical="center" wrapText="1"/>
    </xf>
    <xf numFmtId="164" fontId="10" fillId="8" borderId="6" xfId="1" applyNumberFormat="1" applyFont="1" applyFill="1" applyBorder="1" applyAlignment="1">
      <alignment wrapText="1"/>
    </xf>
    <xf numFmtId="43" fontId="10" fillId="8" borderId="6" xfId="1" applyFont="1" applyFill="1" applyBorder="1" applyAlignment="1">
      <alignment wrapText="1"/>
    </xf>
    <xf numFmtId="164" fontId="10" fillId="8" borderId="7" xfId="1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horizontal="center"/>
    </xf>
    <xf numFmtId="49" fontId="8" fillId="0" borderId="6" xfId="1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164" fontId="8" fillId="0" borderId="6" xfId="10" applyNumberFormat="1" applyFont="1" applyFill="1" applyBorder="1" applyAlignment="1"/>
    <xf numFmtId="164" fontId="3" fillId="0" borderId="7" xfId="1" applyNumberFormat="1" applyFont="1" applyFill="1" applyBorder="1" applyAlignment="1"/>
    <xf numFmtId="164" fontId="8" fillId="0" borderId="7" xfId="10" applyNumberFormat="1" applyFont="1" applyFill="1" applyBorder="1" applyAlignment="1"/>
    <xf numFmtId="164" fontId="3" fillId="0" borderId="6" xfId="1" applyNumberFormat="1" applyFont="1" applyFill="1" applyBorder="1" applyAlignment="1"/>
    <xf numFmtId="49" fontId="15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 vertical="center" wrapText="1"/>
    </xf>
    <xf numFmtId="0" fontId="8" fillId="0" borderId="6" xfId="1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49" fontId="8" fillId="0" borderId="6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 applyAlignment="1">
      <alignment horizontal="center" vertical="center"/>
    </xf>
    <xf numFmtId="0" fontId="22" fillId="0" borderId="0" xfId="0" applyFont="1"/>
    <xf numFmtId="3" fontId="8" fillId="0" borderId="5" xfId="7" applyNumberFormat="1" applyFont="1" applyFill="1" applyBorder="1" applyAlignment="1">
      <alignment horizontal="center" vertical="center"/>
    </xf>
    <xf numFmtId="3" fontId="8" fillId="0" borderId="6" xfId="7" applyNumberFormat="1" applyFont="1" applyFill="1" applyBorder="1" applyAlignment="1">
      <alignment horizontal="center" vertical="center" wrapText="1"/>
    </xf>
    <xf numFmtId="49" fontId="8" fillId="0" borderId="6" xfId="7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 applyProtection="1">
      <alignment horizontal="center" vertical="center" wrapText="1"/>
      <protection locked="0"/>
    </xf>
    <xf numFmtId="164" fontId="10" fillId="0" borderId="7" xfId="1" applyNumberFormat="1" applyFont="1" applyFill="1" applyBorder="1" applyAlignment="1">
      <alignment wrapText="1"/>
    </xf>
    <xf numFmtId="0" fontId="8" fillId="0" borderId="6" xfId="11" applyFont="1" applyFill="1" applyBorder="1" applyAlignment="1">
      <alignment horizontal="center" wrapText="1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8" fillId="0" borderId="6" xfId="7" applyNumberFormat="1" applyFont="1" applyBorder="1" applyAlignment="1">
      <alignment horizontal="center" vertical="center" wrapText="1"/>
    </xf>
    <xf numFmtId="3" fontId="8" fillId="0" borderId="6" xfId="6" applyNumberFormat="1" applyFont="1" applyBorder="1" applyAlignment="1">
      <alignment horizontal="center" vertical="center" wrapText="1"/>
    </xf>
    <xf numFmtId="2" fontId="8" fillId="0" borderId="6" xfId="5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3" fontId="23" fillId="0" borderId="6" xfId="6" applyNumberFormat="1" applyFont="1" applyFill="1" applyBorder="1" applyAlignment="1">
      <alignment horizontal="center" vertical="center" wrapText="1"/>
    </xf>
    <xf numFmtId="164" fontId="8" fillId="0" borderId="6" xfId="1" applyNumberFormat="1" applyFont="1" applyFill="1" applyBorder="1" applyAlignment="1"/>
    <xf numFmtId="0" fontId="0" fillId="0" borderId="6" xfId="0" applyFont="1" applyFill="1" applyBorder="1"/>
    <xf numFmtId="0" fontId="0" fillId="0" borderId="7" xfId="0" applyFill="1" applyBorder="1"/>
    <xf numFmtId="0" fontId="0" fillId="0" borderId="6" xfId="0" applyFont="1" applyBorder="1"/>
    <xf numFmtId="0" fontId="0" fillId="0" borderId="7" xfId="0" applyBorder="1"/>
    <xf numFmtId="3" fontId="8" fillId="12" borderId="6" xfId="7" applyNumberFormat="1" applyFont="1" applyFill="1" applyBorder="1" applyAlignment="1">
      <alignment horizontal="center" vertical="center" wrapText="1"/>
    </xf>
    <xf numFmtId="49" fontId="8" fillId="12" borderId="6" xfId="7" applyNumberFormat="1" applyFont="1" applyFill="1" applyBorder="1" applyAlignment="1">
      <alignment horizontal="center" vertical="center"/>
    </xf>
    <xf numFmtId="0" fontId="8" fillId="0" borderId="6" xfId="3" applyFont="1" applyFill="1" applyBorder="1" applyAlignment="1">
      <alignment horizontal="center" vertical="center" wrapText="1"/>
    </xf>
    <xf numFmtId="3" fontId="8" fillId="0" borderId="6" xfId="1" applyNumberFormat="1" applyFont="1" applyFill="1" applyBorder="1" applyAlignment="1"/>
    <xf numFmtId="0" fontId="3" fillId="0" borderId="6" xfId="0" applyFont="1" applyFill="1" applyBorder="1" applyAlignment="1"/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12" borderId="6" xfId="1" applyNumberFormat="1" applyFont="1" applyFill="1" applyBorder="1" applyAlignment="1"/>
    <xf numFmtId="164" fontId="3" fillId="0" borderId="6" xfId="1" applyNumberFormat="1" applyFont="1" applyBorder="1" applyAlignment="1"/>
    <xf numFmtId="164" fontId="3" fillId="0" borderId="7" xfId="1" applyNumberFormat="1" applyFont="1" applyBorder="1" applyAlignment="1"/>
    <xf numFmtId="0" fontId="10" fillId="10" borderId="5" xfId="2" applyFont="1" applyFill="1" applyBorder="1" applyAlignment="1">
      <alignment horizontal="center" vertical="center" wrapText="1"/>
    </xf>
    <xf numFmtId="0" fontId="10" fillId="10" borderId="6" xfId="2" applyFont="1" applyFill="1" applyBorder="1" applyAlignment="1">
      <alignment horizontal="center" vertical="center" wrapText="1"/>
    </xf>
    <xf numFmtId="49" fontId="10" fillId="10" borderId="6" xfId="2" applyNumberFormat="1" applyFont="1" applyFill="1" applyBorder="1" applyAlignment="1">
      <alignment horizontal="center" vertical="center" wrapText="1"/>
    </xf>
    <xf numFmtId="0" fontId="10" fillId="10" borderId="6" xfId="3" applyFont="1" applyFill="1" applyBorder="1" applyAlignment="1">
      <alignment horizontal="center" vertical="center" wrapText="1"/>
    </xf>
    <xf numFmtId="3" fontId="10" fillId="10" borderId="6" xfId="2" applyNumberFormat="1" applyFont="1" applyFill="1" applyBorder="1" applyAlignment="1">
      <alignment horizontal="center" vertical="center" wrapText="1"/>
    </xf>
    <xf numFmtId="49" fontId="8" fillId="0" borderId="5" xfId="2" applyNumberFormat="1" applyFont="1" applyFill="1" applyBorder="1" applyAlignment="1" applyProtection="1">
      <alignment horizontal="center"/>
      <protection locked="0"/>
    </xf>
    <xf numFmtId="49" fontId="8" fillId="0" borderId="6" xfId="2" applyNumberFormat="1" applyFont="1" applyFill="1" applyBorder="1" applyAlignment="1" applyProtection="1">
      <alignment horizontal="center" wrapText="1"/>
      <protection locked="0"/>
    </xf>
    <xf numFmtId="49" fontId="8" fillId="0" borderId="6" xfId="7" applyNumberFormat="1" applyFont="1" applyFill="1" applyBorder="1" applyAlignment="1">
      <alignment horizontal="center"/>
    </xf>
    <xf numFmtId="0" fontId="8" fillId="0" borderId="6" xfId="12" applyFont="1" applyFill="1" applyBorder="1" applyAlignment="1">
      <alignment horizontal="center" wrapText="1"/>
    </xf>
    <xf numFmtId="1" fontId="8" fillId="0" borderId="6" xfId="5" applyNumberFormat="1" applyFont="1" applyFill="1" applyBorder="1" applyAlignment="1">
      <alignment horizontal="center" wrapText="1"/>
    </xf>
    <xf numFmtId="49" fontId="8" fillId="0" borderId="6" xfId="5" applyNumberFormat="1" applyFont="1" applyFill="1" applyBorder="1" applyAlignment="1">
      <alignment horizontal="center" wrapText="1"/>
    </xf>
    <xf numFmtId="164" fontId="8" fillId="0" borderId="6" xfId="6" applyNumberFormat="1" applyFont="1" applyFill="1" applyBorder="1" applyAlignment="1">
      <alignment wrapText="1"/>
    </xf>
    <xf numFmtId="164" fontId="8" fillId="0" borderId="7" xfId="1" applyNumberFormat="1" applyFont="1" applyFill="1" applyBorder="1" applyAlignment="1"/>
    <xf numFmtId="164" fontId="8" fillId="0" borderId="6" xfId="13" applyNumberFormat="1" applyFont="1" applyFill="1" applyBorder="1" applyAlignment="1">
      <alignment horizontal="center" wrapText="1"/>
    </xf>
    <xf numFmtId="0" fontId="8" fillId="0" borderId="6" xfId="14" applyFont="1" applyFill="1" applyBorder="1" applyAlignment="1">
      <alignment horizontal="center" wrapText="1"/>
    </xf>
    <xf numFmtId="3" fontId="8" fillId="0" borderId="6" xfId="6" applyNumberFormat="1" applyFont="1" applyFill="1" applyBorder="1" applyAlignment="1">
      <alignment wrapText="1"/>
    </xf>
    <xf numFmtId="0" fontId="3" fillId="0" borderId="6" xfId="2" applyFont="1" applyFill="1" applyBorder="1" applyAlignment="1">
      <alignment horizontal="center" wrapText="1"/>
    </xf>
    <xf numFmtId="164" fontId="8" fillId="0" borderId="6" xfId="6" applyNumberFormat="1" applyFont="1" applyFill="1" applyBorder="1" applyAlignment="1"/>
    <xf numFmtId="164" fontId="3" fillId="0" borderId="6" xfId="6" applyNumberFormat="1" applyFont="1" applyFill="1" applyBorder="1" applyAlignment="1"/>
    <xf numFmtId="164" fontId="3" fillId="0" borderId="6" xfId="1" applyNumberFormat="1" applyFont="1" applyFill="1" applyBorder="1" applyAlignment="1">
      <alignment horizontal="center"/>
    </xf>
    <xf numFmtId="3" fontId="8" fillId="0" borderId="6" xfId="5" applyNumberFormat="1" applyFont="1" applyFill="1" applyBorder="1" applyAlignment="1">
      <alignment wrapText="1"/>
    </xf>
    <xf numFmtId="0" fontId="3" fillId="0" borderId="6" xfId="2" applyFont="1" applyFill="1" applyBorder="1" applyAlignment="1"/>
    <xf numFmtId="0" fontId="8" fillId="0" borderId="6" xfId="14" applyFont="1" applyFill="1" applyBorder="1" applyAlignment="1">
      <alignment horizontal="center"/>
    </xf>
    <xf numFmtId="164" fontId="25" fillId="0" borderId="7" xfId="1" applyNumberFormat="1" applyFont="1" applyBorder="1" applyAlignment="1"/>
    <xf numFmtId="49" fontId="26" fillId="0" borderId="5" xfId="15" applyNumberFormat="1" applyFont="1" applyFill="1" applyBorder="1" applyAlignment="1" applyProtection="1">
      <alignment horizontal="center" vertical="center"/>
      <protection locked="0"/>
    </xf>
    <xf numFmtId="49" fontId="26" fillId="0" borderId="6" xfId="15" applyNumberFormat="1" applyFont="1" applyFill="1" applyBorder="1" applyAlignment="1" applyProtection="1">
      <alignment horizontal="center" vertical="center" wrapText="1"/>
      <protection locked="0"/>
    </xf>
    <xf numFmtId="49" fontId="26" fillId="0" borderId="6" xfId="15" applyNumberFormat="1" applyFont="1" applyFill="1" applyBorder="1" applyAlignment="1" applyProtection="1">
      <alignment horizontal="center" vertical="center"/>
      <protection locked="0"/>
    </xf>
    <xf numFmtId="0" fontId="3" fillId="0" borderId="6" xfId="16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8" fillId="0" borderId="6" xfId="6" applyNumberFormat="1" applyFont="1" applyFill="1" applyBorder="1" applyAlignment="1">
      <alignment horizontal="center" wrapText="1"/>
    </xf>
    <xf numFmtId="0" fontId="3" fillId="12" borderId="6" xfId="0" applyFont="1" applyFill="1" applyBorder="1" applyAlignment="1"/>
    <xf numFmtId="49" fontId="8" fillId="0" borderId="5" xfId="4" applyNumberFormat="1" applyFont="1" applyFill="1" applyBorder="1" applyAlignment="1">
      <alignment horizontal="center"/>
    </xf>
    <xf numFmtId="49" fontId="8" fillId="0" borderId="6" xfId="4" applyNumberFormat="1" applyFont="1" applyFill="1" applyBorder="1" applyAlignment="1">
      <alignment horizontal="center"/>
    </xf>
    <xf numFmtId="0" fontId="15" fillId="0" borderId="6" xfId="4" applyFont="1" applyFill="1" applyBorder="1" applyAlignment="1">
      <alignment horizontal="center"/>
    </xf>
    <xf numFmtId="49" fontId="8" fillId="0" borderId="6" xfId="4" applyNumberFormat="1" applyFont="1" applyFill="1" applyBorder="1" applyAlignment="1">
      <alignment horizontal="center" wrapText="1"/>
    </xf>
    <xf numFmtId="49" fontId="15" fillId="0" borderId="6" xfId="4" applyNumberFormat="1" applyFont="1" applyFill="1" applyBorder="1" applyAlignment="1">
      <alignment horizontal="center"/>
    </xf>
    <xf numFmtId="0" fontId="8" fillId="0" borderId="6" xfId="4" applyFont="1" applyFill="1" applyBorder="1" applyAlignment="1">
      <alignment horizontal="center"/>
    </xf>
    <xf numFmtId="3" fontId="15" fillId="0" borderId="6" xfId="4" applyNumberFormat="1" applyFont="1" applyFill="1" applyBorder="1" applyAlignment="1">
      <alignment horizontal="center" wrapText="1"/>
    </xf>
    <xf numFmtId="164" fontId="15" fillId="0" borderId="6" xfId="1" applyNumberFormat="1" applyFont="1" applyFill="1" applyBorder="1" applyAlignment="1">
      <alignment horizontal="right" wrapText="1"/>
    </xf>
    <xf numFmtId="164" fontId="5" fillId="12" borderId="6" xfId="1" applyNumberFormat="1" applyFont="1" applyFill="1" applyBorder="1" applyAlignment="1">
      <alignment vertical="center" wrapText="1"/>
    </xf>
    <xf numFmtId="164" fontId="15" fillId="0" borderId="6" xfId="1" applyNumberFormat="1" applyFont="1" applyFill="1" applyBorder="1" applyAlignment="1">
      <alignment horizontal="left" wrapText="1"/>
    </xf>
    <xf numFmtId="164" fontId="15" fillId="0" borderId="6" xfId="1" applyNumberFormat="1" applyFont="1" applyFill="1" applyBorder="1"/>
    <xf numFmtId="164" fontId="15" fillId="0" borderId="7" xfId="1" applyNumberFormat="1" applyFont="1" applyFill="1" applyBorder="1"/>
    <xf numFmtId="0" fontId="7" fillId="0" borderId="0" xfId="4" applyFont="1" applyFill="1"/>
    <xf numFmtId="0" fontId="8" fillId="0" borderId="6" xfId="4" applyFont="1" applyBorder="1" applyAlignment="1">
      <alignment horizontal="center" vertical="center"/>
    </xf>
    <xf numFmtId="164" fontId="5" fillId="0" borderId="6" xfId="1" applyNumberFormat="1" applyFont="1" applyFill="1" applyBorder="1" applyAlignment="1">
      <alignment vertical="center" wrapText="1"/>
    </xf>
    <xf numFmtId="49" fontId="3" fillId="0" borderId="5" xfId="4" quotePrefix="1" applyNumberFormat="1" applyFont="1" applyFill="1" applyBorder="1" applyAlignment="1">
      <alignment horizontal="center" wrapText="1"/>
    </xf>
    <xf numFmtId="0" fontId="8" fillId="0" borderId="6" xfId="4" applyFont="1" applyFill="1" applyBorder="1" applyAlignment="1">
      <alignment horizontal="center" vertical="center"/>
    </xf>
    <xf numFmtId="3" fontId="8" fillId="0" borderId="6" xfId="4" applyNumberFormat="1" applyFont="1" applyFill="1" applyBorder="1" applyAlignment="1"/>
    <xf numFmtId="164" fontId="10" fillId="10" borderId="6" xfId="1" applyNumberFormat="1" applyFont="1" applyFill="1" applyBorder="1" applyAlignment="1">
      <alignment horizontal="center" vertical="center" wrapText="1"/>
    </xf>
    <xf numFmtId="164" fontId="28" fillId="0" borderId="6" xfId="6" applyNumberFormat="1" applyFont="1" applyFill="1" applyBorder="1" applyAlignment="1">
      <alignment horizontal="center" vertical="center" wrapText="1"/>
    </xf>
    <xf numFmtId="49" fontId="3" fillId="10" borderId="6" xfId="0" applyNumberFormat="1" applyFont="1" applyFill="1" applyBorder="1" applyAlignment="1">
      <alignment horizontal="center" vertical="center"/>
    </xf>
    <xf numFmtId="49" fontId="4" fillId="9" borderId="5" xfId="0" applyNumberFormat="1" applyFont="1" applyFill="1" applyBorder="1" applyAlignment="1">
      <alignment horizontal="center" vertical="center"/>
    </xf>
    <xf numFmtId="49" fontId="4" fillId="9" borderId="6" xfId="0" applyNumberFormat="1" applyFont="1" applyFill="1" applyBorder="1" applyAlignment="1">
      <alignment horizontal="center" vertical="center"/>
    </xf>
    <xf numFmtId="0" fontId="4" fillId="9" borderId="6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/>
    </xf>
    <xf numFmtId="2" fontId="10" fillId="9" borderId="6" xfId="5" applyNumberFormat="1" applyFont="1" applyFill="1" applyBorder="1" applyAlignment="1">
      <alignment horizontal="center" vertical="center" wrapText="1"/>
    </xf>
    <xf numFmtId="164" fontId="10" fillId="9" borderId="6" xfId="1" applyNumberFormat="1" applyFont="1" applyFill="1" applyBorder="1" applyAlignment="1">
      <alignment wrapText="1"/>
    </xf>
    <xf numFmtId="164" fontId="10" fillId="9" borderId="7" xfId="1" applyNumberFormat="1" applyFont="1" applyFill="1" applyBorder="1" applyAlignment="1">
      <alignment wrapText="1"/>
    </xf>
    <xf numFmtId="164" fontId="28" fillId="0" borderId="6" xfId="6" applyNumberFormat="1" applyFont="1" applyFill="1" applyBorder="1" applyAlignment="1">
      <alignment horizontal="right" vertical="center" wrapText="1"/>
    </xf>
    <xf numFmtId="164" fontId="8" fillId="0" borderId="6" xfId="6" applyNumberFormat="1" applyFont="1" applyFill="1" applyBorder="1" applyAlignment="1">
      <alignment horizontal="right" vertical="center" wrapText="1"/>
    </xf>
    <xf numFmtId="164" fontId="8" fillId="0" borderId="6" xfId="1" applyNumberFormat="1" applyFont="1" applyFill="1" applyBorder="1" applyAlignment="1">
      <alignment horizontal="right" vertical="center" wrapText="1"/>
    </xf>
    <xf numFmtId="164" fontId="8" fillId="0" borderId="7" xfId="6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3" fillId="0" borderId="6" xfId="0" applyFont="1" applyFill="1" applyBorder="1" applyAlignment="1">
      <alignment horizontal="right" vertical="center" wrapText="1"/>
    </xf>
    <xf numFmtId="164" fontId="10" fillId="0" borderId="6" xfId="1" applyNumberFormat="1" applyFont="1" applyFill="1" applyBorder="1" applyAlignment="1"/>
    <xf numFmtId="49" fontId="26" fillId="0" borderId="8" xfId="15" applyNumberFormat="1" applyFont="1" applyFill="1" applyBorder="1" applyAlignment="1" applyProtection="1">
      <alignment horizontal="center" vertical="center"/>
      <protection locked="0"/>
    </xf>
    <xf numFmtId="49" fontId="26" fillId="0" borderId="9" xfId="15" applyNumberFormat="1" applyFont="1" applyFill="1" applyBorder="1" applyAlignment="1" applyProtection="1">
      <alignment horizontal="center" vertical="center" wrapText="1"/>
      <protection locked="0"/>
    </xf>
    <xf numFmtId="49" fontId="26" fillId="0" borderId="9" xfId="15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64" fontId="8" fillId="0" borderId="9" xfId="1" applyNumberFormat="1" applyFont="1" applyFill="1" applyBorder="1" applyAlignment="1"/>
    <xf numFmtId="164" fontId="10" fillId="0" borderId="9" xfId="1" applyNumberFormat="1" applyFont="1" applyFill="1" applyBorder="1" applyAlignment="1"/>
    <xf numFmtId="164" fontId="3" fillId="0" borderId="9" xfId="1" applyNumberFormat="1" applyFont="1" applyFill="1" applyBorder="1" applyAlignment="1"/>
    <xf numFmtId="164" fontId="3" fillId="0" borderId="10" xfId="1" applyNumberFormat="1" applyFont="1" applyFill="1" applyBorder="1" applyAlignment="1"/>
  </cellXfs>
  <cellStyles count="382">
    <cellStyle name="_ALB content sheet" xfId="17"/>
    <cellStyle name="_ALB_StructPC tables" xfId="18"/>
    <cellStyle name="_Output to team May 12 2008 10pm" xfId="19"/>
    <cellStyle name="_PC Table Summary fror Gramoz May 13 2008" xfId="20"/>
    <cellStyle name="1 indent" xfId="21"/>
    <cellStyle name="2 indents" xfId="22"/>
    <cellStyle name="20% - Accent1 2" xfId="23"/>
    <cellStyle name="20% - Accent2 2" xfId="24"/>
    <cellStyle name="20% - Accent3 2" xfId="25"/>
    <cellStyle name="20% - Accent4 2" xfId="26"/>
    <cellStyle name="20% - Accent5 2" xfId="27"/>
    <cellStyle name="20% - Accent5 2 2" xfId="28"/>
    <cellStyle name="20% - Accent6 2" xfId="29"/>
    <cellStyle name="3 indents" xfId="30"/>
    <cellStyle name="4 indents" xfId="31"/>
    <cellStyle name="40% - Accent1 2" xfId="32"/>
    <cellStyle name="40% - Accent2 2" xfId="33"/>
    <cellStyle name="40% - Accent3 2" xfId="34"/>
    <cellStyle name="40% - Accent4 2" xfId="35"/>
    <cellStyle name="40% - Accent5 2" xfId="36"/>
    <cellStyle name="40% - Accent6 2" xfId="37"/>
    <cellStyle name="5 indents" xfId="38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oA" xfId="52"/>
    <cellStyle name="Calculation 2" xfId="53"/>
    <cellStyle name="Celkem" xfId="54"/>
    <cellStyle name="Check Cell 2" xfId="55"/>
    <cellStyle name="Comma" xfId="1" builtinId="3"/>
    <cellStyle name="Comma  - Style1" xfId="56"/>
    <cellStyle name="Comma [0] 2" xfId="57"/>
    <cellStyle name="Comma 10" xfId="58"/>
    <cellStyle name="Comma 10 2" xfId="59"/>
    <cellStyle name="Comma 11" xfId="60"/>
    <cellStyle name="Comma 11 2" xfId="61"/>
    <cellStyle name="Comma 11 2 2" xfId="62"/>
    <cellStyle name="Comma 12" xfId="10"/>
    <cellStyle name="Comma 12 2" xfId="63"/>
    <cellStyle name="Comma 12 2 2" xfId="64"/>
    <cellStyle name="Comma 12 3" xfId="65"/>
    <cellStyle name="Comma 13" xfId="66"/>
    <cellStyle name="Comma 13 2" xfId="67"/>
    <cellStyle name="Comma 14" xfId="68"/>
    <cellStyle name="Comma 14 2" xfId="69"/>
    <cellStyle name="Comma 15" xfId="70"/>
    <cellStyle name="Comma 15 2" xfId="71"/>
    <cellStyle name="Comma 16" xfId="72"/>
    <cellStyle name="Comma 16 2" xfId="73"/>
    <cellStyle name="Comma 17" xfId="74"/>
    <cellStyle name="Comma 17 2" xfId="75"/>
    <cellStyle name="Comma 18" xfId="76"/>
    <cellStyle name="Comma 18 2" xfId="77"/>
    <cellStyle name="Comma 19" xfId="78"/>
    <cellStyle name="Comma 19 2" xfId="79"/>
    <cellStyle name="Comma 2" xfId="6"/>
    <cellStyle name="Comma 2 2" xfId="80"/>
    <cellStyle name="Comma 2 2 2" xfId="13"/>
    <cellStyle name="Comma 2 3" xfId="81"/>
    <cellStyle name="Comma 2 3 2" xfId="82"/>
    <cellStyle name="Comma 2 3 2 2" xfId="83"/>
    <cellStyle name="Comma 2 3 3" xfId="84"/>
    <cellStyle name="Comma 2 3 4" xfId="85"/>
    <cellStyle name="Comma 2 3 4 2" xfId="86"/>
    <cellStyle name="Comma 2 4" xfId="87"/>
    <cellStyle name="Comma 2 4 2" xfId="88"/>
    <cellStyle name="Comma 2 5" xfId="89"/>
    <cellStyle name="Comma 2 6" xfId="90"/>
    <cellStyle name="Comma 2 7" xfId="91"/>
    <cellStyle name="Comma 2 8" xfId="92"/>
    <cellStyle name="Comma 20" xfId="93"/>
    <cellStyle name="Comma 20 2" xfId="94"/>
    <cellStyle name="Comma 21" xfId="95"/>
    <cellStyle name="Comma 21 2" xfId="96"/>
    <cellStyle name="Comma 22" xfId="97"/>
    <cellStyle name="Comma 22 2" xfId="98"/>
    <cellStyle name="Comma 23" xfId="99"/>
    <cellStyle name="Comma 23 2" xfId="100"/>
    <cellStyle name="Comma 24" xfId="101"/>
    <cellStyle name="Comma 24 2" xfId="102"/>
    <cellStyle name="Comma 25" xfId="103"/>
    <cellStyle name="Comma 25 2" xfId="104"/>
    <cellStyle name="Comma 26" xfId="105"/>
    <cellStyle name="Comma 26 2" xfId="106"/>
    <cellStyle name="Comma 27" xfId="107"/>
    <cellStyle name="Comma 27 2" xfId="108"/>
    <cellStyle name="Comma 28" xfId="109"/>
    <cellStyle name="Comma 28 2" xfId="110"/>
    <cellStyle name="Comma 29" xfId="111"/>
    <cellStyle name="Comma 29 2" xfId="112"/>
    <cellStyle name="Comma 3" xfId="113"/>
    <cellStyle name="Comma 3 2" xfId="114"/>
    <cellStyle name="Comma 3 2 2" xfId="115"/>
    <cellStyle name="Comma 30" xfId="116"/>
    <cellStyle name="Comma 30 2" xfId="117"/>
    <cellStyle name="Comma 31" xfId="118"/>
    <cellStyle name="Comma 31 2" xfId="119"/>
    <cellStyle name="Comma 32" xfId="120"/>
    <cellStyle name="Comma 32 2" xfId="121"/>
    <cellStyle name="Comma 33" xfId="122"/>
    <cellStyle name="Comma 33 2" xfId="123"/>
    <cellStyle name="Comma 34" xfId="124"/>
    <cellStyle name="Comma 34 2" xfId="125"/>
    <cellStyle name="Comma 35" xfId="126"/>
    <cellStyle name="Comma 35 2" xfId="127"/>
    <cellStyle name="Comma 36" xfId="128"/>
    <cellStyle name="Comma 36 2" xfId="129"/>
    <cellStyle name="Comma 37" xfId="130"/>
    <cellStyle name="Comma 37 2" xfId="131"/>
    <cellStyle name="Comma 38" xfId="132"/>
    <cellStyle name="Comma 38 2" xfId="133"/>
    <cellStyle name="Comma 39" xfId="134"/>
    <cellStyle name="Comma 39 2" xfId="135"/>
    <cellStyle name="Comma 4" xfId="136"/>
    <cellStyle name="Comma 4 2" xfId="137"/>
    <cellStyle name="Comma 4 2 2" xfId="138"/>
    <cellStyle name="Comma 4 3" xfId="139"/>
    <cellStyle name="Comma 4 3 2" xfId="140"/>
    <cellStyle name="Comma 4 4" xfId="141"/>
    <cellStyle name="Comma 40" xfId="9"/>
    <cellStyle name="Comma 41" xfId="142"/>
    <cellStyle name="Comma 42" xfId="143"/>
    <cellStyle name="Comma 43" xfId="144"/>
    <cellStyle name="Comma 44" xfId="145"/>
    <cellStyle name="Comma 45" xfId="146"/>
    <cellStyle name="Comma 46" xfId="147"/>
    <cellStyle name="Comma 47" xfId="148"/>
    <cellStyle name="Comma 48" xfId="149"/>
    <cellStyle name="Comma 49" xfId="150"/>
    <cellStyle name="Comma 5" xfId="151"/>
    <cellStyle name="Comma 50" xfId="152"/>
    <cellStyle name="Comma 6" xfId="153"/>
    <cellStyle name="Comma 6 2" xfId="154"/>
    <cellStyle name="Comma 7" xfId="155"/>
    <cellStyle name="Comma 7 2" xfId="156"/>
    <cellStyle name="Comma 7 3" xfId="157"/>
    <cellStyle name="Comma 7 4" xfId="158"/>
    <cellStyle name="Comma 8" xfId="8"/>
    <cellStyle name="Comma 8 2" xfId="159"/>
    <cellStyle name="Comma 9" xfId="160"/>
    <cellStyle name="Comma 9 2" xfId="161"/>
    <cellStyle name="Comma(3)" xfId="162"/>
    <cellStyle name="Comma0" xfId="163"/>
    <cellStyle name="Curren - Style3" xfId="164"/>
    <cellStyle name="Curren - Style4" xfId="165"/>
    <cellStyle name="Currency0" xfId="166"/>
    <cellStyle name="Date" xfId="167"/>
    <cellStyle name="Datum" xfId="168"/>
    <cellStyle name="Defl/Infl" xfId="169"/>
    <cellStyle name="Euro" xfId="170"/>
    <cellStyle name="Exogenous" xfId="171"/>
    <cellStyle name="Exogenous 2" xfId="172"/>
    <cellStyle name="Explanatory Text 2" xfId="173"/>
    <cellStyle name="Finanční0" xfId="174"/>
    <cellStyle name="Finanèní0" xfId="175"/>
    <cellStyle name="Fixed" xfId="176"/>
    <cellStyle name="Good 2" xfId="177"/>
    <cellStyle name="Grey" xfId="178"/>
    <cellStyle name="Grey 2" xfId="179"/>
    <cellStyle name="Heading 1 2" xfId="180"/>
    <cellStyle name="Heading 1 2 2" xfId="181"/>
    <cellStyle name="Heading 2 2" xfId="182"/>
    <cellStyle name="Heading 2 2 2" xfId="183"/>
    <cellStyle name="Heading 3 2" xfId="184"/>
    <cellStyle name="Heading 4 2" xfId="185"/>
    <cellStyle name="Hipervínculo_IIF" xfId="186"/>
    <cellStyle name="IMF" xfId="187"/>
    <cellStyle name="imf-one decimal" xfId="188"/>
    <cellStyle name="imf-zero decimal" xfId="189"/>
    <cellStyle name="Input [yellow]" xfId="190"/>
    <cellStyle name="Input [yellow] 2" xfId="191"/>
    <cellStyle name="Input [yellow] 2 2" xfId="192"/>
    <cellStyle name="Input [yellow] 3" xfId="193"/>
    <cellStyle name="Input 2" xfId="194"/>
    <cellStyle name="Input 3" xfId="195"/>
    <cellStyle name="INSTAT" xfId="196"/>
    <cellStyle name="Label" xfId="197"/>
    <cellStyle name="Linked Cell 2" xfId="198"/>
    <cellStyle name="Měna0" xfId="199"/>
    <cellStyle name="Millares [0]_BALPROGRAMA2001R" xfId="200"/>
    <cellStyle name="Millares_BALPROGRAMA2001R" xfId="201"/>
    <cellStyle name="Milliers [0]_Encours - Apr rééch" xfId="202"/>
    <cellStyle name="Milliers_Encours - Apr rééch" xfId="203"/>
    <cellStyle name="Mìna0" xfId="204"/>
    <cellStyle name="Model" xfId="205"/>
    <cellStyle name="MoF" xfId="206"/>
    <cellStyle name="Moneda [0]_BALPROGRAMA2001R" xfId="207"/>
    <cellStyle name="Moneda_BALPROGRAMA2001R" xfId="208"/>
    <cellStyle name="Monétaire [0]_Encours - Apr rééch" xfId="209"/>
    <cellStyle name="Monétaire_Encours - Apr rééch" xfId="210"/>
    <cellStyle name="Neutral 2" xfId="211"/>
    <cellStyle name="Normal" xfId="0" builtinId="0"/>
    <cellStyle name="Normal - Style1" xfId="212"/>
    <cellStyle name="Normal - Style2" xfId="213"/>
    <cellStyle name="Normal - Style5" xfId="214"/>
    <cellStyle name="Normal - Style6" xfId="215"/>
    <cellStyle name="Normal - Style7" xfId="216"/>
    <cellStyle name="Normal - Style8" xfId="217"/>
    <cellStyle name="Normal 10" xfId="218"/>
    <cellStyle name="Normal 10 2" xfId="219"/>
    <cellStyle name="Normal 11" xfId="220"/>
    <cellStyle name="Normal 11 2" xfId="221"/>
    <cellStyle name="Normal 11 3" xfId="222"/>
    <cellStyle name="Normal 12" xfId="223"/>
    <cellStyle name="Normal 12 2" xfId="224"/>
    <cellStyle name="Normal 13" xfId="225"/>
    <cellStyle name="Normal 13 2" xfId="226"/>
    <cellStyle name="Normal 14" xfId="227"/>
    <cellStyle name="Normal 14 2" xfId="228"/>
    <cellStyle name="Normal 15" xfId="229"/>
    <cellStyle name="Normal 16" xfId="230"/>
    <cellStyle name="Normal 17" xfId="231"/>
    <cellStyle name="Normal 18" xfId="232"/>
    <cellStyle name="Normal 19" xfId="233"/>
    <cellStyle name="Normal 2" xfId="2"/>
    <cellStyle name="Normal 2 2" xfId="234"/>
    <cellStyle name="Normal 2 2 2" xfId="235"/>
    <cellStyle name="Normal 2 3" xfId="236"/>
    <cellStyle name="Normal 2 4" xfId="237"/>
    <cellStyle name="Normal 2 6" xfId="238"/>
    <cellStyle name="Normal 20" xfId="239"/>
    <cellStyle name="Normal 21" xfId="240"/>
    <cellStyle name="Normal 22" xfId="241"/>
    <cellStyle name="Normal 23" xfId="242"/>
    <cellStyle name="Normal 24" xfId="243"/>
    <cellStyle name="Normal 25" xfId="244"/>
    <cellStyle name="Normal 25 2" xfId="245"/>
    <cellStyle name="Normal 26" xfId="246"/>
    <cellStyle name="Normal 27" xfId="247"/>
    <cellStyle name="Normal 28" xfId="248"/>
    <cellStyle name="Normal 29" xfId="249"/>
    <cellStyle name="Normal 3" xfId="16"/>
    <cellStyle name="Normal 3 2" xfId="12"/>
    <cellStyle name="Normal 3 3" xfId="250"/>
    <cellStyle name="Normal 3 4" xfId="251"/>
    <cellStyle name="Normal 30" xfId="252"/>
    <cellStyle name="Normal 31" xfId="253"/>
    <cellStyle name="Normal 32" xfId="254"/>
    <cellStyle name="Normal 33" xfId="255"/>
    <cellStyle name="Normal 34" xfId="256"/>
    <cellStyle name="Normal 35" xfId="257"/>
    <cellStyle name="Normal 36" xfId="258"/>
    <cellStyle name="Normal 37" xfId="259"/>
    <cellStyle name="Normal 38" xfId="260"/>
    <cellStyle name="Normal 39" xfId="261"/>
    <cellStyle name="Normal 4" xfId="11"/>
    <cellStyle name="Normal 4 2" xfId="262"/>
    <cellStyle name="Normal 4 3" xfId="263"/>
    <cellStyle name="Normal 40" xfId="264"/>
    <cellStyle name="Normal 41" xfId="265"/>
    <cellStyle name="Normal 42" xfId="266"/>
    <cellStyle name="Normal 43" xfId="267"/>
    <cellStyle name="Normal 44" xfId="268"/>
    <cellStyle name="Normal 45" xfId="269"/>
    <cellStyle name="Normal 46" xfId="270"/>
    <cellStyle name="Normal 47" xfId="271"/>
    <cellStyle name="Normal 48" xfId="272"/>
    <cellStyle name="Normal 49" xfId="273"/>
    <cellStyle name="Normal 5" xfId="274"/>
    <cellStyle name="Normal 5 2" xfId="275"/>
    <cellStyle name="Normal 5 4" xfId="276"/>
    <cellStyle name="Normal 6" xfId="277"/>
    <cellStyle name="Normal 6 2" xfId="278"/>
    <cellStyle name="Normal 7" xfId="279"/>
    <cellStyle name="Normal 8" xfId="280"/>
    <cellStyle name="Normal 8 2" xfId="281"/>
    <cellStyle name="Normal 9" xfId="282"/>
    <cellStyle name="Normal 9 2" xfId="283"/>
    <cellStyle name="Normal Table" xfId="284"/>
    <cellStyle name="Normal Table 2" xfId="285"/>
    <cellStyle name="Normal_Formati_permbledhese_Investimet 2007" xfId="4"/>
    <cellStyle name="Normal_Formati_permbledhese_Investimet 2007 2" xfId="7"/>
    <cellStyle name="Normal_Sheet1 2" xfId="15"/>
    <cellStyle name="Normal_Sheet3" xfId="3"/>
    <cellStyle name="Normal_Tabela_Investimeve" xfId="5"/>
    <cellStyle name="Normal_Udhezimi Pasqyrat2005" xfId="14"/>
    <cellStyle name="Note 2" xfId="286"/>
    <cellStyle name="Note 2 2" xfId="287"/>
    <cellStyle name="Note 3" xfId="288"/>
    <cellStyle name="Output 2" xfId="289"/>
    <cellStyle name="Output Amounts" xfId="290"/>
    <cellStyle name="Output Amounts 2" xfId="291"/>
    <cellStyle name="Percent [2]" xfId="292"/>
    <cellStyle name="Percent 10" xfId="293"/>
    <cellStyle name="Percent 11" xfId="294"/>
    <cellStyle name="Percent 12" xfId="295"/>
    <cellStyle name="Percent 13" xfId="296"/>
    <cellStyle name="Percent 14" xfId="297"/>
    <cellStyle name="Percent 15" xfId="298"/>
    <cellStyle name="Percent 16" xfId="299"/>
    <cellStyle name="Percent 17" xfId="300"/>
    <cellStyle name="Percent 18" xfId="301"/>
    <cellStyle name="Percent 19" xfId="302"/>
    <cellStyle name="Percent 2" xfId="303"/>
    <cellStyle name="Percent 2 2" xfId="304"/>
    <cellStyle name="Percent 2 3" xfId="305"/>
    <cellStyle name="Percent 20" xfId="306"/>
    <cellStyle name="Percent 21" xfId="307"/>
    <cellStyle name="Percent 22" xfId="308"/>
    <cellStyle name="Percent 23" xfId="309"/>
    <cellStyle name="Percent 24" xfId="310"/>
    <cellStyle name="Percent 25" xfId="311"/>
    <cellStyle name="Percent 26" xfId="312"/>
    <cellStyle name="Percent 27" xfId="313"/>
    <cellStyle name="Percent 28" xfId="314"/>
    <cellStyle name="Percent 29" xfId="315"/>
    <cellStyle name="Percent 3" xfId="316"/>
    <cellStyle name="Percent 30" xfId="317"/>
    <cellStyle name="Percent 31" xfId="318"/>
    <cellStyle name="Percent 32" xfId="319"/>
    <cellStyle name="Percent 33" xfId="320"/>
    <cellStyle name="Percent 34" xfId="321"/>
    <cellStyle name="Percent 35" xfId="322"/>
    <cellStyle name="Percent 4" xfId="323"/>
    <cellStyle name="Percent 5" xfId="324"/>
    <cellStyle name="Percent 6" xfId="325"/>
    <cellStyle name="Percent 7" xfId="326"/>
    <cellStyle name="Percent 8" xfId="327"/>
    <cellStyle name="Percent 9" xfId="328"/>
    <cellStyle name="percentage difference" xfId="329"/>
    <cellStyle name="percentage difference one decimal" xfId="330"/>
    <cellStyle name="percentage difference zero decimal" xfId="331"/>
    <cellStyle name="Pevný" xfId="332"/>
    <cellStyle name="Presentation" xfId="333"/>
    <cellStyle name="Presentation 2" xfId="334"/>
    <cellStyle name="Proj" xfId="335"/>
    <cellStyle name="Publication" xfId="336"/>
    <cellStyle name="STYL1 - Style1" xfId="337"/>
    <cellStyle name="Style 1" xfId="338"/>
    <cellStyle name="Text" xfId="339"/>
    <cellStyle name="Title 2" xfId="340"/>
    <cellStyle name="Title 3" xfId="341"/>
    <cellStyle name="Total 2" xfId="342"/>
    <cellStyle name="Total 2 2" xfId="343"/>
    <cellStyle name="Warning Text 2" xfId="344"/>
    <cellStyle name="WebAnchor1" xfId="345"/>
    <cellStyle name="WebAnchor2" xfId="346"/>
    <cellStyle name="WebAnchor3" xfId="347"/>
    <cellStyle name="WebAnchor4" xfId="348"/>
    <cellStyle name="WebAnchor5" xfId="349"/>
    <cellStyle name="WebAnchor6" xfId="350"/>
    <cellStyle name="WebAnchor7" xfId="351"/>
    <cellStyle name="Webexclude" xfId="352"/>
    <cellStyle name="Webexclude 2" xfId="353"/>
    <cellStyle name="WebFN" xfId="354"/>
    <cellStyle name="WebFN1" xfId="355"/>
    <cellStyle name="WebFN2" xfId="356"/>
    <cellStyle name="WebFN3" xfId="357"/>
    <cellStyle name="WebFN4" xfId="358"/>
    <cellStyle name="WebHR" xfId="359"/>
    <cellStyle name="WebHR 2" xfId="360"/>
    <cellStyle name="WebIndent1" xfId="361"/>
    <cellStyle name="WebIndent1 2" xfId="362"/>
    <cellStyle name="WebIndent1wFN3" xfId="363"/>
    <cellStyle name="WebIndent2" xfId="364"/>
    <cellStyle name="WebIndent2 2" xfId="365"/>
    <cellStyle name="WebNoBR" xfId="366"/>
    <cellStyle name="WebNoBR 2" xfId="367"/>
    <cellStyle name="Záhlaví 1" xfId="368"/>
    <cellStyle name="Záhlaví 2" xfId="369"/>
    <cellStyle name="zero" xfId="370"/>
    <cellStyle name="zero 2" xfId="371"/>
    <cellStyle name="ДАТА" xfId="372"/>
    <cellStyle name="ДЕНЕЖНЫЙ_BOPENGC" xfId="373"/>
    <cellStyle name="ЗАГОЛОВОК1" xfId="374"/>
    <cellStyle name="ЗАГОЛОВОК2" xfId="375"/>
    <cellStyle name="ИТОГОВЫЙ" xfId="376"/>
    <cellStyle name="Обычный_BOPENGC" xfId="377"/>
    <cellStyle name="ПРОЦЕНТНЫЙ_BOPENGC" xfId="378"/>
    <cellStyle name="ТЕКСТ" xfId="379"/>
    <cellStyle name="ФИКСИРОВАННЫЙ" xfId="380"/>
    <cellStyle name="ФИНАНСОВЫЙ_BOPENGC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99E7"/>
  </sheetPr>
  <dimension ref="A1:N1272"/>
  <sheetViews>
    <sheetView tabSelected="1" workbookViewId="0">
      <pane ySplit="6" topLeftCell="A7" activePane="bottomLeft" state="frozen"/>
      <selection activeCell="H21" sqref="H21"/>
      <selection pane="bottomLeft" activeCell="H21" sqref="H21"/>
    </sheetView>
  </sheetViews>
  <sheetFormatPr defaultColWidth="9.140625" defaultRowHeight="12.75"/>
  <cols>
    <col min="1" max="1" width="7.85546875" style="1" customWidth="1"/>
    <col min="2" max="2" width="27.7109375" style="2" customWidth="1"/>
    <col min="3" max="3" width="9.140625" style="1" customWidth="1"/>
    <col min="4" max="4" width="49.28515625" style="2" bestFit="1" customWidth="1"/>
    <col min="5" max="5" width="14.28515625" style="1" customWidth="1"/>
    <col min="6" max="6" width="9.28515625" style="1" customWidth="1"/>
    <col min="7" max="7" width="11" style="1" customWidth="1"/>
    <col min="8" max="8" width="13.28515625" style="3" customWidth="1"/>
    <col min="9" max="9" width="14" style="3" customWidth="1"/>
    <col min="10" max="10" width="12.42578125" style="3" customWidth="1"/>
    <col min="11" max="11" width="12.85546875" style="3" customWidth="1"/>
    <col min="12" max="12" width="14.42578125" style="3" customWidth="1"/>
    <col min="13" max="14" width="13.7109375" style="3" customWidth="1"/>
    <col min="15" max="16384" width="9.140625" style="171"/>
  </cols>
  <sheetData>
    <row r="1" spans="1:14" s="6" customFormat="1">
      <c r="A1" s="1"/>
      <c r="B1" s="2"/>
      <c r="C1" s="1"/>
      <c r="D1" s="2"/>
      <c r="E1" s="1"/>
      <c r="F1" s="1"/>
      <c r="G1" s="1"/>
      <c r="H1" s="3"/>
      <c r="I1" s="3"/>
      <c r="J1" s="4"/>
      <c r="K1" s="5"/>
      <c r="L1" s="5"/>
      <c r="M1" s="5"/>
      <c r="N1" s="3"/>
    </row>
    <row r="2" spans="1:14" s="6" customFormat="1" ht="15.75">
      <c r="A2" s="1"/>
      <c r="B2" s="7"/>
      <c r="C2" s="1"/>
      <c r="D2" s="7" t="s">
        <v>0</v>
      </c>
      <c r="E2" s="1"/>
      <c r="F2" s="1"/>
      <c r="G2" s="1"/>
      <c r="H2" s="3"/>
      <c r="I2" s="3"/>
      <c r="J2" s="4"/>
      <c r="K2" s="5"/>
      <c r="L2" s="5"/>
      <c r="M2" s="5"/>
      <c r="N2" s="3"/>
    </row>
    <row r="3" spans="1:14" s="6" customFormat="1" ht="13.5" thickBot="1">
      <c r="A3" s="1"/>
      <c r="B3" s="2"/>
      <c r="C3" s="1"/>
      <c r="D3" s="2"/>
      <c r="E3" s="1"/>
      <c r="F3" s="1"/>
      <c r="G3" s="1"/>
      <c r="H3" s="3"/>
      <c r="I3" s="3"/>
      <c r="J3" s="3"/>
      <c r="K3" s="3"/>
      <c r="L3" s="3"/>
      <c r="M3" s="3"/>
      <c r="N3" s="3" t="s">
        <v>1</v>
      </c>
    </row>
    <row r="4" spans="1:14" s="15" customFormat="1" ht="24" customHeight="1">
      <c r="A4" s="8" t="s">
        <v>2</v>
      </c>
      <c r="B4" s="9" t="s">
        <v>3</v>
      </c>
      <c r="C4" s="9" t="s">
        <v>4</v>
      </c>
      <c r="D4" s="10" t="s">
        <v>5</v>
      </c>
      <c r="E4" s="11" t="s">
        <v>6</v>
      </c>
      <c r="F4" s="11" t="s">
        <v>7</v>
      </c>
      <c r="G4" s="11" t="s">
        <v>8</v>
      </c>
      <c r="H4" s="12" t="s">
        <v>9</v>
      </c>
      <c r="I4" s="12" t="s">
        <v>10</v>
      </c>
      <c r="J4" s="12" t="s">
        <v>11</v>
      </c>
      <c r="K4" s="13" t="s">
        <v>12</v>
      </c>
      <c r="L4" s="12" t="s">
        <v>13</v>
      </c>
      <c r="M4" s="12" t="s">
        <v>14</v>
      </c>
      <c r="N4" s="14" t="s">
        <v>15</v>
      </c>
    </row>
    <row r="5" spans="1:14" s="15" customFormat="1" ht="12.75" customHeight="1">
      <c r="A5" s="16"/>
      <c r="B5" s="17"/>
      <c r="C5" s="17"/>
      <c r="D5" s="18"/>
      <c r="E5" s="19" t="s">
        <v>16</v>
      </c>
      <c r="F5" s="19"/>
      <c r="G5" s="19"/>
      <c r="H5" s="20"/>
      <c r="I5" s="20"/>
      <c r="J5" s="21"/>
      <c r="K5" s="22"/>
      <c r="L5" s="23"/>
      <c r="M5" s="20"/>
      <c r="N5" s="24"/>
    </row>
    <row r="6" spans="1:14" s="15" customFormat="1" ht="12.75" customHeight="1">
      <c r="A6" s="25"/>
      <c r="B6" s="26"/>
      <c r="C6" s="26"/>
      <c r="D6" s="27" t="s">
        <v>17</v>
      </c>
      <c r="E6" s="28"/>
      <c r="F6" s="28"/>
      <c r="G6" s="28"/>
      <c r="H6" s="29">
        <v>668291703</v>
      </c>
      <c r="I6" s="29">
        <v>141247552.14417902</v>
      </c>
      <c r="J6" s="29">
        <v>100475735.07249999</v>
      </c>
      <c r="K6" s="29">
        <f>111974000.016504+300000</f>
        <v>112274000.016504</v>
      </c>
      <c r="L6" s="29">
        <v>112466000.17541333</v>
      </c>
      <c r="M6" s="29">
        <v>93811999.504567191</v>
      </c>
      <c r="N6" s="30">
        <v>88108926</v>
      </c>
    </row>
    <row r="7" spans="1:14" s="15" customFormat="1" ht="12.75" customHeight="1">
      <c r="A7" s="31" t="s">
        <v>18</v>
      </c>
      <c r="B7" s="32"/>
      <c r="C7" s="33"/>
      <c r="D7" s="34" t="s">
        <v>19</v>
      </c>
      <c r="E7" s="35"/>
      <c r="F7" s="36"/>
      <c r="G7" s="36"/>
      <c r="H7" s="37">
        <v>979000</v>
      </c>
      <c r="I7" s="37">
        <v>0</v>
      </c>
      <c r="J7" s="37">
        <v>306000</v>
      </c>
      <c r="K7" s="37">
        <v>306000</v>
      </c>
      <c r="L7" s="37">
        <v>219000</v>
      </c>
      <c r="M7" s="37">
        <v>106000</v>
      </c>
      <c r="N7" s="38">
        <v>0</v>
      </c>
    </row>
    <row r="8" spans="1:14" s="15" customFormat="1" ht="12.75" customHeight="1">
      <c r="A8" s="39" t="s">
        <v>18</v>
      </c>
      <c r="B8" s="40"/>
      <c r="C8" s="41" t="s">
        <v>20</v>
      </c>
      <c r="D8" s="42" t="s">
        <v>21</v>
      </c>
      <c r="E8" s="43"/>
      <c r="F8" s="44"/>
      <c r="G8" s="44"/>
      <c r="H8" s="45">
        <v>979000</v>
      </c>
      <c r="I8" s="45">
        <v>0</v>
      </c>
      <c r="J8" s="45">
        <v>306000</v>
      </c>
      <c r="K8" s="45">
        <v>306000</v>
      </c>
      <c r="L8" s="45">
        <v>219000</v>
      </c>
      <c r="M8" s="45">
        <v>106000</v>
      </c>
      <c r="N8" s="46">
        <v>0</v>
      </c>
    </row>
    <row r="9" spans="1:14" s="54" customFormat="1" ht="12.75" customHeight="1">
      <c r="A9" s="47" t="s">
        <v>18</v>
      </c>
      <c r="B9" s="48" t="s">
        <v>22</v>
      </c>
      <c r="C9" s="49" t="s">
        <v>20</v>
      </c>
      <c r="D9" s="48" t="s">
        <v>23</v>
      </c>
      <c r="E9" s="49" t="s">
        <v>24</v>
      </c>
      <c r="F9" s="49" t="s">
        <v>25</v>
      </c>
      <c r="G9" s="49" t="s">
        <v>26</v>
      </c>
      <c r="H9" s="50">
        <v>118000</v>
      </c>
      <c r="I9" s="50"/>
      <c r="J9" s="51">
        <v>3000</v>
      </c>
      <c r="K9" s="52">
        <v>3000</v>
      </c>
      <c r="L9" s="52">
        <v>3000</v>
      </c>
      <c r="M9" s="52">
        <v>103000</v>
      </c>
      <c r="N9" s="53"/>
    </row>
    <row r="10" spans="1:14" s="54" customFormat="1" ht="12.75" customHeight="1">
      <c r="A10" s="47" t="s">
        <v>18</v>
      </c>
      <c r="B10" s="48" t="s">
        <v>22</v>
      </c>
      <c r="C10" s="49" t="s">
        <v>20</v>
      </c>
      <c r="D10" s="48" t="s">
        <v>27</v>
      </c>
      <c r="E10" s="49" t="s">
        <v>24</v>
      </c>
      <c r="F10" s="49" t="s">
        <v>25</v>
      </c>
      <c r="G10" s="49" t="s">
        <v>26</v>
      </c>
      <c r="H10" s="50">
        <v>12000</v>
      </c>
      <c r="I10" s="50"/>
      <c r="J10" s="51">
        <v>3000</v>
      </c>
      <c r="K10" s="52">
        <v>3000</v>
      </c>
      <c r="L10" s="52">
        <v>3000</v>
      </c>
      <c r="M10" s="52">
        <v>3000</v>
      </c>
      <c r="N10" s="53"/>
    </row>
    <row r="11" spans="1:14" s="54" customFormat="1" ht="24">
      <c r="A11" s="47" t="s">
        <v>18</v>
      </c>
      <c r="B11" s="48" t="s">
        <v>22</v>
      </c>
      <c r="C11" s="49" t="s">
        <v>20</v>
      </c>
      <c r="D11" s="48" t="s">
        <v>28</v>
      </c>
      <c r="E11" s="49" t="s">
        <v>24</v>
      </c>
      <c r="F11" s="49" t="s">
        <v>25</v>
      </c>
      <c r="G11" s="49" t="s">
        <v>29</v>
      </c>
      <c r="H11" s="50">
        <v>769000</v>
      </c>
      <c r="I11" s="50"/>
      <c r="J11" s="51">
        <v>256000</v>
      </c>
      <c r="K11" s="52">
        <v>300000</v>
      </c>
      <c r="L11" s="52">
        <v>213000</v>
      </c>
      <c r="M11" s="52">
        <v>0</v>
      </c>
      <c r="N11" s="53"/>
    </row>
    <row r="12" spans="1:14" s="15" customFormat="1" ht="12.75" customHeight="1">
      <c r="A12" s="31" t="s">
        <v>30</v>
      </c>
      <c r="B12" s="32"/>
      <c r="C12" s="33"/>
      <c r="D12" s="55" t="s">
        <v>31</v>
      </c>
      <c r="E12" s="35"/>
      <c r="F12" s="36"/>
      <c r="G12" s="36"/>
      <c r="H12" s="37">
        <v>903706</v>
      </c>
      <c r="I12" s="37">
        <v>0</v>
      </c>
      <c r="J12" s="37">
        <v>110000</v>
      </c>
      <c r="K12" s="37">
        <v>87000</v>
      </c>
      <c r="L12" s="37">
        <v>48000</v>
      </c>
      <c r="M12" s="37">
        <v>48000</v>
      </c>
      <c r="N12" s="38">
        <v>0</v>
      </c>
    </row>
    <row r="13" spans="1:14" s="15" customFormat="1" ht="12.75" customHeight="1">
      <c r="A13" s="39" t="s">
        <v>30</v>
      </c>
      <c r="B13" s="40"/>
      <c r="C13" s="41" t="s">
        <v>32</v>
      </c>
      <c r="D13" s="42" t="s">
        <v>33</v>
      </c>
      <c r="E13" s="43"/>
      <c r="F13" s="44"/>
      <c r="G13" s="44"/>
      <c r="H13" s="45">
        <v>903706</v>
      </c>
      <c r="I13" s="45">
        <v>0</v>
      </c>
      <c r="J13" s="45">
        <v>110000</v>
      </c>
      <c r="K13" s="45">
        <v>87000</v>
      </c>
      <c r="L13" s="45">
        <v>48000</v>
      </c>
      <c r="M13" s="45">
        <v>48000</v>
      </c>
      <c r="N13" s="46">
        <v>0</v>
      </c>
    </row>
    <row r="14" spans="1:14" s="54" customFormat="1" ht="12.75" customHeight="1">
      <c r="A14" s="47" t="s">
        <v>30</v>
      </c>
      <c r="B14" s="48" t="s">
        <v>34</v>
      </c>
      <c r="C14" s="49" t="s">
        <v>32</v>
      </c>
      <c r="D14" s="48" t="s">
        <v>35</v>
      </c>
      <c r="E14" s="49" t="s">
        <v>24</v>
      </c>
      <c r="F14" s="49" t="s">
        <v>25</v>
      </c>
      <c r="G14" s="49" t="s">
        <v>26</v>
      </c>
      <c r="H14" s="50">
        <v>90838</v>
      </c>
      <c r="I14" s="50"/>
      <c r="J14" s="50">
        <v>33680</v>
      </c>
      <c r="K14" s="56">
        <v>15845</v>
      </c>
      <c r="L14" s="56">
        <v>0</v>
      </c>
      <c r="M14" s="56">
        <v>7633</v>
      </c>
      <c r="N14" s="57"/>
    </row>
    <row r="15" spans="1:14" s="54" customFormat="1" ht="12.75" customHeight="1">
      <c r="A15" s="47" t="s">
        <v>30</v>
      </c>
      <c r="B15" s="48" t="s">
        <v>34</v>
      </c>
      <c r="C15" s="49" t="s">
        <v>32</v>
      </c>
      <c r="D15" s="48" t="s">
        <v>36</v>
      </c>
      <c r="E15" s="49" t="s">
        <v>24</v>
      </c>
      <c r="F15" s="49" t="s">
        <v>37</v>
      </c>
      <c r="G15" s="49" t="s">
        <v>26</v>
      </c>
      <c r="H15" s="50">
        <v>2000</v>
      </c>
      <c r="I15" s="50"/>
      <c r="J15" s="50">
        <v>500</v>
      </c>
      <c r="K15" s="56">
        <v>500</v>
      </c>
      <c r="L15" s="56">
        <v>500</v>
      </c>
      <c r="M15" s="56">
        <v>500</v>
      </c>
      <c r="N15" s="57"/>
    </row>
    <row r="16" spans="1:14" s="54" customFormat="1" ht="12.75" customHeight="1">
      <c r="A16" s="47" t="s">
        <v>30</v>
      </c>
      <c r="B16" s="48" t="s">
        <v>34</v>
      </c>
      <c r="C16" s="49" t="s">
        <v>32</v>
      </c>
      <c r="D16" s="48" t="s">
        <v>38</v>
      </c>
      <c r="E16" s="49" t="s">
        <v>24</v>
      </c>
      <c r="F16" s="49" t="s">
        <v>37</v>
      </c>
      <c r="G16" s="49" t="s">
        <v>37</v>
      </c>
      <c r="H16" s="50">
        <v>16000</v>
      </c>
      <c r="I16" s="50"/>
      <c r="J16" s="50" t="s">
        <v>39</v>
      </c>
      <c r="K16" s="56">
        <v>16000</v>
      </c>
      <c r="L16" s="56">
        <v>0</v>
      </c>
      <c r="M16" s="56">
        <v>0</v>
      </c>
      <c r="N16" s="57"/>
    </row>
    <row r="17" spans="1:14" s="54" customFormat="1" ht="12.75" customHeight="1">
      <c r="A17" s="47" t="s">
        <v>30</v>
      </c>
      <c r="B17" s="48" t="s">
        <v>34</v>
      </c>
      <c r="C17" s="49" t="s">
        <v>32</v>
      </c>
      <c r="D17" s="48" t="s">
        <v>40</v>
      </c>
      <c r="E17" s="49" t="s">
        <v>41</v>
      </c>
      <c r="F17" s="49" t="s">
        <v>37</v>
      </c>
      <c r="G17" s="49" t="s">
        <v>26</v>
      </c>
      <c r="H17" s="50">
        <v>111367</v>
      </c>
      <c r="I17" s="50"/>
      <c r="J17" s="50"/>
      <c r="K17" s="56">
        <v>24000</v>
      </c>
      <c r="L17" s="56">
        <v>47500</v>
      </c>
      <c r="M17" s="56">
        <v>39867</v>
      </c>
      <c r="N17" s="57"/>
    </row>
    <row r="18" spans="1:14" s="54" customFormat="1" ht="12.75" customHeight="1">
      <c r="A18" s="47" t="s">
        <v>30</v>
      </c>
      <c r="B18" s="48" t="s">
        <v>34</v>
      </c>
      <c r="C18" s="49" t="s">
        <v>32</v>
      </c>
      <c r="D18" s="48" t="s">
        <v>42</v>
      </c>
      <c r="E18" s="49" t="s">
        <v>24</v>
      </c>
      <c r="F18" s="49" t="s">
        <v>37</v>
      </c>
      <c r="G18" s="49" t="s">
        <v>37</v>
      </c>
      <c r="H18" s="50">
        <v>28655</v>
      </c>
      <c r="I18" s="50"/>
      <c r="J18" s="50"/>
      <c r="K18" s="56">
        <v>28655</v>
      </c>
      <c r="L18" s="56">
        <v>0</v>
      </c>
      <c r="M18" s="56">
        <v>0</v>
      </c>
      <c r="N18" s="57"/>
    </row>
    <row r="19" spans="1:14" s="54" customFormat="1" ht="12.75" customHeight="1">
      <c r="A19" s="58" t="s">
        <v>30</v>
      </c>
      <c r="B19" s="48" t="s">
        <v>34</v>
      </c>
      <c r="C19" s="59" t="s">
        <v>32</v>
      </c>
      <c r="D19" s="60" t="s">
        <v>43</v>
      </c>
      <c r="E19" s="49" t="s">
        <v>24</v>
      </c>
      <c r="F19" s="49" t="s">
        <v>37</v>
      </c>
      <c r="G19" s="49" t="s">
        <v>37</v>
      </c>
      <c r="H19" s="50">
        <v>2000</v>
      </c>
      <c r="I19" s="50"/>
      <c r="J19" s="50"/>
      <c r="K19" s="56">
        <v>2000</v>
      </c>
      <c r="L19" s="56">
        <v>0</v>
      </c>
      <c r="M19" s="56">
        <v>0</v>
      </c>
      <c r="N19" s="57"/>
    </row>
    <row r="20" spans="1:14" s="15" customFormat="1" ht="12.75" customHeight="1">
      <c r="A20" s="31" t="s">
        <v>44</v>
      </c>
      <c r="B20" s="32"/>
      <c r="C20" s="33"/>
      <c r="D20" s="34" t="s">
        <v>45</v>
      </c>
      <c r="E20" s="35"/>
      <c r="F20" s="36"/>
      <c r="G20" s="36"/>
      <c r="H20" s="37">
        <v>200000</v>
      </c>
      <c r="I20" s="37">
        <v>0</v>
      </c>
      <c r="J20" s="37">
        <v>30000</v>
      </c>
      <c r="K20" s="37">
        <v>100000</v>
      </c>
      <c r="L20" s="37">
        <v>50000</v>
      </c>
      <c r="M20" s="37">
        <v>10000</v>
      </c>
      <c r="N20" s="38">
        <v>0</v>
      </c>
    </row>
    <row r="21" spans="1:14" s="15" customFormat="1" ht="12.75" customHeight="1">
      <c r="A21" s="39" t="s">
        <v>44</v>
      </c>
      <c r="B21" s="40"/>
      <c r="C21" s="41" t="s">
        <v>32</v>
      </c>
      <c r="D21" s="42" t="s">
        <v>33</v>
      </c>
      <c r="E21" s="43"/>
      <c r="F21" s="44"/>
      <c r="G21" s="44"/>
      <c r="H21" s="45">
        <v>200000</v>
      </c>
      <c r="I21" s="45">
        <v>0</v>
      </c>
      <c r="J21" s="45">
        <v>30000</v>
      </c>
      <c r="K21" s="45">
        <v>100000</v>
      </c>
      <c r="L21" s="45">
        <v>50000</v>
      </c>
      <c r="M21" s="45">
        <v>10000</v>
      </c>
      <c r="N21" s="46">
        <v>0</v>
      </c>
    </row>
    <row r="22" spans="1:14" s="54" customFormat="1" ht="12.75" customHeight="1">
      <c r="A22" s="47" t="s">
        <v>44</v>
      </c>
      <c r="B22" s="48" t="s">
        <v>46</v>
      </c>
      <c r="C22" s="49" t="s">
        <v>32</v>
      </c>
      <c r="D22" s="48" t="s">
        <v>47</v>
      </c>
      <c r="E22" s="49" t="s">
        <v>24</v>
      </c>
      <c r="F22" s="49" t="s">
        <v>25</v>
      </c>
      <c r="G22" s="49" t="s">
        <v>25</v>
      </c>
      <c r="H22" s="50">
        <v>170000</v>
      </c>
      <c r="I22" s="50"/>
      <c r="J22" s="50">
        <v>30000</v>
      </c>
      <c r="K22" s="51">
        <v>90000</v>
      </c>
      <c r="L22" s="51">
        <v>40000</v>
      </c>
      <c r="M22" s="51"/>
      <c r="N22" s="61"/>
    </row>
    <row r="23" spans="1:14" s="54" customFormat="1" ht="12.75" customHeight="1">
      <c r="A23" s="47" t="s">
        <v>44</v>
      </c>
      <c r="B23" s="48" t="s">
        <v>46</v>
      </c>
      <c r="C23" s="49" t="s">
        <v>32</v>
      </c>
      <c r="D23" s="48" t="s">
        <v>48</v>
      </c>
      <c r="E23" s="49" t="s">
        <v>24</v>
      </c>
      <c r="F23" s="49" t="s">
        <v>25</v>
      </c>
      <c r="G23" s="49" t="s">
        <v>26</v>
      </c>
      <c r="H23" s="50">
        <v>30000</v>
      </c>
      <c r="I23" s="50"/>
      <c r="J23" s="50">
        <v>0</v>
      </c>
      <c r="K23" s="51">
        <v>10000</v>
      </c>
      <c r="L23" s="51">
        <v>10000</v>
      </c>
      <c r="M23" s="51">
        <v>10000</v>
      </c>
      <c r="N23" s="61"/>
    </row>
    <row r="24" spans="1:14" s="15" customFormat="1" ht="12.75" customHeight="1">
      <c r="A24" s="31" t="s">
        <v>49</v>
      </c>
      <c r="B24" s="32"/>
      <c r="C24" s="33"/>
      <c r="D24" s="34" t="s">
        <v>50</v>
      </c>
      <c r="E24" s="35"/>
      <c r="F24" s="36"/>
      <c r="G24" s="36"/>
      <c r="H24" s="37">
        <v>16629119.937644001</v>
      </c>
      <c r="I24" s="37">
        <v>3242180.3469440001</v>
      </c>
      <c r="J24" s="37">
        <v>2687272</v>
      </c>
      <c r="K24" s="37">
        <f>2998363-50000</f>
        <v>2948363</v>
      </c>
      <c r="L24" s="37">
        <v>3421863</v>
      </c>
      <c r="M24" s="37">
        <v>2521863</v>
      </c>
      <c r="N24" s="38">
        <v>0</v>
      </c>
    </row>
    <row r="25" spans="1:14" s="15" customFormat="1" ht="12.75" customHeight="1">
      <c r="A25" s="39" t="s">
        <v>49</v>
      </c>
      <c r="B25" s="40"/>
      <c r="C25" s="41" t="s">
        <v>32</v>
      </c>
      <c r="D25" s="42" t="s">
        <v>51</v>
      </c>
      <c r="E25" s="43"/>
      <c r="F25" s="44"/>
      <c r="G25" s="44"/>
      <c r="H25" s="45">
        <v>83800</v>
      </c>
      <c r="I25" s="45">
        <v>13800</v>
      </c>
      <c r="J25" s="45">
        <v>5000</v>
      </c>
      <c r="K25" s="45">
        <v>55000</v>
      </c>
      <c r="L25" s="45">
        <v>5000</v>
      </c>
      <c r="M25" s="45">
        <v>5000</v>
      </c>
      <c r="N25" s="46">
        <v>0</v>
      </c>
    </row>
    <row r="26" spans="1:14" s="64" customFormat="1" ht="12.75" customHeight="1">
      <c r="A26" s="58" t="s">
        <v>49</v>
      </c>
      <c r="B26" s="62" t="s">
        <v>52</v>
      </c>
      <c r="C26" s="59" t="s">
        <v>32</v>
      </c>
      <c r="D26" s="60" t="s">
        <v>53</v>
      </c>
      <c r="E26" s="60" t="s">
        <v>24</v>
      </c>
      <c r="F26" s="63" t="s">
        <v>54</v>
      </c>
      <c r="G26" s="63">
        <v>2027</v>
      </c>
      <c r="H26" s="51">
        <v>29000</v>
      </c>
      <c r="I26" s="51">
        <v>13000</v>
      </c>
      <c r="J26" s="51">
        <v>4000</v>
      </c>
      <c r="K26" s="51">
        <v>4000</v>
      </c>
      <c r="L26" s="51">
        <v>4000</v>
      </c>
      <c r="M26" s="51">
        <v>4000</v>
      </c>
      <c r="N26" s="61"/>
    </row>
    <row r="27" spans="1:14" s="64" customFormat="1" ht="12.75" customHeight="1">
      <c r="A27" s="58" t="s">
        <v>49</v>
      </c>
      <c r="B27" s="62" t="s">
        <v>52</v>
      </c>
      <c r="C27" s="59" t="s">
        <v>32</v>
      </c>
      <c r="D27" s="60" t="s">
        <v>55</v>
      </c>
      <c r="E27" s="60" t="s">
        <v>24</v>
      </c>
      <c r="F27" s="63">
        <v>2023</v>
      </c>
      <c r="G27" s="63">
        <v>2027</v>
      </c>
      <c r="H27" s="51">
        <v>4800</v>
      </c>
      <c r="I27" s="51">
        <v>800</v>
      </c>
      <c r="J27" s="51">
        <v>1000</v>
      </c>
      <c r="K27" s="51">
        <v>1000</v>
      </c>
      <c r="L27" s="51">
        <v>1000</v>
      </c>
      <c r="M27" s="51">
        <v>1000</v>
      </c>
      <c r="N27" s="61"/>
    </row>
    <row r="28" spans="1:14" s="64" customFormat="1" ht="12.75" customHeight="1">
      <c r="A28" s="58" t="s">
        <v>49</v>
      </c>
      <c r="B28" s="62" t="s">
        <v>52</v>
      </c>
      <c r="C28" s="59" t="s">
        <v>32</v>
      </c>
      <c r="D28" s="60" t="s">
        <v>56</v>
      </c>
      <c r="E28" s="60" t="s">
        <v>57</v>
      </c>
      <c r="F28" s="63">
        <v>2025</v>
      </c>
      <c r="G28" s="63">
        <v>2025</v>
      </c>
      <c r="H28" s="51">
        <v>25000</v>
      </c>
      <c r="I28" s="51"/>
      <c r="J28" s="51"/>
      <c r="K28" s="51">
        <v>25000</v>
      </c>
      <c r="L28" s="51"/>
      <c r="M28" s="51"/>
      <c r="N28" s="61"/>
    </row>
    <row r="29" spans="1:14" s="64" customFormat="1" ht="12.75" customHeight="1">
      <c r="A29" s="58" t="s">
        <v>49</v>
      </c>
      <c r="B29" s="62" t="s">
        <v>52</v>
      </c>
      <c r="C29" s="59" t="s">
        <v>32</v>
      </c>
      <c r="D29" s="60" t="s">
        <v>58</v>
      </c>
      <c r="E29" s="60" t="s">
        <v>57</v>
      </c>
      <c r="F29" s="63">
        <v>2025</v>
      </c>
      <c r="G29" s="63">
        <v>2025</v>
      </c>
      <c r="H29" s="51">
        <v>25000</v>
      </c>
      <c r="I29" s="51"/>
      <c r="J29" s="51"/>
      <c r="K29" s="51">
        <v>25000</v>
      </c>
      <c r="L29" s="51"/>
      <c r="M29" s="51"/>
      <c r="N29" s="61"/>
    </row>
    <row r="30" spans="1:14" s="15" customFormat="1" ht="12.75" customHeight="1">
      <c r="A30" s="39" t="s">
        <v>49</v>
      </c>
      <c r="B30" s="40"/>
      <c r="C30" s="41" t="s">
        <v>59</v>
      </c>
      <c r="D30" s="42" t="s">
        <v>60</v>
      </c>
      <c r="E30" s="43"/>
      <c r="F30" s="44"/>
      <c r="G30" s="44"/>
      <c r="H30" s="45">
        <v>666509</v>
      </c>
      <c r="I30" s="45">
        <v>0</v>
      </c>
      <c r="J30" s="45">
        <v>95409</v>
      </c>
      <c r="K30" s="45">
        <v>200000</v>
      </c>
      <c r="L30" s="45">
        <v>115000</v>
      </c>
      <c r="M30" s="45">
        <v>100000</v>
      </c>
      <c r="N30" s="46">
        <v>0</v>
      </c>
    </row>
    <row r="31" spans="1:14" s="64" customFormat="1" ht="36" customHeight="1">
      <c r="A31" s="58" t="s">
        <v>49</v>
      </c>
      <c r="B31" s="62" t="s">
        <v>61</v>
      </c>
      <c r="C31" s="59" t="s">
        <v>59</v>
      </c>
      <c r="D31" s="60" t="s">
        <v>62</v>
      </c>
      <c r="E31" s="60" t="s">
        <v>24</v>
      </c>
      <c r="F31" s="63">
        <v>2024</v>
      </c>
      <c r="G31" s="63">
        <v>2027</v>
      </c>
      <c r="H31" s="51">
        <v>170000</v>
      </c>
      <c r="I31" s="51">
        <v>0</v>
      </c>
      <c r="J31" s="51">
        <v>25450</v>
      </c>
      <c r="K31" s="51">
        <v>52000</v>
      </c>
      <c r="L31" s="51">
        <v>52550</v>
      </c>
      <c r="M31" s="51">
        <v>40000</v>
      </c>
      <c r="N31" s="61"/>
    </row>
    <row r="32" spans="1:14" s="64" customFormat="1" ht="36" customHeight="1">
      <c r="A32" s="58" t="s">
        <v>49</v>
      </c>
      <c r="B32" s="62" t="s">
        <v>61</v>
      </c>
      <c r="C32" s="59" t="s">
        <v>59</v>
      </c>
      <c r="D32" s="60" t="s">
        <v>63</v>
      </c>
      <c r="E32" s="60" t="s">
        <v>24</v>
      </c>
      <c r="F32" s="63">
        <v>2024</v>
      </c>
      <c r="G32" s="63">
        <v>2027</v>
      </c>
      <c r="H32" s="51">
        <v>195409</v>
      </c>
      <c r="I32" s="51">
        <v>0</v>
      </c>
      <c r="J32" s="51">
        <v>55409</v>
      </c>
      <c r="K32" s="51">
        <v>86627</v>
      </c>
      <c r="L32" s="51">
        <v>53373</v>
      </c>
      <c r="M32" s="51"/>
      <c r="N32" s="61">
        <v>0</v>
      </c>
    </row>
    <row r="33" spans="1:14" s="64" customFormat="1" ht="12.75" customHeight="1">
      <c r="A33" s="58" t="s">
        <v>49</v>
      </c>
      <c r="B33" s="62" t="s">
        <v>64</v>
      </c>
      <c r="C33" s="59" t="s">
        <v>59</v>
      </c>
      <c r="D33" s="60" t="s">
        <v>65</v>
      </c>
      <c r="E33" s="60" t="s">
        <v>24</v>
      </c>
      <c r="F33" s="63">
        <v>2024</v>
      </c>
      <c r="G33" s="63">
        <v>2027</v>
      </c>
      <c r="H33" s="51">
        <v>27270</v>
      </c>
      <c r="I33" s="51">
        <v>0</v>
      </c>
      <c r="J33" s="51">
        <v>6000</v>
      </c>
      <c r="K33" s="51">
        <v>21270</v>
      </c>
      <c r="L33" s="51"/>
      <c r="M33" s="51"/>
      <c r="N33" s="61">
        <v>0</v>
      </c>
    </row>
    <row r="34" spans="1:14" s="64" customFormat="1" ht="24" customHeight="1">
      <c r="A34" s="58" t="s">
        <v>49</v>
      </c>
      <c r="B34" s="62" t="s">
        <v>66</v>
      </c>
      <c r="C34" s="59" t="s">
        <v>59</v>
      </c>
      <c r="D34" s="60" t="s">
        <v>67</v>
      </c>
      <c r="E34" s="60" t="s">
        <v>68</v>
      </c>
      <c r="F34" s="63">
        <v>2022</v>
      </c>
      <c r="G34" s="63">
        <v>2025</v>
      </c>
      <c r="H34" s="51">
        <v>154</v>
      </c>
      <c r="I34" s="51">
        <v>0</v>
      </c>
      <c r="J34" s="51">
        <v>0</v>
      </c>
      <c r="K34" s="51">
        <v>77</v>
      </c>
      <c r="L34" s="51">
        <v>77</v>
      </c>
      <c r="M34" s="51">
        <v>0</v>
      </c>
      <c r="N34" s="61"/>
    </row>
    <row r="35" spans="1:14" s="64" customFormat="1" ht="24" customHeight="1">
      <c r="A35" s="58" t="s">
        <v>49</v>
      </c>
      <c r="B35" s="62" t="s">
        <v>69</v>
      </c>
      <c r="C35" s="59" t="s">
        <v>59</v>
      </c>
      <c r="D35" s="60" t="s">
        <v>70</v>
      </c>
      <c r="E35" s="60" t="s">
        <v>24</v>
      </c>
      <c r="F35" s="63">
        <v>2024</v>
      </c>
      <c r="G35" s="63">
        <v>2027</v>
      </c>
      <c r="H35" s="51">
        <v>28990</v>
      </c>
      <c r="I35" s="51"/>
      <c r="J35" s="51">
        <v>4800</v>
      </c>
      <c r="K35" s="51">
        <v>24090</v>
      </c>
      <c r="L35" s="51"/>
      <c r="M35" s="51"/>
      <c r="N35" s="61"/>
    </row>
    <row r="36" spans="1:14" s="64" customFormat="1" ht="24" customHeight="1">
      <c r="A36" s="58" t="s">
        <v>49</v>
      </c>
      <c r="B36" s="62" t="s">
        <v>66</v>
      </c>
      <c r="C36" s="59" t="s">
        <v>59</v>
      </c>
      <c r="D36" s="60" t="s">
        <v>71</v>
      </c>
      <c r="E36" s="60" t="s">
        <v>68</v>
      </c>
      <c r="F36" s="63">
        <v>2024</v>
      </c>
      <c r="G36" s="63">
        <v>2025</v>
      </c>
      <c r="H36" s="51">
        <v>1638</v>
      </c>
      <c r="I36" s="51">
        <v>0</v>
      </c>
      <c r="J36" s="51">
        <v>702</v>
      </c>
      <c r="K36" s="51">
        <v>936</v>
      </c>
      <c r="L36" s="51">
        <v>0</v>
      </c>
      <c r="M36" s="51">
        <v>0</v>
      </c>
      <c r="N36" s="61">
        <v>0</v>
      </c>
    </row>
    <row r="37" spans="1:14" s="64" customFormat="1" ht="12.75" customHeight="1">
      <c r="A37" s="58" t="s">
        <v>49</v>
      </c>
      <c r="B37" s="62" t="s">
        <v>66</v>
      </c>
      <c r="C37" s="59" t="s">
        <v>59</v>
      </c>
      <c r="D37" s="60" t="s">
        <v>72</v>
      </c>
      <c r="E37" s="60" t="s">
        <v>68</v>
      </c>
      <c r="F37" s="63">
        <v>2020</v>
      </c>
      <c r="G37" s="63">
        <v>2026</v>
      </c>
      <c r="H37" s="51">
        <v>33048</v>
      </c>
      <c r="I37" s="51">
        <v>0</v>
      </c>
      <c r="J37" s="51">
        <v>3048</v>
      </c>
      <c r="K37" s="51">
        <v>15000</v>
      </c>
      <c r="L37" s="51">
        <v>9000</v>
      </c>
      <c r="M37" s="51">
        <v>15000</v>
      </c>
      <c r="N37" s="61"/>
    </row>
    <row r="38" spans="1:14" s="64" customFormat="1" ht="12.75" customHeight="1">
      <c r="A38" s="58" t="s">
        <v>49</v>
      </c>
      <c r="B38" s="62" t="s">
        <v>73</v>
      </c>
      <c r="C38" s="59" t="s">
        <v>59</v>
      </c>
      <c r="D38" s="60" t="s">
        <v>74</v>
      </c>
      <c r="E38" s="65" t="s">
        <v>41</v>
      </c>
      <c r="F38" s="63">
        <v>2025</v>
      </c>
      <c r="G38" s="63">
        <v>2027</v>
      </c>
      <c r="H38" s="51">
        <v>120000</v>
      </c>
      <c r="I38" s="51"/>
      <c r="J38" s="51"/>
      <c r="K38" s="51"/>
      <c r="L38" s="51"/>
      <c r="M38" s="51">
        <v>20000</v>
      </c>
      <c r="N38" s="61"/>
    </row>
    <row r="39" spans="1:14" s="64" customFormat="1" ht="24" customHeight="1">
      <c r="A39" s="58" t="s">
        <v>49</v>
      </c>
      <c r="B39" s="62" t="s">
        <v>69</v>
      </c>
      <c r="C39" s="59" t="s">
        <v>59</v>
      </c>
      <c r="D39" s="60" t="s">
        <v>75</v>
      </c>
      <c r="E39" s="65" t="s">
        <v>41</v>
      </c>
      <c r="F39" s="63">
        <v>2025</v>
      </c>
      <c r="G39" s="63">
        <v>2026</v>
      </c>
      <c r="H39" s="51">
        <v>90000</v>
      </c>
      <c r="I39" s="51"/>
      <c r="J39" s="51"/>
      <c r="K39" s="51"/>
      <c r="L39" s="51"/>
      <c r="M39" s="51">
        <v>25000</v>
      </c>
      <c r="N39" s="61"/>
    </row>
    <row r="40" spans="1:14" s="15" customFormat="1" ht="12.75" customHeight="1">
      <c r="A40" s="39" t="s">
        <v>49</v>
      </c>
      <c r="B40" s="40"/>
      <c r="C40" s="41" t="s">
        <v>76</v>
      </c>
      <c r="D40" s="42" t="s">
        <v>77</v>
      </c>
      <c r="E40" s="43"/>
      <c r="F40" s="44"/>
      <c r="G40" s="44"/>
      <c r="H40" s="45">
        <v>7407707.9376440002</v>
      </c>
      <c r="I40" s="45">
        <v>348380.34694399999</v>
      </c>
      <c r="J40" s="45">
        <v>1989999.9999999998</v>
      </c>
      <c r="K40" s="45">
        <v>1890000</v>
      </c>
      <c r="L40" s="45">
        <v>1890000</v>
      </c>
      <c r="M40" s="45">
        <v>1090000</v>
      </c>
      <c r="N40" s="46">
        <v>0</v>
      </c>
    </row>
    <row r="41" spans="1:14" s="73" customFormat="1" ht="12.75" customHeight="1">
      <c r="A41" s="66" t="s">
        <v>49</v>
      </c>
      <c r="B41" s="67"/>
      <c r="C41" s="68" t="s">
        <v>76</v>
      </c>
      <c r="D41" s="69" t="s">
        <v>78</v>
      </c>
      <c r="E41" s="67"/>
      <c r="F41" s="70"/>
      <c r="G41" s="70"/>
      <c r="H41" s="71">
        <v>120000</v>
      </c>
      <c r="I41" s="71">
        <v>0</v>
      </c>
      <c r="J41" s="71">
        <v>30000</v>
      </c>
      <c r="K41" s="71">
        <v>30000</v>
      </c>
      <c r="L41" s="71">
        <v>30000</v>
      </c>
      <c r="M41" s="71">
        <v>30000</v>
      </c>
      <c r="N41" s="72">
        <v>0</v>
      </c>
    </row>
    <row r="42" spans="1:14" s="74" customFormat="1" ht="12.75" customHeight="1">
      <c r="A42" s="58" t="s">
        <v>49</v>
      </c>
      <c r="B42" s="62" t="s">
        <v>79</v>
      </c>
      <c r="C42" s="59" t="s">
        <v>76</v>
      </c>
      <c r="D42" s="60" t="s">
        <v>80</v>
      </c>
      <c r="E42" s="60" t="s">
        <v>24</v>
      </c>
      <c r="F42" s="63">
        <v>2024</v>
      </c>
      <c r="G42" s="63">
        <v>2027</v>
      </c>
      <c r="H42" s="51">
        <v>120000</v>
      </c>
      <c r="I42" s="51">
        <v>0</v>
      </c>
      <c r="J42" s="51">
        <v>30000</v>
      </c>
      <c r="K42" s="51">
        <v>30000</v>
      </c>
      <c r="L42" s="51">
        <v>30000</v>
      </c>
      <c r="M42" s="51">
        <v>30000</v>
      </c>
      <c r="N42" s="61"/>
    </row>
    <row r="43" spans="1:14" s="64" customFormat="1" ht="12.75" customHeight="1">
      <c r="A43" s="66" t="s">
        <v>49</v>
      </c>
      <c r="B43" s="67"/>
      <c r="C43" s="68" t="s">
        <v>76</v>
      </c>
      <c r="D43" s="69" t="s">
        <v>81</v>
      </c>
      <c r="E43" s="67"/>
      <c r="F43" s="70"/>
      <c r="G43" s="70"/>
      <c r="H43" s="71">
        <v>2080717.0330000001</v>
      </c>
      <c r="I43" s="71">
        <v>0</v>
      </c>
      <c r="J43" s="71">
        <v>422344.00699999998</v>
      </c>
      <c r="K43" s="71">
        <v>408271.13</v>
      </c>
      <c r="L43" s="71">
        <v>473360.36599999998</v>
      </c>
      <c r="M43" s="71">
        <v>577413.93900000001</v>
      </c>
      <c r="N43" s="72">
        <v>0</v>
      </c>
    </row>
    <row r="44" spans="1:14" s="64" customFormat="1" ht="24" customHeight="1">
      <c r="A44" s="58" t="s">
        <v>49</v>
      </c>
      <c r="B44" s="62" t="s">
        <v>82</v>
      </c>
      <c r="C44" s="59" t="s">
        <v>76</v>
      </c>
      <c r="D44" s="60" t="s">
        <v>83</v>
      </c>
      <c r="E44" s="60" t="s">
        <v>24</v>
      </c>
      <c r="F44" s="63">
        <v>2023</v>
      </c>
      <c r="G44" s="63">
        <v>2025</v>
      </c>
      <c r="H44" s="51">
        <v>317510.91800000001</v>
      </c>
      <c r="I44" s="51">
        <v>0</v>
      </c>
      <c r="J44" s="51">
        <v>122016.07799999999</v>
      </c>
      <c r="K44" s="51">
        <v>38494.839999999997</v>
      </c>
      <c r="L44" s="51">
        <v>0</v>
      </c>
      <c r="M44" s="51">
        <v>0</v>
      </c>
      <c r="N44" s="61"/>
    </row>
    <row r="45" spans="1:14" s="64" customFormat="1" ht="24" customHeight="1">
      <c r="A45" s="58" t="s">
        <v>49</v>
      </c>
      <c r="B45" s="62" t="s">
        <v>82</v>
      </c>
      <c r="C45" s="59" t="s">
        <v>76</v>
      </c>
      <c r="D45" s="60" t="s">
        <v>84</v>
      </c>
      <c r="E45" s="60" t="s">
        <v>24</v>
      </c>
      <c r="F45" s="63">
        <v>2024</v>
      </c>
      <c r="G45" s="63">
        <v>2026</v>
      </c>
      <c r="H45" s="51">
        <v>257289.671</v>
      </c>
      <c r="I45" s="51">
        <v>0</v>
      </c>
      <c r="J45" s="51">
        <v>68835.581000000006</v>
      </c>
      <c r="K45" s="51">
        <v>167092.92800000001</v>
      </c>
      <c r="L45" s="51">
        <v>21361.162</v>
      </c>
      <c r="M45" s="51">
        <v>0</v>
      </c>
      <c r="N45" s="61"/>
    </row>
    <row r="46" spans="1:14" s="64" customFormat="1" ht="12.75" customHeight="1">
      <c r="A46" s="58" t="s">
        <v>49</v>
      </c>
      <c r="B46" s="62" t="s">
        <v>82</v>
      </c>
      <c r="C46" s="59" t="s">
        <v>76</v>
      </c>
      <c r="D46" s="60" t="s">
        <v>85</v>
      </c>
      <c r="E46" s="60" t="s">
        <v>41</v>
      </c>
      <c r="F46" s="63">
        <v>2026</v>
      </c>
      <c r="G46" s="63">
        <v>2027</v>
      </c>
      <c r="H46" s="51">
        <v>636385.89800000004</v>
      </c>
      <c r="I46" s="51">
        <v>0</v>
      </c>
      <c r="J46" s="51">
        <v>0</v>
      </c>
      <c r="K46" s="51">
        <v>0</v>
      </c>
      <c r="L46" s="51">
        <v>124320.15399999999</v>
      </c>
      <c r="M46" s="51">
        <v>512065.74400000001</v>
      </c>
      <c r="N46" s="61"/>
    </row>
    <row r="47" spans="1:14" s="64" customFormat="1" ht="24" customHeight="1">
      <c r="A47" s="58" t="s">
        <v>49</v>
      </c>
      <c r="B47" s="62" t="s">
        <v>82</v>
      </c>
      <c r="C47" s="59" t="s">
        <v>76</v>
      </c>
      <c r="D47" s="60" t="s">
        <v>86</v>
      </c>
      <c r="E47" s="60" t="s">
        <v>24</v>
      </c>
      <c r="F47" s="63">
        <v>2024</v>
      </c>
      <c r="G47" s="63">
        <v>2026</v>
      </c>
      <c r="H47" s="51">
        <v>62950.987999999998</v>
      </c>
      <c r="I47" s="51">
        <v>0</v>
      </c>
      <c r="J47" s="51">
        <v>12590.198</v>
      </c>
      <c r="K47" s="51">
        <v>18885.296999999999</v>
      </c>
      <c r="L47" s="51">
        <v>31475.492999999999</v>
      </c>
      <c r="M47" s="51">
        <v>0</v>
      </c>
      <c r="N47" s="61"/>
    </row>
    <row r="48" spans="1:14" s="64" customFormat="1" ht="12.75" customHeight="1">
      <c r="A48" s="58" t="s">
        <v>49</v>
      </c>
      <c r="B48" s="62" t="s">
        <v>87</v>
      </c>
      <c r="C48" s="59" t="s">
        <v>76</v>
      </c>
      <c r="D48" s="60" t="s">
        <v>88</v>
      </c>
      <c r="E48" s="60" t="s">
        <v>24</v>
      </c>
      <c r="F48" s="63">
        <v>2024</v>
      </c>
      <c r="G48" s="63">
        <v>2026</v>
      </c>
      <c r="H48" s="51">
        <v>57530.684999999998</v>
      </c>
      <c r="I48" s="51">
        <v>0</v>
      </c>
      <c r="J48" s="51">
        <v>11506.137000000001</v>
      </c>
      <c r="K48" s="51">
        <v>17259.205999999998</v>
      </c>
      <c r="L48" s="51">
        <v>28765.342000000001</v>
      </c>
      <c r="M48" s="51">
        <v>0</v>
      </c>
      <c r="N48" s="61"/>
    </row>
    <row r="49" spans="1:14" s="64" customFormat="1" ht="12.75" customHeight="1">
      <c r="A49" s="58" t="s">
        <v>49</v>
      </c>
      <c r="B49" s="62" t="s">
        <v>87</v>
      </c>
      <c r="C49" s="59" t="s">
        <v>76</v>
      </c>
      <c r="D49" s="60" t="s">
        <v>89</v>
      </c>
      <c r="E49" s="60" t="s">
        <v>24</v>
      </c>
      <c r="F49" s="63">
        <v>2024</v>
      </c>
      <c r="G49" s="63">
        <v>2026</v>
      </c>
      <c r="H49" s="51">
        <v>41128.451999999997</v>
      </c>
      <c r="I49" s="51">
        <v>0</v>
      </c>
      <c r="J49" s="51">
        <v>8225.69</v>
      </c>
      <c r="K49" s="51">
        <v>12338.536</v>
      </c>
      <c r="L49" s="51">
        <v>20564.225999999999</v>
      </c>
      <c r="M49" s="51">
        <v>0</v>
      </c>
      <c r="N49" s="61"/>
    </row>
    <row r="50" spans="1:14" s="64" customFormat="1" ht="12.75" customHeight="1">
      <c r="A50" s="58" t="s">
        <v>49</v>
      </c>
      <c r="B50" s="62" t="s">
        <v>90</v>
      </c>
      <c r="C50" s="59" t="s">
        <v>76</v>
      </c>
      <c r="D50" s="60" t="s">
        <v>91</v>
      </c>
      <c r="E50" s="60" t="s">
        <v>41</v>
      </c>
      <c r="F50" s="63">
        <v>2024</v>
      </c>
      <c r="G50" s="63">
        <v>2026</v>
      </c>
      <c r="H50" s="51">
        <v>98798.945999999996</v>
      </c>
      <c r="I50" s="51">
        <v>0</v>
      </c>
      <c r="J50" s="51">
        <v>19759.789000000001</v>
      </c>
      <c r="K50" s="51">
        <v>29639.684000000001</v>
      </c>
      <c r="L50" s="51">
        <v>49399.472999999998</v>
      </c>
      <c r="M50" s="51">
        <v>0</v>
      </c>
      <c r="N50" s="61"/>
    </row>
    <row r="51" spans="1:14" s="64" customFormat="1" ht="12.75" customHeight="1">
      <c r="A51" s="58" t="s">
        <v>49</v>
      </c>
      <c r="B51" s="62" t="s">
        <v>90</v>
      </c>
      <c r="C51" s="59" t="s">
        <v>76</v>
      </c>
      <c r="D51" s="60" t="s">
        <v>92</v>
      </c>
      <c r="E51" s="60" t="s">
        <v>24</v>
      </c>
      <c r="F51" s="63">
        <v>2024</v>
      </c>
      <c r="G51" s="63">
        <v>2026</v>
      </c>
      <c r="H51" s="51">
        <v>46934.203000000001</v>
      </c>
      <c r="I51" s="51">
        <v>0</v>
      </c>
      <c r="J51" s="51">
        <v>9386.8410000000003</v>
      </c>
      <c r="K51" s="51">
        <v>14080.261</v>
      </c>
      <c r="L51" s="51">
        <v>23467.100999999999</v>
      </c>
      <c r="M51" s="51">
        <v>0</v>
      </c>
      <c r="N51" s="61"/>
    </row>
    <row r="52" spans="1:14" s="64" customFormat="1" ht="12.75" customHeight="1">
      <c r="A52" s="58" t="s">
        <v>49</v>
      </c>
      <c r="B52" s="62" t="s">
        <v>87</v>
      </c>
      <c r="C52" s="59" t="s">
        <v>76</v>
      </c>
      <c r="D52" s="60" t="s">
        <v>93</v>
      </c>
      <c r="E52" s="60" t="s">
        <v>24</v>
      </c>
      <c r="F52" s="63">
        <v>2024</v>
      </c>
      <c r="G52" s="63">
        <v>2026</v>
      </c>
      <c r="H52" s="51">
        <v>51518.495000000003</v>
      </c>
      <c r="I52" s="51">
        <v>0</v>
      </c>
      <c r="J52" s="51">
        <v>10303.699000000001</v>
      </c>
      <c r="K52" s="51">
        <v>15455.549000000001</v>
      </c>
      <c r="L52" s="51">
        <v>25759.246999999999</v>
      </c>
      <c r="M52" s="51">
        <v>0</v>
      </c>
      <c r="N52" s="61"/>
    </row>
    <row r="53" spans="1:14" s="64" customFormat="1" ht="12.75" customHeight="1">
      <c r="A53" s="58" t="s">
        <v>49</v>
      </c>
      <c r="B53" s="62" t="s">
        <v>94</v>
      </c>
      <c r="C53" s="59" t="s">
        <v>76</v>
      </c>
      <c r="D53" s="60" t="s">
        <v>95</v>
      </c>
      <c r="E53" s="60" t="s">
        <v>24</v>
      </c>
      <c r="F53" s="63">
        <v>2024</v>
      </c>
      <c r="G53" s="63">
        <v>2026</v>
      </c>
      <c r="H53" s="51">
        <v>14693.579</v>
      </c>
      <c r="I53" s="51">
        <v>0</v>
      </c>
      <c r="J53" s="51">
        <v>2938.7159999999999</v>
      </c>
      <c r="K53" s="51">
        <v>4408.0739999999996</v>
      </c>
      <c r="L53" s="51">
        <v>7346.7889999999998</v>
      </c>
      <c r="M53" s="51">
        <v>0</v>
      </c>
      <c r="N53" s="61"/>
    </row>
    <row r="54" spans="1:14" s="64" customFormat="1" ht="12.75" customHeight="1">
      <c r="A54" s="58" t="s">
        <v>49</v>
      </c>
      <c r="B54" s="62" t="s">
        <v>94</v>
      </c>
      <c r="C54" s="59" t="s">
        <v>76</v>
      </c>
      <c r="D54" s="60" t="s">
        <v>96</v>
      </c>
      <c r="E54" s="60" t="s">
        <v>24</v>
      </c>
      <c r="F54" s="63">
        <v>2024</v>
      </c>
      <c r="G54" s="63">
        <v>2026</v>
      </c>
      <c r="H54" s="51">
        <v>25503.163</v>
      </c>
      <c r="I54" s="51">
        <v>0</v>
      </c>
      <c r="J54" s="51">
        <v>5100.6329999999998</v>
      </c>
      <c r="K54" s="51">
        <v>7650.9489999999996</v>
      </c>
      <c r="L54" s="51">
        <v>12751.581</v>
      </c>
      <c r="M54" s="51">
        <v>0</v>
      </c>
      <c r="N54" s="61"/>
    </row>
    <row r="55" spans="1:14" s="64" customFormat="1" ht="24" customHeight="1">
      <c r="A55" s="58" t="s">
        <v>49</v>
      </c>
      <c r="B55" s="62" t="s">
        <v>87</v>
      </c>
      <c r="C55" s="59" t="s">
        <v>76</v>
      </c>
      <c r="D55" s="60" t="s">
        <v>97</v>
      </c>
      <c r="E55" s="60" t="s">
        <v>41</v>
      </c>
      <c r="F55" s="63">
        <v>2025</v>
      </c>
      <c r="G55" s="63">
        <v>2027</v>
      </c>
      <c r="H55" s="51">
        <v>130696.391</v>
      </c>
      <c r="I55" s="51">
        <v>0</v>
      </c>
      <c r="J55" s="51">
        <v>0</v>
      </c>
      <c r="K55" s="51">
        <v>26139.277999999998</v>
      </c>
      <c r="L55" s="51">
        <v>39208.917999999998</v>
      </c>
      <c r="M55" s="51">
        <v>65348.195</v>
      </c>
      <c r="N55" s="61"/>
    </row>
    <row r="56" spans="1:14" s="64" customFormat="1" ht="12.75" customHeight="1">
      <c r="A56" s="58" t="s">
        <v>49</v>
      </c>
      <c r="B56" s="62" t="s">
        <v>82</v>
      </c>
      <c r="C56" s="59" t="s">
        <v>76</v>
      </c>
      <c r="D56" s="60" t="s">
        <v>98</v>
      </c>
      <c r="E56" s="60" t="s">
        <v>24</v>
      </c>
      <c r="F56" s="63">
        <v>2024</v>
      </c>
      <c r="G56" s="63">
        <v>2026</v>
      </c>
      <c r="H56" s="51">
        <v>66150</v>
      </c>
      <c r="I56" s="51">
        <v>0</v>
      </c>
      <c r="J56" s="51">
        <v>19000</v>
      </c>
      <c r="K56" s="51">
        <v>19845</v>
      </c>
      <c r="L56" s="51">
        <v>27305</v>
      </c>
      <c r="M56" s="51">
        <v>0</v>
      </c>
      <c r="N56" s="61"/>
    </row>
    <row r="57" spans="1:14" s="64" customFormat="1" ht="12.75" customHeight="1">
      <c r="A57" s="58" t="s">
        <v>49</v>
      </c>
      <c r="B57" s="62" t="s">
        <v>87</v>
      </c>
      <c r="C57" s="59" t="s">
        <v>76</v>
      </c>
      <c r="D57" s="60" t="s">
        <v>99</v>
      </c>
      <c r="E57" s="60" t="s">
        <v>24</v>
      </c>
      <c r="F57" s="63">
        <v>2024</v>
      </c>
      <c r="G57" s="63">
        <v>2026</v>
      </c>
      <c r="H57" s="51">
        <v>123271.76</v>
      </c>
      <c r="I57" s="51">
        <v>0</v>
      </c>
      <c r="J57" s="51">
        <v>24654.351999999999</v>
      </c>
      <c r="K57" s="51">
        <v>36981.527999999998</v>
      </c>
      <c r="L57" s="51">
        <v>61635.88</v>
      </c>
      <c r="M57" s="51">
        <v>0</v>
      </c>
      <c r="N57" s="61"/>
    </row>
    <row r="58" spans="1:14" s="64" customFormat="1" ht="12.75" customHeight="1">
      <c r="A58" s="66" t="s">
        <v>49</v>
      </c>
      <c r="B58" s="67"/>
      <c r="C58" s="68" t="s">
        <v>76</v>
      </c>
      <c r="D58" s="69" t="s">
        <v>77</v>
      </c>
      <c r="E58" s="67"/>
      <c r="F58" s="70"/>
      <c r="G58" s="70"/>
      <c r="H58" s="71">
        <v>83868.495999999999</v>
      </c>
      <c r="I58" s="71">
        <v>0</v>
      </c>
      <c r="J58" s="71">
        <v>21000</v>
      </c>
      <c r="K58" s="71">
        <v>40332.053</v>
      </c>
      <c r="L58" s="71">
        <v>22536.442999999999</v>
      </c>
      <c r="M58" s="71">
        <v>0</v>
      </c>
      <c r="N58" s="72">
        <v>0</v>
      </c>
    </row>
    <row r="59" spans="1:14" s="64" customFormat="1" ht="12.75" customHeight="1">
      <c r="A59" s="58" t="s">
        <v>49</v>
      </c>
      <c r="B59" s="62" t="s">
        <v>90</v>
      </c>
      <c r="C59" s="59" t="s">
        <v>76</v>
      </c>
      <c r="D59" s="60" t="s">
        <v>100</v>
      </c>
      <c r="E59" s="60" t="s">
        <v>24</v>
      </c>
      <c r="F59" s="63">
        <v>2024</v>
      </c>
      <c r="G59" s="63">
        <v>2025</v>
      </c>
      <c r="H59" s="51">
        <v>34332.053</v>
      </c>
      <c r="I59" s="51">
        <v>0</v>
      </c>
      <c r="J59" s="51">
        <v>10000</v>
      </c>
      <c r="K59" s="51">
        <v>24332.053</v>
      </c>
      <c r="L59" s="51">
        <v>0</v>
      </c>
      <c r="M59" s="51"/>
      <c r="N59" s="61"/>
    </row>
    <row r="60" spans="1:14" s="64" customFormat="1" ht="12.75" customHeight="1">
      <c r="A60" s="58" t="s">
        <v>49</v>
      </c>
      <c r="B60" s="62" t="s">
        <v>90</v>
      </c>
      <c r="C60" s="59" t="s">
        <v>76</v>
      </c>
      <c r="D60" s="60" t="s">
        <v>101</v>
      </c>
      <c r="E60" s="60" t="s">
        <v>24</v>
      </c>
      <c r="F60" s="63">
        <v>2024</v>
      </c>
      <c r="G60" s="63">
        <v>2026</v>
      </c>
      <c r="H60" s="51">
        <v>49536.442999999999</v>
      </c>
      <c r="I60" s="51">
        <v>0</v>
      </c>
      <c r="J60" s="51">
        <v>11000</v>
      </c>
      <c r="K60" s="51">
        <v>16000</v>
      </c>
      <c r="L60" s="51">
        <v>22536.442999999999</v>
      </c>
      <c r="M60" s="51"/>
      <c r="N60" s="61"/>
    </row>
    <row r="61" spans="1:14" s="64" customFormat="1" ht="12.75" customHeight="1">
      <c r="A61" s="66" t="s">
        <v>49</v>
      </c>
      <c r="B61" s="67"/>
      <c r="C61" s="68" t="s">
        <v>76</v>
      </c>
      <c r="D61" s="69" t="s">
        <v>102</v>
      </c>
      <c r="E61" s="67"/>
      <c r="F61" s="70"/>
      <c r="G61" s="70"/>
      <c r="H61" s="71">
        <v>2470751.2387000001</v>
      </c>
      <c r="I61" s="71">
        <v>264212.60200000001</v>
      </c>
      <c r="J61" s="71">
        <v>650673.549</v>
      </c>
      <c r="K61" s="71">
        <v>495938.94799999997</v>
      </c>
      <c r="L61" s="71">
        <v>624840.07900000003</v>
      </c>
      <c r="M61" s="71">
        <v>435086.06099999999</v>
      </c>
      <c r="N61" s="72">
        <v>0</v>
      </c>
    </row>
    <row r="62" spans="1:14" s="64" customFormat="1" ht="24" customHeight="1">
      <c r="A62" s="58" t="s">
        <v>49</v>
      </c>
      <c r="B62" s="62" t="s">
        <v>90</v>
      </c>
      <c r="C62" s="59" t="s">
        <v>76</v>
      </c>
      <c r="D62" s="60" t="s">
        <v>103</v>
      </c>
      <c r="E62" s="60" t="s">
        <v>24</v>
      </c>
      <c r="F62" s="63">
        <v>2023</v>
      </c>
      <c r="G62" s="63">
        <v>2025</v>
      </c>
      <c r="H62" s="51">
        <v>33206.233</v>
      </c>
      <c r="I62" s="51">
        <v>12176.177</v>
      </c>
      <c r="J62" s="51">
        <v>9087.4310000000005</v>
      </c>
      <c r="K62" s="51">
        <v>11942.625</v>
      </c>
      <c r="L62" s="51">
        <v>0</v>
      </c>
      <c r="M62" s="51">
        <v>0</v>
      </c>
      <c r="N62" s="61"/>
    </row>
    <row r="63" spans="1:14" s="64" customFormat="1" ht="24" customHeight="1">
      <c r="A63" s="58" t="s">
        <v>49</v>
      </c>
      <c r="B63" s="62" t="s">
        <v>94</v>
      </c>
      <c r="C63" s="59" t="s">
        <v>76</v>
      </c>
      <c r="D63" s="60" t="s">
        <v>104</v>
      </c>
      <c r="E63" s="60" t="s">
        <v>24</v>
      </c>
      <c r="F63" s="63">
        <v>2023</v>
      </c>
      <c r="G63" s="63">
        <v>2025</v>
      </c>
      <c r="H63" s="51">
        <v>109488.217</v>
      </c>
      <c r="I63" s="51">
        <v>41967.697999999997</v>
      </c>
      <c r="J63" s="51">
        <v>49800</v>
      </c>
      <c r="K63" s="51">
        <v>17720.519</v>
      </c>
      <c r="L63" s="51">
        <v>0</v>
      </c>
      <c r="M63" s="51">
        <v>0</v>
      </c>
      <c r="N63" s="61"/>
    </row>
    <row r="64" spans="1:14" s="64" customFormat="1" ht="24" customHeight="1">
      <c r="A64" s="58" t="s">
        <v>49</v>
      </c>
      <c r="B64" s="62" t="s">
        <v>82</v>
      </c>
      <c r="C64" s="59" t="s">
        <v>76</v>
      </c>
      <c r="D64" s="60" t="s">
        <v>105</v>
      </c>
      <c r="E64" s="60" t="s">
        <v>24</v>
      </c>
      <c r="F64" s="63">
        <v>2023</v>
      </c>
      <c r="G64" s="63">
        <v>2025</v>
      </c>
      <c r="H64" s="51">
        <v>70694.84</v>
      </c>
      <c r="I64" s="51">
        <v>15000</v>
      </c>
      <c r="J64" s="51">
        <v>45694.84</v>
      </c>
      <c r="K64" s="51">
        <v>10000</v>
      </c>
      <c r="L64" s="51">
        <v>0</v>
      </c>
      <c r="M64" s="51">
        <v>0</v>
      </c>
      <c r="N64" s="61"/>
    </row>
    <row r="65" spans="1:14" s="64" customFormat="1" ht="24" customHeight="1">
      <c r="A65" s="58" t="s">
        <v>49</v>
      </c>
      <c r="B65" s="62" t="s">
        <v>94</v>
      </c>
      <c r="C65" s="59" t="s">
        <v>76</v>
      </c>
      <c r="D65" s="60" t="s">
        <v>106</v>
      </c>
      <c r="E65" s="60" t="s">
        <v>24</v>
      </c>
      <c r="F65" s="63">
        <v>2023</v>
      </c>
      <c r="G65" s="63">
        <v>2025</v>
      </c>
      <c r="H65" s="51">
        <v>39286.423999999999</v>
      </c>
      <c r="I65" s="51">
        <v>0</v>
      </c>
      <c r="J65" s="51">
        <v>19643.212</v>
      </c>
      <c r="K65" s="51">
        <v>19643.212</v>
      </c>
      <c r="L65" s="51">
        <v>0</v>
      </c>
      <c r="M65" s="51">
        <v>0</v>
      </c>
      <c r="N65" s="61"/>
    </row>
    <row r="66" spans="1:14" s="64" customFormat="1" ht="12.75" customHeight="1">
      <c r="A66" s="58" t="s">
        <v>49</v>
      </c>
      <c r="B66" s="62" t="s">
        <v>94</v>
      </c>
      <c r="C66" s="59" t="s">
        <v>76</v>
      </c>
      <c r="D66" s="60" t="s">
        <v>107</v>
      </c>
      <c r="E66" s="60" t="s">
        <v>24</v>
      </c>
      <c r="F66" s="63">
        <v>2023</v>
      </c>
      <c r="G66" s="63">
        <v>2025</v>
      </c>
      <c r="H66" s="51">
        <v>56132.357000000004</v>
      </c>
      <c r="I66" s="51">
        <v>4725.7179999999998</v>
      </c>
      <c r="J66" s="51">
        <v>33938.182000000001</v>
      </c>
      <c r="K66" s="51">
        <v>17468.456999999999</v>
      </c>
      <c r="L66" s="51">
        <v>0</v>
      </c>
      <c r="M66" s="51">
        <v>0</v>
      </c>
      <c r="N66" s="61"/>
    </row>
    <row r="67" spans="1:14" s="64" customFormat="1" ht="12.75" customHeight="1">
      <c r="A67" s="58" t="s">
        <v>49</v>
      </c>
      <c r="B67" s="62" t="s">
        <v>90</v>
      </c>
      <c r="C67" s="59" t="s">
        <v>76</v>
      </c>
      <c r="D67" s="60" t="s">
        <v>108</v>
      </c>
      <c r="E67" s="60" t="s">
        <v>24</v>
      </c>
      <c r="F67" s="63">
        <v>2024</v>
      </c>
      <c r="G67" s="63">
        <v>2026</v>
      </c>
      <c r="H67" s="51">
        <v>50483.487000000001</v>
      </c>
      <c r="I67" s="51">
        <v>0</v>
      </c>
      <c r="J67" s="51">
        <v>10096.697</v>
      </c>
      <c r="K67" s="51">
        <v>15145.047</v>
      </c>
      <c r="L67" s="51">
        <v>25241.742999999999</v>
      </c>
      <c r="M67" s="51">
        <v>0</v>
      </c>
      <c r="N67" s="61"/>
    </row>
    <row r="68" spans="1:14" s="64" customFormat="1" ht="12.75" customHeight="1">
      <c r="A68" s="58" t="s">
        <v>49</v>
      </c>
      <c r="B68" s="62" t="s">
        <v>90</v>
      </c>
      <c r="C68" s="59" t="s">
        <v>76</v>
      </c>
      <c r="D68" s="60" t="s">
        <v>109</v>
      </c>
      <c r="E68" s="60" t="s">
        <v>24</v>
      </c>
      <c r="F68" s="63">
        <v>2024</v>
      </c>
      <c r="G68" s="63">
        <v>2026</v>
      </c>
      <c r="H68" s="51">
        <v>105213.122</v>
      </c>
      <c r="I68" s="51">
        <v>0</v>
      </c>
      <c r="J68" s="51">
        <v>21042.624</v>
      </c>
      <c r="K68" s="51">
        <v>31563.937000000002</v>
      </c>
      <c r="L68" s="51">
        <v>52606.561000000002</v>
      </c>
      <c r="M68" s="51">
        <v>0</v>
      </c>
      <c r="N68" s="61"/>
    </row>
    <row r="69" spans="1:14" s="64" customFormat="1" ht="12.75" customHeight="1">
      <c r="A69" s="58" t="s">
        <v>49</v>
      </c>
      <c r="B69" s="62" t="s">
        <v>90</v>
      </c>
      <c r="C69" s="59" t="s">
        <v>76</v>
      </c>
      <c r="D69" s="60" t="s">
        <v>110</v>
      </c>
      <c r="E69" s="60" t="s">
        <v>24</v>
      </c>
      <c r="F69" s="63">
        <v>2024</v>
      </c>
      <c r="G69" s="63">
        <v>2026</v>
      </c>
      <c r="H69" s="51">
        <v>85614.994400000011</v>
      </c>
      <c r="I69" s="51">
        <v>0</v>
      </c>
      <c r="J69" s="51">
        <v>17122.999</v>
      </c>
      <c r="K69" s="51">
        <v>25684.498</v>
      </c>
      <c r="L69" s="51">
        <v>42807.497000000003</v>
      </c>
      <c r="M69" s="51">
        <v>0</v>
      </c>
      <c r="N69" s="61"/>
    </row>
    <row r="70" spans="1:14" s="64" customFormat="1" ht="12.75" customHeight="1">
      <c r="A70" s="58" t="s">
        <v>49</v>
      </c>
      <c r="B70" s="62" t="s">
        <v>90</v>
      </c>
      <c r="C70" s="59" t="s">
        <v>76</v>
      </c>
      <c r="D70" s="60" t="s">
        <v>111</v>
      </c>
      <c r="E70" s="60" t="s">
        <v>24</v>
      </c>
      <c r="F70" s="63">
        <v>2024</v>
      </c>
      <c r="G70" s="63">
        <v>2026</v>
      </c>
      <c r="H70" s="51">
        <v>142322.26130000001</v>
      </c>
      <c r="I70" s="51">
        <v>0</v>
      </c>
      <c r="J70" s="51">
        <v>28464.452000000001</v>
      </c>
      <c r="K70" s="51">
        <v>42696.678999999996</v>
      </c>
      <c r="L70" s="51">
        <v>71161.13</v>
      </c>
      <c r="M70" s="51">
        <v>0</v>
      </c>
      <c r="N70" s="61"/>
    </row>
    <row r="71" spans="1:14" s="64" customFormat="1" ht="12.75" customHeight="1">
      <c r="A71" s="58" t="s">
        <v>49</v>
      </c>
      <c r="B71" s="62" t="s">
        <v>90</v>
      </c>
      <c r="C71" s="59" t="s">
        <v>76</v>
      </c>
      <c r="D71" s="60" t="s">
        <v>112</v>
      </c>
      <c r="E71" s="60" t="s">
        <v>24</v>
      </c>
      <c r="F71" s="63">
        <v>2024</v>
      </c>
      <c r="G71" s="63">
        <v>2026</v>
      </c>
      <c r="H71" s="51">
        <v>24641.496999999999</v>
      </c>
      <c r="I71" s="51">
        <v>0</v>
      </c>
      <c r="J71" s="51">
        <v>4928.299</v>
      </c>
      <c r="K71" s="51">
        <v>7392.4489999999996</v>
      </c>
      <c r="L71" s="51">
        <v>12320.749</v>
      </c>
      <c r="M71" s="51">
        <v>0</v>
      </c>
      <c r="N71" s="61"/>
    </row>
    <row r="72" spans="1:14" s="64" customFormat="1" ht="12.75" customHeight="1">
      <c r="A72" s="58" t="s">
        <v>49</v>
      </c>
      <c r="B72" s="62" t="s">
        <v>90</v>
      </c>
      <c r="C72" s="59" t="s">
        <v>76</v>
      </c>
      <c r="D72" s="60" t="s">
        <v>113</v>
      </c>
      <c r="E72" s="60" t="s">
        <v>24</v>
      </c>
      <c r="F72" s="63">
        <v>2024</v>
      </c>
      <c r="G72" s="63">
        <v>2026</v>
      </c>
      <c r="H72" s="51">
        <v>48093.067000000003</v>
      </c>
      <c r="I72" s="51">
        <v>0</v>
      </c>
      <c r="J72" s="51">
        <v>9618.6129999999994</v>
      </c>
      <c r="K72" s="51">
        <v>14427.92</v>
      </c>
      <c r="L72" s="51">
        <v>24046.534</v>
      </c>
      <c r="M72" s="51">
        <v>0</v>
      </c>
      <c r="N72" s="61"/>
    </row>
    <row r="73" spans="1:14" s="64" customFormat="1" ht="12.75" customHeight="1">
      <c r="A73" s="58" t="s">
        <v>49</v>
      </c>
      <c r="B73" s="62" t="s">
        <v>90</v>
      </c>
      <c r="C73" s="59" t="s">
        <v>76</v>
      </c>
      <c r="D73" s="60" t="s">
        <v>114</v>
      </c>
      <c r="E73" s="60" t="s">
        <v>24</v>
      </c>
      <c r="F73" s="63">
        <v>2024</v>
      </c>
      <c r="G73" s="63">
        <v>2026</v>
      </c>
      <c r="H73" s="51">
        <v>87009.876999999993</v>
      </c>
      <c r="I73" s="51">
        <v>0</v>
      </c>
      <c r="J73" s="51">
        <v>17401.974999999999</v>
      </c>
      <c r="K73" s="51">
        <v>26102.963</v>
      </c>
      <c r="L73" s="51">
        <v>43504.938999999998</v>
      </c>
      <c r="M73" s="51">
        <v>0</v>
      </c>
      <c r="N73" s="61"/>
    </row>
    <row r="74" spans="1:14" s="64" customFormat="1" ht="24" customHeight="1">
      <c r="A74" s="58" t="s">
        <v>49</v>
      </c>
      <c r="B74" s="62" t="s">
        <v>94</v>
      </c>
      <c r="C74" s="59" t="s">
        <v>76</v>
      </c>
      <c r="D74" s="60" t="s">
        <v>115</v>
      </c>
      <c r="E74" s="60" t="s">
        <v>24</v>
      </c>
      <c r="F74" s="63">
        <v>2024</v>
      </c>
      <c r="G74" s="63">
        <v>2026</v>
      </c>
      <c r="H74" s="51">
        <v>96221.414000000004</v>
      </c>
      <c r="I74" s="51">
        <v>0</v>
      </c>
      <c r="J74" s="51">
        <v>19244.281999999999</v>
      </c>
      <c r="K74" s="51">
        <v>28866.423999999999</v>
      </c>
      <c r="L74" s="51">
        <v>48110.707999999999</v>
      </c>
      <c r="M74" s="51">
        <v>0</v>
      </c>
      <c r="N74" s="61"/>
    </row>
    <row r="75" spans="1:14" s="64" customFormat="1" ht="23.25" customHeight="1">
      <c r="A75" s="58" t="s">
        <v>49</v>
      </c>
      <c r="B75" s="62" t="s">
        <v>94</v>
      </c>
      <c r="C75" s="59" t="s">
        <v>76</v>
      </c>
      <c r="D75" s="60" t="s">
        <v>116</v>
      </c>
      <c r="E75" s="60" t="s">
        <v>24</v>
      </c>
      <c r="F75" s="63">
        <v>2024</v>
      </c>
      <c r="G75" s="63">
        <v>2026</v>
      </c>
      <c r="H75" s="51">
        <v>88998.413</v>
      </c>
      <c r="I75" s="51">
        <v>0</v>
      </c>
      <c r="J75" s="51">
        <v>17799.682000000001</v>
      </c>
      <c r="K75" s="51">
        <v>26699.524000000001</v>
      </c>
      <c r="L75" s="51">
        <v>44499.207000000002</v>
      </c>
      <c r="M75" s="51">
        <v>0</v>
      </c>
      <c r="N75" s="61"/>
    </row>
    <row r="76" spans="1:14" s="64" customFormat="1" ht="12.75" customHeight="1">
      <c r="A76" s="58" t="s">
        <v>49</v>
      </c>
      <c r="B76" s="62" t="s">
        <v>87</v>
      </c>
      <c r="C76" s="59" t="s">
        <v>76</v>
      </c>
      <c r="D76" s="60" t="s">
        <v>117</v>
      </c>
      <c r="E76" s="60" t="s">
        <v>24</v>
      </c>
      <c r="F76" s="63">
        <v>2024</v>
      </c>
      <c r="G76" s="63">
        <v>2026</v>
      </c>
      <c r="H76" s="51">
        <v>200000</v>
      </c>
      <c r="I76" s="51">
        <v>0</v>
      </c>
      <c r="J76" s="51">
        <v>40000</v>
      </c>
      <c r="K76" s="51">
        <v>60000</v>
      </c>
      <c r="L76" s="51">
        <v>100000</v>
      </c>
      <c r="M76" s="51">
        <v>0</v>
      </c>
      <c r="N76" s="61"/>
    </row>
    <row r="77" spans="1:14" s="64" customFormat="1" ht="12.75" customHeight="1">
      <c r="A77" s="58" t="s">
        <v>49</v>
      </c>
      <c r="B77" s="62" t="s">
        <v>94</v>
      </c>
      <c r="C77" s="59" t="s">
        <v>76</v>
      </c>
      <c r="D77" s="60" t="s">
        <v>118</v>
      </c>
      <c r="E77" s="60" t="s">
        <v>24</v>
      </c>
      <c r="F77" s="63">
        <v>2024</v>
      </c>
      <c r="G77" s="63">
        <v>2026</v>
      </c>
      <c r="H77" s="51">
        <v>92603.092000000004</v>
      </c>
      <c r="I77" s="51">
        <v>0</v>
      </c>
      <c r="J77" s="51">
        <v>18520.617999999999</v>
      </c>
      <c r="K77" s="51">
        <v>49767.402999999998</v>
      </c>
      <c r="L77" s="51">
        <v>24315.071</v>
      </c>
      <c r="M77" s="51">
        <v>0</v>
      </c>
      <c r="N77" s="61"/>
    </row>
    <row r="78" spans="1:14" s="64" customFormat="1" ht="12.75" customHeight="1">
      <c r="A78" s="58" t="s">
        <v>49</v>
      </c>
      <c r="B78" s="62" t="s">
        <v>119</v>
      </c>
      <c r="C78" s="59" t="s">
        <v>76</v>
      </c>
      <c r="D78" s="60" t="s">
        <v>120</v>
      </c>
      <c r="E78" s="60" t="s">
        <v>41</v>
      </c>
      <c r="F78" s="63">
        <v>2025</v>
      </c>
      <c r="G78" s="63">
        <v>2027</v>
      </c>
      <c r="H78" s="51">
        <v>250901.951</v>
      </c>
      <c r="I78" s="51">
        <v>0</v>
      </c>
      <c r="J78" s="51">
        <v>0</v>
      </c>
      <c r="K78" s="51">
        <v>50180.39</v>
      </c>
      <c r="L78" s="51">
        <v>75270.585999999996</v>
      </c>
      <c r="M78" s="51">
        <v>125450.97500000001</v>
      </c>
      <c r="N78" s="61"/>
    </row>
    <row r="79" spans="1:14" s="64" customFormat="1" ht="12.75" customHeight="1">
      <c r="A79" s="58" t="s">
        <v>49</v>
      </c>
      <c r="B79" s="62" t="s">
        <v>87</v>
      </c>
      <c r="C79" s="59" t="s">
        <v>76</v>
      </c>
      <c r="D79" s="60" t="s">
        <v>121</v>
      </c>
      <c r="E79" s="60" t="s">
        <v>41</v>
      </c>
      <c r="F79" s="63">
        <v>2025</v>
      </c>
      <c r="G79" s="63">
        <v>2027</v>
      </c>
      <c r="H79" s="51">
        <v>71207.619000000006</v>
      </c>
      <c r="I79" s="51">
        <v>0</v>
      </c>
      <c r="J79" s="51">
        <v>0</v>
      </c>
      <c r="K79" s="51">
        <v>14241.522999999999</v>
      </c>
      <c r="L79" s="51">
        <v>21362.287</v>
      </c>
      <c r="M79" s="51">
        <v>35603.809000000001</v>
      </c>
      <c r="N79" s="61"/>
    </row>
    <row r="80" spans="1:14" s="64" customFormat="1" ht="12.75" customHeight="1">
      <c r="A80" s="58" t="s">
        <v>49</v>
      </c>
      <c r="B80" s="62" t="s">
        <v>87</v>
      </c>
      <c r="C80" s="59" t="s">
        <v>76</v>
      </c>
      <c r="D80" s="60" t="s">
        <v>122</v>
      </c>
      <c r="E80" s="60" t="s">
        <v>41</v>
      </c>
      <c r="F80" s="63">
        <v>2025</v>
      </c>
      <c r="G80" s="63">
        <v>2027</v>
      </c>
      <c r="H80" s="51">
        <v>131976.89000000001</v>
      </c>
      <c r="I80" s="51">
        <v>0</v>
      </c>
      <c r="J80" s="51">
        <v>0</v>
      </c>
      <c r="K80" s="51">
        <v>26395.378000000001</v>
      </c>
      <c r="L80" s="51">
        <v>39593.067000000003</v>
      </c>
      <c r="M80" s="51">
        <v>65988.445000000007</v>
      </c>
      <c r="N80" s="61"/>
    </row>
    <row r="81" spans="1:14" s="64" customFormat="1" ht="12.75" customHeight="1">
      <c r="A81" s="58" t="s">
        <v>49</v>
      </c>
      <c r="B81" s="62" t="s">
        <v>79</v>
      </c>
      <c r="C81" s="59" t="s">
        <v>76</v>
      </c>
      <c r="D81" s="60" t="s">
        <v>123</v>
      </c>
      <c r="E81" s="60" t="s">
        <v>41</v>
      </c>
      <c r="F81" s="63">
        <v>2027</v>
      </c>
      <c r="G81" s="63">
        <v>2027</v>
      </c>
      <c r="H81" s="51">
        <v>208042.83199999999</v>
      </c>
      <c r="I81" s="51">
        <v>0</v>
      </c>
      <c r="J81" s="51">
        <v>0</v>
      </c>
      <c r="K81" s="51">
        <v>0</v>
      </c>
      <c r="L81" s="51">
        <v>0</v>
      </c>
      <c r="M81" s="51">
        <v>208042.83199999999</v>
      </c>
      <c r="N81" s="61"/>
    </row>
    <row r="82" spans="1:14" s="64" customFormat="1" ht="12.75" customHeight="1">
      <c r="A82" s="66" t="s">
        <v>49</v>
      </c>
      <c r="B82" s="67"/>
      <c r="C82" s="68" t="s">
        <v>76</v>
      </c>
      <c r="D82" s="69" t="s">
        <v>124</v>
      </c>
      <c r="E82" s="67"/>
      <c r="F82" s="70"/>
      <c r="G82" s="70"/>
      <c r="H82" s="71">
        <v>622371.16994399996</v>
      </c>
      <c r="I82" s="71">
        <v>84167.744944000005</v>
      </c>
      <c r="J82" s="71">
        <v>105982.444</v>
      </c>
      <c r="K82" s="71">
        <v>245457.86900000001</v>
      </c>
      <c r="L82" s="71">
        <v>139263.11199999999</v>
      </c>
      <c r="M82" s="71">
        <v>47500</v>
      </c>
      <c r="N82" s="72">
        <v>0</v>
      </c>
    </row>
    <row r="83" spans="1:14" s="64" customFormat="1" ht="12.75" customHeight="1">
      <c r="A83" s="58" t="s">
        <v>49</v>
      </c>
      <c r="B83" s="62" t="s">
        <v>82</v>
      </c>
      <c r="C83" s="59" t="s">
        <v>76</v>
      </c>
      <c r="D83" s="60" t="s">
        <v>125</v>
      </c>
      <c r="E83" s="60" t="s">
        <v>24</v>
      </c>
      <c r="F83" s="63">
        <v>2024</v>
      </c>
      <c r="G83" s="63">
        <v>2025</v>
      </c>
      <c r="H83" s="51">
        <v>90271.482000000004</v>
      </c>
      <c r="I83" s="51">
        <v>0</v>
      </c>
      <c r="J83" s="51">
        <v>18054.295999999998</v>
      </c>
      <c r="K83" s="51">
        <v>27081.445</v>
      </c>
      <c r="L83" s="51">
        <v>45135.741000000002</v>
      </c>
      <c r="M83" s="51">
        <v>0</v>
      </c>
      <c r="N83" s="61"/>
    </row>
    <row r="84" spans="1:14" s="64" customFormat="1" ht="12.75" customHeight="1">
      <c r="A84" s="58" t="s">
        <v>49</v>
      </c>
      <c r="B84" s="62" t="s">
        <v>82</v>
      </c>
      <c r="C84" s="59" t="s">
        <v>76</v>
      </c>
      <c r="D84" s="60" t="s">
        <v>126</v>
      </c>
      <c r="E84" s="60" t="s">
        <v>24</v>
      </c>
      <c r="F84" s="63">
        <v>2024</v>
      </c>
      <c r="G84" s="63">
        <v>2026</v>
      </c>
      <c r="H84" s="51">
        <v>79254.743000000002</v>
      </c>
      <c r="I84" s="51">
        <v>0</v>
      </c>
      <c r="J84" s="51">
        <v>15850.948</v>
      </c>
      <c r="K84" s="51">
        <v>23776.423999999999</v>
      </c>
      <c r="L84" s="51">
        <v>39627.370999999999</v>
      </c>
      <c r="M84" s="51">
        <v>0</v>
      </c>
      <c r="N84" s="61"/>
    </row>
    <row r="85" spans="1:14" s="74" customFormat="1" ht="12.75" customHeight="1">
      <c r="A85" s="58" t="s">
        <v>49</v>
      </c>
      <c r="B85" s="62" t="s">
        <v>90</v>
      </c>
      <c r="C85" s="59" t="s">
        <v>76</v>
      </c>
      <c r="D85" s="60" t="s">
        <v>127</v>
      </c>
      <c r="E85" s="60" t="s">
        <v>41</v>
      </c>
      <c r="F85" s="63">
        <v>2025</v>
      </c>
      <c r="G85" s="63">
        <v>2027</v>
      </c>
      <c r="H85" s="51">
        <v>95000</v>
      </c>
      <c r="I85" s="51">
        <v>0</v>
      </c>
      <c r="J85" s="51">
        <v>0</v>
      </c>
      <c r="K85" s="51">
        <v>19000</v>
      </c>
      <c r="L85" s="51">
        <v>28500</v>
      </c>
      <c r="M85" s="51">
        <v>47500</v>
      </c>
      <c r="N85" s="61"/>
    </row>
    <row r="86" spans="1:14" s="73" customFormat="1" ht="12.75" customHeight="1">
      <c r="A86" s="58" t="s">
        <v>49</v>
      </c>
      <c r="B86" s="62" t="s">
        <v>82</v>
      </c>
      <c r="C86" s="59" t="s">
        <v>76</v>
      </c>
      <c r="D86" s="60" t="s">
        <v>128</v>
      </c>
      <c r="E86" s="60" t="s">
        <v>24</v>
      </c>
      <c r="F86" s="63">
        <v>2024</v>
      </c>
      <c r="G86" s="63">
        <v>2026</v>
      </c>
      <c r="H86" s="51">
        <v>252000</v>
      </c>
      <c r="I86" s="51">
        <v>0</v>
      </c>
      <c r="J86" s="51">
        <v>50400</v>
      </c>
      <c r="K86" s="51">
        <v>175600</v>
      </c>
      <c r="L86" s="51">
        <v>26000</v>
      </c>
      <c r="M86" s="51">
        <v>0</v>
      </c>
      <c r="N86" s="61"/>
    </row>
    <row r="87" spans="1:14" s="64" customFormat="1" ht="12.75" customHeight="1">
      <c r="A87" s="66" t="s">
        <v>49</v>
      </c>
      <c r="B87" s="67"/>
      <c r="C87" s="68" t="s">
        <v>76</v>
      </c>
      <c r="D87" s="69" t="s">
        <v>129</v>
      </c>
      <c r="E87" s="67"/>
      <c r="F87" s="70"/>
      <c r="G87" s="70"/>
      <c r="H87" s="71">
        <v>230000</v>
      </c>
      <c r="I87" s="71">
        <v>0</v>
      </c>
      <c r="J87" s="71">
        <v>160000</v>
      </c>
      <c r="K87" s="71">
        <v>70000</v>
      </c>
      <c r="L87" s="71">
        <v>0</v>
      </c>
      <c r="M87" s="71">
        <v>0</v>
      </c>
      <c r="N87" s="72">
        <v>0</v>
      </c>
    </row>
    <row r="88" spans="1:14" s="64" customFormat="1" ht="12.75" customHeight="1">
      <c r="A88" s="58" t="s">
        <v>49</v>
      </c>
      <c r="B88" s="62" t="s">
        <v>130</v>
      </c>
      <c r="C88" s="59" t="s">
        <v>76</v>
      </c>
      <c r="D88" s="60" t="s">
        <v>131</v>
      </c>
      <c r="E88" s="60" t="s">
        <v>24</v>
      </c>
      <c r="F88" s="63">
        <v>2024</v>
      </c>
      <c r="G88" s="63">
        <v>2025</v>
      </c>
      <c r="H88" s="51">
        <v>200000</v>
      </c>
      <c r="I88" s="51">
        <v>0</v>
      </c>
      <c r="J88" s="51">
        <v>130000</v>
      </c>
      <c r="K88" s="51">
        <v>70000</v>
      </c>
      <c r="L88" s="51"/>
      <c r="M88" s="51"/>
      <c r="N88" s="61"/>
    </row>
    <row r="89" spans="1:14" s="75" customFormat="1" ht="12.75" customHeight="1">
      <c r="A89" s="66" t="s">
        <v>49</v>
      </c>
      <c r="B89" s="67"/>
      <c r="C89" s="68" t="s">
        <v>76</v>
      </c>
      <c r="D89" s="69" t="s">
        <v>132</v>
      </c>
      <c r="E89" s="67"/>
      <c r="F89" s="70"/>
      <c r="G89" s="70"/>
      <c r="H89" s="71">
        <v>1800000</v>
      </c>
      <c r="I89" s="71">
        <v>0</v>
      </c>
      <c r="J89" s="71">
        <v>600000</v>
      </c>
      <c r="K89" s="71">
        <v>600000</v>
      </c>
      <c r="L89" s="71">
        <v>600000</v>
      </c>
      <c r="M89" s="71">
        <v>0</v>
      </c>
      <c r="N89" s="72">
        <v>0</v>
      </c>
    </row>
    <row r="90" spans="1:14" s="73" customFormat="1" ht="12.75" customHeight="1">
      <c r="A90" s="58" t="s">
        <v>49</v>
      </c>
      <c r="B90" s="62" t="s">
        <v>79</v>
      </c>
      <c r="C90" s="59" t="s">
        <v>76</v>
      </c>
      <c r="D90" s="60" t="s">
        <v>133</v>
      </c>
      <c r="E90" s="60" t="s">
        <v>24</v>
      </c>
      <c r="F90" s="63">
        <v>2024</v>
      </c>
      <c r="G90" s="63">
        <v>2026</v>
      </c>
      <c r="H90" s="51">
        <v>1800000</v>
      </c>
      <c r="I90" s="51">
        <v>0</v>
      </c>
      <c r="J90" s="51">
        <v>600000</v>
      </c>
      <c r="K90" s="51">
        <v>600000</v>
      </c>
      <c r="L90" s="51">
        <v>600000</v>
      </c>
      <c r="M90" s="51"/>
      <c r="N90" s="61"/>
    </row>
    <row r="91" spans="1:14" s="15" customFormat="1" ht="12.75" customHeight="1">
      <c r="A91" s="39" t="s">
        <v>49</v>
      </c>
      <c r="B91" s="40"/>
      <c r="C91" s="41" t="s">
        <v>134</v>
      </c>
      <c r="D91" s="42" t="s">
        <v>135</v>
      </c>
      <c r="E91" s="43"/>
      <c r="F91" s="44"/>
      <c r="G91" s="44"/>
      <c r="H91" s="45">
        <v>6771103</v>
      </c>
      <c r="I91" s="45">
        <v>2880000</v>
      </c>
      <c r="J91" s="45">
        <v>496863</v>
      </c>
      <c r="K91" s="45">
        <f>693363-50000</f>
        <v>643363</v>
      </c>
      <c r="L91" s="45">
        <v>1291863</v>
      </c>
      <c r="M91" s="45">
        <v>1206863</v>
      </c>
      <c r="N91" s="46">
        <v>0</v>
      </c>
    </row>
    <row r="92" spans="1:14" s="64" customFormat="1" ht="12.75" customHeight="1">
      <c r="A92" s="58" t="s">
        <v>49</v>
      </c>
      <c r="B92" s="62" t="s">
        <v>79</v>
      </c>
      <c r="C92" s="59" t="s">
        <v>134</v>
      </c>
      <c r="D92" s="60" t="s">
        <v>136</v>
      </c>
      <c r="E92" s="60" t="s">
        <v>41</v>
      </c>
      <c r="F92" s="63">
        <v>2025</v>
      </c>
      <c r="G92" s="63">
        <v>2027</v>
      </c>
      <c r="H92" s="51">
        <v>466990</v>
      </c>
      <c r="I92" s="51">
        <v>0</v>
      </c>
      <c r="J92" s="51">
        <v>0</v>
      </c>
      <c r="K92" s="51">
        <v>86190</v>
      </c>
      <c r="L92" s="51">
        <v>189200</v>
      </c>
      <c r="M92" s="51">
        <v>191600</v>
      </c>
      <c r="N92" s="61"/>
    </row>
    <row r="93" spans="1:14" s="64" customFormat="1" ht="12.75" customHeight="1">
      <c r="A93" s="58" t="s">
        <v>49</v>
      </c>
      <c r="B93" s="62" t="s">
        <v>137</v>
      </c>
      <c r="C93" s="59" t="s">
        <v>134</v>
      </c>
      <c r="D93" s="60" t="s">
        <v>138</v>
      </c>
      <c r="E93" s="60" t="s">
        <v>41</v>
      </c>
      <c r="F93" s="63">
        <v>2025</v>
      </c>
      <c r="G93" s="63">
        <v>2025</v>
      </c>
      <c r="H93" s="51">
        <v>4000</v>
      </c>
      <c r="I93" s="51">
        <v>0</v>
      </c>
      <c r="J93" s="51">
        <v>0</v>
      </c>
      <c r="K93" s="51">
        <v>4000</v>
      </c>
      <c r="L93" s="51">
        <v>0</v>
      </c>
      <c r="M93" s="51">
        <v>0</v>
      </c>
      <c r="N93" s="61"/>
    </row>
    <row r="94" spans="1:14" s="64" customFormat="1" ht="12.75" customHeight="1">
      <c r="A94" s="58" t="s">
        <v>49</v>
      </c>
      <c r="B94" s="62" t="s">
        <v>139</v>
      </c>
      <c r="C94" s="59" t="s">
        <v>134</v>
      </c>
      <c r="D94" s="60" t="s">
        <v>140</v>
      </c>
      <c r="E94" s="60" t="s">
        <v>41</v>
      </c>
      <c r="F94" s="63">
        <v>2025</v>
      </c>
      <c r="G94" s="63">
        <v>2027</v>
      </c>
      <c r="H94" s="51">
        <v>33308</v>
      </c>
      <c r="I94" s="51">
        <v>0</v>
      </c>
      <c r="J94" s="51">
        <v>0</v>
      </c>
      <c r="K94" s="51">
        <v>15308</v>
      </c>
      <c r="L94" s="51">
        <v>9600</v>
      </c>
      <c r="M94" s="51">
        <v>8400</v>
      </c>
      <c r="N94" s="61"/>
    </row>
    <row r="95" spans="1:14" s="64" customFormat="1" ht="12.75" customHeight="1">
      <c r="A95" s="58" t="s">
        <v>49</v>
      </c>
      <c r="B95" s="62" t="s">
        <v>139</v>
      </c>
      <c r="C95" s="59" t="s">
        <v>134</v>
      </c>
      <c r="D95" s="60" t="s">
        <v>141</v>
      </c>
      <c r="E95" s="60" t="s">
        <v>41</v>
      </c>
      <c r="F95" s="63">
        <v>2025</v>
      </c>
      <c r="G95" s="63">
        <v>2025</v>
      </c>
      <c r="H95" s="51">
        <v>30000</v>
      </c>
      <c r="I95" s="51">
        <v>0</v>
      </c>
      <c r="J95" s="51">
        <v>0</v>
      </c>
      <c r="K95" s="51">
        <v>30000</v>
      </c>
      <c r="L95" s="51">
        <v>0</v>
      </c>
      <c r="M95" s="51">
        <v>0</v>
      </c>
      <c r="N95" s="61"/>
    </row>
    <row r="96" spans="1:14" s="64" customFormat="1" ht="24" customHeight="1">
      <c r="A96" s="58" t="s">
        <v>49</v>
      </c>
      <c r="B96" s="62" t="s">
        <v>139</v>
      </c>
      <c r="C96" s="59" t="s">
        <v>134</v>
      </c>
      <c r="D96" s="60" t="s">
        <v>142</v>
      </c>
      <c r="E96" s="60" t="s">
        <v>41</v>
      </c>
      <c r="F96" s="63">
        <v>2025</v>
      </c>
      <c r="G96" s="63">
        <v>2025</v>
      </c>
      <c r="H96" s="51">
        <v>8553</v>
      </c>
      <c r="I96" s="51">
        <v>0</v>
      </c>
      <c r="J96" s="51">
        <v>0</v>
      </c>
      <c r="K96" s="51">
        <v>8553</v>
      </c>
      <c r="L96" s="51">
        <v>0</v>
      </c>
      <c r="M96" s="51">
        <v>0</v>
      </c>
      <c r="N96" s="61"/>
    </row>
    <row r="97" spans="1:14" s="64" customFormat="1" ht="12.75" customHeight="1">
      <c r="A97" s="58" t="s">
        <v>49</v>
      </c>
      <c r="B97" s="62" t="s">
        <v>139</v>
      </c>
      <c r="C97" s="59" t="s">
        <v>134</v>
      </c>
      <c r="D97" s="60" t="s">
        <v>143</v>
      </c>
      <c r="E97" s="60" t="s">
        <v>41</v>
      </c>
      <c r="F97" s="63">
        <v>2025</v>
      </c>
      <c r="G97" s="63">
        <v>2025</v>
      </c>
      <c r="H97" s="51">
        <v>15600</v>
      </c>
      <c r="I97" s="51">
        <v>0</v>
      </c>
      <c r="J97" s="51">
        <v>0</v>
      </c>
      <c r="K97" s="51">
        <v>15600</v>
      </c>
      <c r="L97" s="51">
        <v>0</v>
      </c>
      <c r="M97" s="51">
        <v>0</v>
      </c>
      <c r="N97" s="61"/>
    </row>
    <row r="98" spans="1:14" s="64" customFormat="1" ht="12.75" customHeight="1">
      <c r="A98" s="58" t="s">
        <v>49</v>
      </c>
      <c r="B98" s="62" t="s">
        <v>139</v>
      </c>
      <c r="C98" s="59" t="s">
        <v>134</v>
      </c>
      <c r="D98" s="60" t="s">
        <v>144</v>
      </c>
      <c r="E98" s="60" t="s">
        <v>41</v>
      </c>
      <c r="F98" s="63">
        <v>2025</v>
      </c>
      <c r="G98" s="63">
        <v>2026</v>
      </c>
      <c r="H98" s="51">
        <v>2400</v>
      </c>
      <c r="I98" s="51">
        <v>0</v>
      </c>
      <c r="J98" s="51">
        <v>0</v>
      </c>
      <c r="K98" s="51">
        <v>1200</v>
      </c>
      <c r="L98" s="51">
        <v>1200</v>
      </c>
      <c r="M98" s="51">
        <v>0</v>
      </c>
      <c r="N98" s="61"/>
    </row>
    <row r="99" spans="1:14" s="64" customFormat="1" ht="12.75" customHeight="1">
      <c r="A99" s="58" t="s">
        <v>49</v>
      </c>
      <c r="B99" s="62" t="s">
        <v>139</v>
      </c>
      <c r="C99" s="59" t="s">
        <v>134</v>
      </c>
      <c r="D99" s="60" t="s">
        <v>145</v>
      </c>
      <c r="E99" s="60" t="s">
        <v>41</v>
      </c>
      <c r="F99" s="63">
        <v>2025</v>
      </c>
      <c r="G99" s="63">
        <v>2025</v>
      </c>
      <c r="H99" s="51">
        <v>3600</v>
      </c>
      <c r="I99" s="51">
        <v>0</v>
      </c>
      <c r="J99" s="51">
        <v>0</v>
      </c>
      <c r="K99" s="51">
        <v>3560</v>
      </c>
      <c r="L99" s="51">
        <v>0</v>
      </c>
      <c r="M99" s="51">
        <v>0</v>
      </c>
      <c r="N99" s="61"/>
    </row>
    <row r="100" spans="1:14" s="64" customFormat="1" ht="12.75" customHeight="1">
      <c r="A100" s="58" t="s">
        <v>49</v>
      </c>
      <c r="B100" s="62" t="s">
        <v>139</v>
      </c>
      <c r="C100" s="59" t="s">
        <v>134</v>
      </c>
      <c r="D100" s="60" t="s">
        <v>146</v>
      </c>
      <c r="E100" s="60" t="s">
        <v>41</v>
      </c>
      <c r="F100" s="63">
        <v>2025</v>
      </c>
      <c r="G100" s="63">
        <v>2025</v>
      </c>
      <c r="H100" s="51">
        <v>24000</v>
      </c>
      <c r="I100" s="51">
        <v>0</v>
      </c>
      <c r="J100" s="51">
        <v>0</v>
      </c>
      <c r="K100" s="51">
        <v>24000</v>
      </c>
      <c r="L100" s="51">
        <v>0</v>
      </c>
      <c r="M100" s="51">
        <v>0</v>
      </c>
      <c r="N100" s="61"/>
    </row>
    <row r="101" spans="1:14" s="64" customFormat="1" ht="12.75" customHeight="1">
      <c r="A101" s="58" t="s">
        <v>49</v>
      </c>
      <c r="B101" s="62" t="s">
        <v>137</v>
      </c>
      <c r="C101" s="59" t="s">
        <v>134</v>
      </c>
      <c r="D101" s="60" t="s">
        <v>147</v>
      </c>
      <c r="E101" s="60" t="s">
        <v>24</v>
      </c>
      <c r="F101" s="63">
        <v>2024</v>
      </c>
      <c r="G101" s="63">
        <v>2025</v>
      </c>
      <c r="H101" s="51">
        <v>8500</v>
      </c>
      <c r="I101" s="51">
        <v>0</v>
      </c>
      <c r="J101" s="51">
        <v>3000</v>
      </c>
      <c r="K101" s="51">
        <v>5500</v>
      </c>
      <c r="L101" s="51">
        <v>0</v>
      </c>
      <c r="M101" s="51">
        <v>0</v>
      </c>
      <c r="N101" s="61"/>
    </row>
    <row r="102" spans="1:14" s="64" customFormat="1" ht="12.75" customHeight="1">
      <c r="A102" s="58" t="s">
        <v>49</v>
      </c>
      <c r="B102" s="62" t="s">
        <v>139</v>
      </c>
      <c r="C102" s="59" t="s">
        <v>134</v>
      </c>
      <c r="D102" s="60" t="s">
        <v>148</v>
      </c>
      <c r="E102" s="60" t="s">
        <v>41</v>
      </c>
      <c r="F102" s="63">
        <v>2025</v>
      </c>
      <c r="G102" s="63">
        <v>2025</v>
      </c>
      <c r="H102" s="51">
        <v>10000</v>
      </c>
      <c r="I102" s="51">
        <v>0</v>
      </c>
      <c r="J102" s="51">
        <v>0</v>
      </c>
      <c r="K102" s="51">
        <v>889</v>
      </c>
      <c r="L102" s="51">
        <v>0</v>
      </c>
      <c r="M102" s="51">
        <v>0</v>
      </c>
      <c r="N102" s="61"/>
    </row>
    <row r="103" spans="1:14" s="64" customFormat="1" ht="24" customHeight="1">
      <c r="A103" s="58" t="s">
        <v>49</v>
      </c>
      <c r="B103" s="62" t="s">
        <v>149</v>
      </c>
      <c r="C103" s="59" t="s">
        <v>134</v>
      </c>
      <c r="D103" s="60" t="s">
        <v>150</v>
      </c>
      <c r="E103" s="60" t="s">
        <v>41</v>
      </c>
      <c r="F103" s="63">
        <v>2025</v>
      </c>
      <c r="G103" s="63">
        <v>2025</v>
      </c>
      <c r="H103" s="51">
        <v>13000</v>
      </c>
      <c r="I103" s="51">
        <v>0</v>
      </c>
      <c r="J103" s="51">
        <v>0</v>
      </c>
      <c r="K103" s="51">
        <v>25000</v>
      </c>
      <c r="L103" s="51">
        <v>0</v>
      </c>
      <c r="M103" s="51">
        <v>0</v>
      </c>
      <c r="N103" s="61"/>
    </row>
    <row r="104" spans="1:14" s="64" customFormat="1" ht="24" customHeight="1">
      <c r="A104" s="58" t="s">
        <v>49</v>
      </c>
      <c r="B104" s="62" t="s">
        <v>79</v>
      </c>
      <c r="C104" s="59" t="s">
        <v>134</v>
      </c>
      <c r="D104" s="60" t="s">
        <v>151</v>
      </c>
      <c r="E104" s="60" t="s">
        <v>24</v>
      </c>
      <c r="F104" s="63">
        <v>2024</v>
      </c>
      <c r="G104" s="63">
        <v>2025</v>
      </c>
      <c r="H104" s="51">
        <v>205200</v>
      </c>
      <c r="I104" s="51">
        <v>0</v>
      </c>
      <c r="J104" s="51">
        <v>74000</v>
      </c>
      <c r="K104" s="51">
        <v>131200</v>
      </c>
      <c r="L104" s="51">
        <v>0</v>
      </c>
      <c r="M104" s="51">
        <v>0</v>
      </c>
      <c r="N104" s="61"/>
    </row>
    <row r="105" spans="1:14" s="64" customFormat="1" ht="12.75" customHeight="1">
      <c r="A105" s="58" t="s">
        <v>49</v>
      </c>
      <c r="B105" s="62" t="s">
        <v>139</v>
      </c>
      <c r="C105" s="59" t="s">
        <v>134</v>
      </c>
      <c r="D105" s="60" t="s">
        <v>152</v>
      </c>
      <c r="E105" s="60" t="s">
        <v>24</v>
      </c>
      <c r="F105" s="63">
        <v>2024</v>
      </c>
      <c r="G105" s="63">
        <v>2027</v>
      </c>
      <c r="H105" s="51">
        <v>2510134</v>
      </c>
      <c r="I105" s="51">
        <v>0</v>
      </c>
      <c r="J105" s="51">
        <v>209254</v>
      </c>
      <c r="K105" s="51">
        <f>263084-50000</f>
        <v>213084</v>
      </c>
      <c r="L105" s="51">
        <v>826533</v>
      </c>
      <c r="M105" s="51">
        <v>1006863</v>
      </c>
      <c r="N105" s="61"/>
    </row>
    <row r="106" spans="1:14" s="64" customFormat="1" ht="12.75" customHeight="1">
      <c r="A106" s="58" t="s">
        <v>49</v>
      </c>
      <c r="B106" s="62" t="s">
        <v>79</v>
      </c>
      <c r="C106" s="59" t="s">
        <v>134</v>
      </c>
      <c r="D106" s="60" t="s">
        <v>153</v>
      </c>
      <c r="E106" s="60" t="s">
        <v>24</v>
      </c>
      <c r="F106" s="63">
        <v>2024</v>
      </c>
      <c r="G106" s="63">
        <v>2027</v>
      </c>
      <c r="H106" s="51">
        <v>105944</v>
      </c>
      <c r="I106" s="51">
        <v>0</v>
      </c>
      <c r="J106" s="51">
        <v>53592</v>
      </c>
      <c r="K106" s="51">
        <v>10000</v>
      </c>
      <c r="L106" s="51">
        <v>41752</v>
      </c>
      <c r="M106" s="51">
        <v>0</v>
      </c>
      <c r="N106" s="61"/>
    </row>
    <row r="107" spans="1:14" s="64" customFormat="1" ht="12.75" customHeight="1">
      <c r="A107" s="58" t="s">
        <v>49</v>
      </c>
      <c r="B107" s="62" t="s">
        <v>79</v>
      </c>
      <c r="C107" s="59" t="s">
        <v>134</v>
      </c>
      <c r="D107" s="60" t="s">
        <v>154</v>
      </c>
      <c r="E107" s="60" t="s">
        <v>24</v>
      </c>
      <c r="F107" s="63">
        <v>2024</v>
      </c>
      <c r="G107" s="63">
        <v>2027</v>
      </c>
      <c r="H107" s="51">
        <v>37801</v>
      </c>
      <c r="I107" s="51">
        <v>0</v>
      </c>
      <c r="J107" s="51">
        <v>10838</v>
      </c>
      <c r="K107" s="51">
        <v>9963</v>
      </c>
      <c r="L107" s="51">
        <v>17000</v>
      </c>
      <c r="M107" s="51">
        <v>0</v>
      </c>
      <c r="N107" s="61"/>
    </row>
    <row r="108" spans="1:14" s="64" customFormat="1" ht="12.75" customHeight="1">
      <c r="A108" s="58" t="s">
        <v>49</v>
      </c>
      <c r="B108" s="62" t="s">
        <v>79</v>
      </c>
      <c r="C108" s="59" t="s">
        <v>134</v>
      </c>
      <c r="D108" s="60" t="s">
        <v>155</v>
      </c>
      <c r="E108" s="60" t="s">
        <v>24</v>
      </c>
      <c r="F108" s="63">
        <v>2019</v>
      </c>
      <c r="G108" s="63">
        <v>2025</v>
      </c>
      <c r="H108" s="51">
        <v>2905338</v>
      </c>
      <c r="I108" s="51">
        <v>2880000</v>
      </c>
      <c r="J108" s="51">
        <v>0</v>
      </c>
      <c r="K108" s="51">
        <v>25338</v>
      </c>
      <c r="L108" s="51">
        <v>0</v>
      </c>
      <c r="M108" s="51">
        <v>0</v>
      </c>
      <c r="N108" s="61"/>
    </row>
    <row r="109" spans="1:14" s="64" customFormat="1" ht="12.75" customHeight="1">
      <c r="A109" s="58" t="s">
        <v>49</v>
      </c>
      <c r="B109" s="62" t="s">
        <v>79</v>
      </c>
      <c r="C109" s="59" t="s">
        <v>134</v>
      </c>
      <c r="D109" s="60" t="s">
        <v>156</v>
      </c>
      <c r="E109" s="60" t="s">
        <v>24</v>
      </c>
      <c r="F109" s="63">
        <v>2022</v>
      </c>
      <c r="G109" s="63">
        <v>2025</v>
      </c>
      <c r="H109" s="51">
        <v>44800</v>
      </c>
      <c r="I109" s="51">
        <v>0</v>
      </c>
      <c r="J109" s="51">
        <v>22400</v>
      </c>
      <c r="K109" s="51">
        <v>22400</v>
      </c>
      <c r="L109" s="51">
        <v>0</v>
      </c>
      <c r="M109" s="51">
        <v>0</v>
      </c>
      <c r="N109" s="61"/>
    </row>
    <row r="110" spans="1:14" s="64" customFormat="1" ht="12.75" customHeight="1">
      <c r="A110" s="58" t="s">
        <v>49</v>
      </c>
      <c r="B110" s="62" t="s">
        <v>79</v>
      </c>
      <c r="C110" s="59" t="s">
        <v>134</v>
      </c>
      <c r="D110" s="60" t="s">
        <v>157</v>
      </c>
      <c r="E110" s="60" t="s">
        <v>24</v>
      </c>
      <c r="F110" s="63" t="s">
        <v>158</v>
      </c>
      <c r="G110" s="63" t="s">
        <v>37</v>
      </c>
      <c r="H110" s="51">
        <v>5000</v>
      </c>
      <c r="I110" s="51">
        <v>0</v>
      </c>
      <c r="J110" s="51">
        <v>0</v>
      </c>
      <c r="K110" s="51">
        <v>5000</v>
      </c>
      <c r="L110" s="51">
        <v>0</v>
      </c>
      <c r="M110" s="51">
        <v>0</v>
      </c>
      <c r="N110" s="61"/>
    </row>
    <row r="111" spans="1:14" s="64" customFormat="1" ht="24" customHeight="1">
      <c r="A111" s="58" t="s">
        <v>49</v>
      </c>
      <c r="B111" s="62" t="s">
        <v>159</v>
      </c>
      <c r="C111" s="59" t="s">
        <v>134</v>
      </c>
      <c r="D111" s="60" t="s">
        <v>160</v>
      </c>
      <c r="E111" s="60" t="s">
        <v>24</v>
      </c>
      <c r="F111" s="63">
        <v>2024</v>
      </c>
      <c r="G111" s="63">
        <v>2026</v>
      </c>
      <c r="H111" s="51">
        <v>300000</v>
      </c>
      <c r="I111" s="51"/>
      <c r="J111" s="51">
        <v>100000</v>
      </c>
      <c r="K111" s="51"/>
      <c r="L111" s="51">
        <v>200000</v>
      </c>
      <c r="M111" s="51"/>
      <c r="N111" s="61"/>
    </row>
    <row r="112" spans="1:14" s="64" customFormat="1" ht="12.75" customHeight="1">
      <c r="A112" s="58" t="s">
        <v>49</v>
      </c>
      <c r="B112" s="62" t="s">
        <v>79</v>
      </c>
      <c r="C112" s="59" t="s">
        <v>134</v>
      </c>
      <c r="D112" s="60" t="s">
        <v>161</v>
      </c>
      <c r="E112" s="60" t="s">
        <v>24</v>
      </c>
      <c r="F112" s="63">
        <v>2024</v>
      </c>
      <c r="G112" s="63">
        <v>2026</v>
      </c>
      <c r="H112" s="51">
        <v>16445</v>
      </c>
      <c r="I112" s="51">
        <v>0</v>
      </c>
      <c r="J112" s="51">
        <v>3289</v>
      </c>
      <c r="K112" s="51">
        <v>6578</v>
      </c>
      <c r="L112" s="51">
        <v>6578</v>
      </c>
      <c r="M112" s="51">
        <v>0</v>
      </c>
      <c r="N112" s="61"/>
    </row>
    <row r="113" spans="1:14" s="15" customFormat="1" ht="12.75" customHeight="1">
      <c r="A113" s="39" t="s">
        <v>49</v>
      </c>
      <c r="B113" s="40"/>
      <c r="C113" s="41" t="s">
        <v>162</v>
      </c>
      <c r="D113" s="42" t="s">
        <v>163</v>
      </c>
      <c r="E113" s="43"/>
      <c r="F113" s="44"/>
      <c r="G113" s="44"/>
      <c r="H113" s="45">
        <v>110000</v>
      </c>
      <c r="I113" s="45">
        <v>0</v>
      </c>
      <c r="J113" s="45">
        <v>20000</v>
      </c>
      <c r="K113" s="45">
        <v>50000</v>
      </c>
      <c r="L113" s="45">
        <v>20000</v>
      </c>
      <c r="M113" s="45">
        <v>20000</v>
      </c>
      <c r="N113" s="46">
        <v>0</v>
      </c>
    </row>
    <row r="114" spans="1:14" s="64" customFormat="1" ht="24" customHeight="1">
      <c r="A114" s="58" t="s">
        <v>49</v>
      </c>
      <c r="B114" s="62" t="s">
        <v>164</v>
      </c>
      <c r="C114" s="59" t="s">
        <v>162</v>
      </c>
      <c r="D114" s="60" t="s">
        <v>165</v>
      </c>
      <c r="E114" s="60" t="s">
        <v>24</v>
      </c>
      <c r="F114" s="63">
        <v>2023</v>
      </c>
      <c r="G114" s="63">
        <v>2026</v>
      </c>
      <c r="H114" s="51">
        <v>62600</v>
      </c>
      <c r="I114" s="51">
        <v>0</v>
      </c>
      <c r="J114" s="51">
        <v>13800</v>
      </c>
      <c r="K114" s="51">
        <v>37500</v>
      </c>
      <c r="L114" s="51">
        <v>0</v>
      </c>
      <c r="M114" s="51">
        <v>11300</v>
      </c>
      <c r="N114" s="61">
        <v>0</v>
      </c>
    </row>
    <row r="115" spans="1:14" s="64" customFormat="1" ht="36" customHeight="1">
      <c r="A115" s="58" t="s">
        <v>49</v>
      </c>
      <c r="B115" s="62" t="s">
        <v>166</v>
      </c>
      <c r="C115" s="59" t="s">
        <v>162</v>
      </c>
      <c r="D115" s="60" t="s">
        <v>48</v>
      </c>
      <c r="E115" s="60" t="s">
        <v>24</v>
      </c>
      <c r="F115" s="63">
        <v>2024</v>
      </c>
      <c r="G115" s="63">
        <v>2027</v>
      </c>
      <c r="H115" s="51">
        <v>13200</v>
      </c>
      <c r="I115" s="51">
        <v>0</v>
      </c>
      <c r="J115" s="51">
        <v>3700</v>
      </c>
      <c r="K115" s="51">
        <v>4300</v>
      </c>
      <c r="L115" s="51">
        <v>5000</v>
      </c>
      <c r="M115" s="51">
        <v>200</v>
      </c>
      <c r="N115" s="61">
        <v>0</v>
      </c>
    </row>
    <row r="116" spans="1:14" s="64" customFormat="1" ht="24" customHeight="1">
      <c r="A116" s="58" t="s">
        <v>49</v>
      </c>
      <c r="B116" s="62" t="s">
        <v>149</v>
      </c>
      <c r="C116" s="59" t="s">
        <v>162</v>
      </c>
      <c r="D116" s="60" t="s">
        <v>167</v>
      </c>
      <c r="E116" s="60" t="s">
        <v>41</v>
      </c>
      <c r="F116" s="63">
        <v>2025</v>
      </c>
      <c r="G116" s="63">
        <v>2027</v>
      </c>
      <c r="H116" s="51">
        <v>24000</v>
      </c>
      <c r="I116" s="51">
        <v>0</v>
      </c>
      <c r="J116" s="51">
        <v>0</v>
      </c>
      <c r="K116" s="51">
        <v>5500</v>
      </c>
      <c r="L116" s="51">
        <v>10000</v>
      </c>
      <c r="M116" s="51">
        <v>8500</v>
      </c>
      <c r="N116" s="61"/>
    </row>
    <row r="117" spans="1:14" s="64" customFormat="1" ht="12.75" customHeight="1">
      <c r="A117" s="58" t="s">
        <v>49</v>
      </c>
      <c r="B117" s="62" t="s">
        <v>168</v>
      </c>
      <c r="C117" s="59" t="s">
        <v>162</v>
      </c>
      <c r="D117" s="60" t="s">
        <v>169</v>
      </c>
      <c r="E117" s="60" t="s">
        <v>41</v>
      </c>
      <c r="F117" s="63">
        <v>2026</v>
      </c>
      <c r="G117" s="63">
        <v>2026</v>
      </c>
      <c r="H117" s="51">
        <v>5000</v>
      </c>
      <c r="I117" s="51">
        <v>0</v>
      </c>
      <c r="J117" s="51">
        <v>0</v>
      </c>
      <c r="K117" s="51">
        <v>0</v>
      </c>
      <c r="L117" s="51">
        <v>5000</v>
      </c>
      <c r="M117" s="51">
        <v>0</v>
      </c>
      <c r="N117" s="61"/>
    </row>
    <row r="118" spans="1:14" s="64" customFormat="1" ht="12.75" customHeight="1">
      <c r="A118" s="58" t="s">
        <v>49</v>
      </c>
      <c r="B118" s="62" t="s">
        <v>170</v>
      </c>
      <c r="C118" s="59" t="s">
        <v>162</v>
      </c>
      <c r="D118" s="60" t="s">
        <v>171</v>
      </c>
      <c r="E118" s="60" t="s">
        <v>41</v>
      </c>
      <c r="F118" s="63">
        <v>2025</v>
      </c>
      <c r="G118" s="63">
        <v>2025</v>
      </c>
      <c r="H118" s="51">
        <v>2700</v>
      </c>
      <c r="I118" s="51">
        <v>0</v>
      </c>
      <c r="J118" s="51">
        <v>0</v>
      </c>
      <c r="K118" s="51">
        <v>2700</v>
      </c>
      <c r="L118" s="51">
        <v>0</v>
      </c>
      <c r="M118" s="51">
        <v>0</v>
      </c>
      <c r="N118" s="61"/>
    </row>
    <row r="119" spans="1:14" s="15" customFormat="1" ht="12.75" customHeight="1">
      <c r="A119" s="39" t="s">
        <v>49</v>
      </c>
      <c r="B119" s="40"/>
      <c r="C119" s="41" t="s">
        <v>172</v>
      </c>
      <c r="D119" s="42" t="s">
        <v>173</v>
      </c>
      <c r="E119" s="43"/>
      <c r="F119" s="44"/>
      <c r="G119" s="44"/>
      <c r="H119" s="45">
        <v>10000</v>
      </c>
      <c r="I119" s="45">
        <v>0</v>
      </c>
      <c r="J119" s="45">
        <v>0</v>
      </c>
      <c r="K119" s="45">
        <v>10000</v>
      </c>
      <c r="L119" s="45">
        <v>0</v>
      </c>
      <c r="M119" s="45">
        <v>0</v>
      </c>
      <c r="N119" s="46">
        <v>0</v>
      </c>
    </row>
    <row r="120" spans="1:14" s="64" customFormat="1" ht="12.75" customHeight="1">
      <c r="A120" s="58" t="s">
        <v>49</v>
      </c>
      <c r="B120" s="62" t="s">
        <v>79</v>
      </c>
      <c r="C120" s="59" t="s">
        <v>172</v>
      </c>
      <c r="D120" s="60" t="s">
        <v>174</v>
      </c>
      <c r="E120" s="65" t="s">
        <v>41</v>
      </c>
      <c r="F120" s="63">
        <v>2025</v>
      </c>
      <c r="G120" s="63">
        <v>2025</v>
      </c>
      <c r="H120" s="51">
        <v>10000</v>
      </c>
      <c r="I120" s="51"/>
      <c r="J120" s="51"/>
      <c r="K120" s="51">
        <v>10000</v>
      </c>
      <c r="L120" s="51"/>
      <c r="M120" s="51"/>
      <c r="N120" s="61"/>
    </row>
    <row r="121" spans="1:14" s="15" customFormat="1" ht="12.75" customHeight="1">
      <c r="A121" s="39" t="s">
        <v>49</v>
      </c>
      <c r="B121" s="40"/>
      <c r="C121" s="41" t="s">
        <v>175</v>
      </c>
      <c r="D121" s="42" t="s">
        <v>176</v>
      </c>
      <c r="E121" s="43"/>
      <c r="F121" s="44"/>
      <c r="G121" s="44"/>
      <c r="H121" s="45">
        <v>1580000</v>
      </c>
      <c r="I121" s="45">
        <v>0</v>
      </c>
      <c r="J121" s="45">
        <v>80000</v>
      </c>
      <c r="K121" s="45">
        <v>100000</v>
      </c>
      <c r="L121" s="45">
        <v>100000</v>
      </c>
      <c r="M121" s="45">
        <v>100000</v>
      </c>
      <c r="N121" s="46">
        <v>0</v>
      </c>
    </row>
    <row r="122" spans="1:14" s="64" customFormat="1" ht="12.75" customHeight="1">
      <c r="A122" s="58" t="s">
        <v>49</v>
      </c>
      <c r="B122" s="62" t="s">
        <v>177</v>
      </c>
      <c r="C122" s="59" t="s">
        <v>175</v>
      </c>
      <c r="D122" s="60" t="s">
        <v>178</v>
      </c>
      <c r="E122" s="60" t="s">
        <v>41</v>
      </c>
      <c r="F122" s="63">
        <v>2025</v>
      </c>
      <c r="G122" s="63">
        <v>2025</v>
      </c>
      <c r="H122" s="51">
        <v>3000</v>
      </c>
      <c r="I122" s="51">
        <v>0</v>
      </c>
      <c r="J122" s="51">
        <v>0</v>
      </c>
      <c r="K122" s="51">
        <v>3000</v>
      </c>
      <c r="L122" s="51">
        <v>0</v>
      </c>
      <c r="M122" s="51">
        <v>0</v>
      </c>
      <c r="N122" s="61"/>
    </row>
    <row r="123" spans="1:14" s="64" customFormat="1" ht="12.75" customHeight="1">
      <c r="A123" s="58" t="s">
        <v>49</v>
      </c>
      <c r="B123" s="62" t="s">
        <v>177</v>
      </c>
      <c r="C123" s="59" t="s">
        <v>175</v>
      </c>
      <c r="D123" s="60" t="s">
        <v>179</v>
      </c>
      <c r="E123" s="60" t="s">
        <v>24</v>
      </c>
      <c r="F123" s="63">
        <v>2024</v>
      </c>
      <c r="G123" s="63">
        <v>2026</v>
      </c>
      <c r="H123" s="51">
        <v>15000</v>
      </c>
      <c r="I123" s="51">
        <v>0</v>
      </c>
      <c r="J123" s="51">
        <v>9000</v>
      </c>
      <c r="K123" s="51">
        <v>0</v>
      </c>
      <c r="L123" s="51">
        <v>6000</v>
      </c>
      <c r="M123" s="51">
        <v>0</v>
      </c>
      <c r="N123" s="61"/>
    </row>
    <row r="124" spans="1:14" s="64" customFormat="1" ht="12.75" customHeight="1">
      <c r="A124" s="58" t="s">
        <v>49</v>
      </c>
      <c r="B124" s="62" t="s">
        <v>177</v>
      </c>
      <c r="C124" s="59" t="s">
        <v>175</v>
      </c>
      <c r="D124" s="60" t="s">
        <v>180</v>
      </c>
      <c r="E124" s="60" t="s">
        <v>41</v>
      </c>
      <c r="F124" s="63">
        <v>2027</v>
      </c>
      <c r="G124" s="63">
        <v>2027</v>
      </c>
      <c r="H124" s="51">
        <v>10000</v>
      </c>
      <c r="I124" s="51">
        <v>0</v>
      </c>
      <c r="J124" s="51">
        <v>0</v>
      </c>
      <c r="K124" s="51">
        <v>0</v>
      </c>
      <c r="L124" s="51">
        <v>0</v>
      </c>
      <c r="M124" s="51">
        <v>10000</v>
      </c>
      <c r="N124" s="61"/>
    </row>
    <row r="125" spans="1:14" s="64" customFormat="1" ht="12.75" customHeight="1">
      <c r="A125" s="58" t="s">
        <v>49</v>
      </c>
      <c r="B125" s="62" t="s">
        <v>177</v>
      </c>
      <c r="C125" s="59" t="s">
        <v>175</v>
      </c>
      <c r="D125" s="60" t="s">
        <v>181</v>
      </c>
      <c r="E125" s="60" t="s">
        <v>41</v>
      </c>
      <c r="F125" s="63">
        <v>2027</v>
      </c>
      <c r="G125" s="63">
        <v>2027</v>
      </c>
      <c r="H125" s="51">
        <v>20000</v>
      </c>
      <c r="I125" s="51">
        <v>0</v>
      </c>
      <c r="J125" s="51">
        <v>0</v>
      </c>
      <c r="K125" s="51">
        <v>0</v>
      </c>
      <c r="L125" s="51">
        <v>0</v>
      </c>
      <c r="M125" s="51">
        <v>20000</v>
      </c>
      <c r="N125" s="61"/>
    </row>
    <row r="126" spans="1:14" s="64" customFormat="1" ht="12.75" customHeight="1">
      <c r="A126" s="58" t="s">
        <v>49</v>
      </c>
      <c r="B126" s="62" t="s">
        <v>177</v>
      </c>
      <c r="C126" s="59" t="s">
        <v>175</v>
      </c>
      <c r="D126" s="60" t="s">
        <v>182</v>
      </c>
      <c r="E126" s="60" t="s">
        <v>24</v>
      </c>
      <c r="F126" s="63">
        <v>2024</v>
      </c>
      <c r="G126" s="63">
        <v>2026</v>
      </c>
      <c r="H126" s="51">
        <v>3000</v>
      </c>
      <c r="I126" s="51">
        <v>0</v>
      </c>
      <c r="J126" s="51">
        <v>1000</v>
      </c>
      <c r="K126" s="51">
        <v>0</v>
      </c>
      <c r="L126" s="51">
        <v>2000</v>
      </c>
      <c r="M126" s="51">
        <v>0</v>
      </c>
      <c r="N126" s="61"/>
    </row>
    <row r="127" spans="1:14" s="64" customFormat="1" ht="24" customHeight="1">
      <c r="A127" s="58" t="s">
        <v>49</v>
      </c>
      <c r="B127" s="62" t="s">
        <v>177</v>
      </c>
      <c r="C127" s="59" t="s">
        <v>175</v>
      </c>
      <c r="D127" s="60" t="s">
        <v>183</v>
      </c>
      <c r="E127" s="60" t="s">
        <v>41</v>
      </c>
      <c r="F127" s="63">
        <v>2026</v>
      </c>
      <c r="G127" s="63">
        <v>2026</v>
      </c>
      <c r="H127" s="51">
        <v>5473</v>
      </c>
      <c r="I127" s="51">
        <v>0</v>
      </c>
      <c r="J127" s="51">
        <v>0</v>
      </c>
      <c r="K127" s="51">
        <v>0</v>
      </c>
      <c r="L127" s="51">
        <v>5473</v>
      </c>
      <c r="M127" s="51">
        <v>0</v>
      </c>
      <c r="N127" s="61"/>
    </row>
    <row r="128" spans="1:14" s="64" customFormat="1" ht="24" customHeight="1">
      <c r="A128" s="58" t="s">
        <v>49</v>
      </c>
      <c r="B128" s="62" t="s">
        <v>177</v>
      </c>
      <c r="C128" s="59" t="s">
        <v>175</v>
      </c>
      <c r="D128" s="60" t="s">
        <v>184</v>
      </c>
      <c r="E128" s="60" t="s">
        <v>41</v>
      </c>
      <c r="F128" s="63" t="s">
        <v>37</v>
      </c>
      <c r="G128" s="63">
        <v>2026</v>
      </c>
      <c r="H128" s="51">
        <v>28488</v>
      </c>
      <c r="I128" s="51">
        <v>0</v>
      </c>
      <c r="J128" s="51">
        <v>0</v>
      </c>
      <c r="K128" s="51">
        <v>13488</v>
      </c>
      <c r="L128" s="51">
        <v>15000</v>
      </c>
      <c r="M128" s="51">
        <v>0</v>
      </c>
      <c r="N128" s="61"/>
    </row>
    <row r="129" spans="1:14" s="64" customFormat="1" ht="12.75" customHeight="1">
      <c r="A129" s="58" t="s">
        <v>49</v>
      </c>
      <c r="B129" s="62" t="s">
        <v>177</v>
      </c>
      <c r="C129" s="59" t="s">
        <v>175</v>
      </c>
      <c r="D129" s="60" t="s">
        <v>185</v>
      </c>
      <c r="E129" s="60" t="s">
        <v>41</v>
      </c>
      <c r="F129" s="63">
        <v>2025</v>
      </c>
      <c r="G129" s="63">
        <v>2025</v>
      </c>
      <c r="H129" s="51">
        <v>8000</v>
      </c>
      <c r="I129" s="51">
        <v>0</v>
      </c>
      <c r="J129" s="51">
        <v>0</v>
      </c>
      <c r="K129" s="51">
        <v>8000</v>
      </c>
      <c r="L129" s="51">
        <v>0</v>
      </c>
      <c r="M129" s="51">
        <v>0</v>
      </c>
      <c r="N129" s="61"/>
    </row>
    <row r="130" spans="1:14" s="64" customFormat="1" ht="24" customHeight="1">
      <c r="A130" s="58" t="s">
        <v>49</v>
      </c>
      <c r="B130" s="62" t="s">
        <v>177</v>
      </c>
      <c r="C130" s="59" t="s">
        <v>175</v>
      </c>
      <c r="D130" s="60" t="s">
        <v>186</v>
      </c>
      <c r="E130" s="60" t="s">
        <v>41</v>
      </c>
      <c r="F130" s="63">
        <v>2026</v>
      </c>
      <c r="G130" s="63" t="s">
        <v>29</v>
      </c>
      <c r="H130" s="51">
        <v>9000</v>
      </c>
      <c r="I130" s="51">
        <v>0</v>
      </c>
      <c r="J130" s="51">
        <v>0</v>
      </c>
      <c r="K130" s="51">
        <v>9000</v>
      </c>
      <c r="L130" s="51">
        <v>0</v>
      </c>
      <c r="M130" s="51">
        <v>0</v>
      </c>
      <c r="N130" s="61"/>
    </row>
    <row r="131" spans="1:14" s="64" customFormat="1" ht="12.75" customHeight="1">
      <c r="A131" s="58" t="s">
        <v>49</v>
      </c>
      <c r="B131" s="62" t="s">
        <v>66</v>
      </c>
      <c r="C131" s="59" t="s">
        <v>175</v>
      </c>
      <c r="D131" s="60" t="s">
        <v>187</v>
      </c>
      <c r="E131" s="60" t="s">
        <v>41</v>
      </c>
      <c r="F131" s="63">
        <v>2026</v>
      </c>
      <c r="G131" s="63">
        <v>2027</v>
      </c>
      <c r="H131" s="51">
        <v>110000</v>
      </c>
      <c r="I131" s="51">
        <v>0</v>
      </c>
      <c r="J131" s="51">
        <v>0</v>
      </c>
      <c r="K131" s="51">
        <v>0</v>
      </c>
      <c r="L131" s="51">
        <v>40000</v>
      </c>
      <c r="M131" s="51">
        <v>70000</v>
      </c>
      <c r="N131" s="61"/>
    </row>
    <row r="132" spans="1:14" s="64" customFormat="1" ht="12.75" customHeight="1">
      <c r="A132" s="58" t="s">
        <v>49</v>
      </c>
      <c r="B132" s="62" t="s">
        <v>66</v>
      </c>
      <c r="C132" s="59" t="s">
        <v>175</v>
      </c>
      <c r="D132" s="60" t="s">
        <v>188</v>
      </c>
      <c r="E132" s="60" t="s">
        <v>24</v>
      </c>
      <c r="F132" s="63">
        <v>2024</v>
      </c>
      <c r="G132" s="63">
        <v>2026</v>
      </c>
      <c r="H132" s="51">
        <v>165000</v>
      </c>
      <c r="I132" s="51">
        <v>0</v>
      </c>
      <c r="J132" s="51">
        <v>70000</v>
      </c>
      <c r="K132" s="51">
        <v>65000</v>
      </c>
      <c r="L132" s="51">
        <v>30000</v>
      </c>
      <c r="M132" s="51">
        <v>0</v>
      </c>
      <c r="N132" s="61"/>
    </row>
    <row r="133" spans="1:14" s="64" customFormat="1" ht="12.75" customHeight="1">
      <c r="A133" s="58" t="s">
        <v>49</v>
      </c>
      <c r="B133" s="62" t="s">
        <v>66</v>
      </c>
      <c r="C133" s="59" t="s">
        <v>175</v>
      </c>
      <c r="D133" s="60" t="s">
        <v>189</v>
      </c>
      <c r="E133" s="60" t="s">
        <v>24</v>
      </c>
      <c r="F133" s="63">
        <v>2024</v>
      </c>
      <c r="G133" s="63">
        <v>2026</v>
      </c>
      <c r="H133" s="51">
        <v>3039</v>
      </c>
      <c r="I133" s="51">
        <v>0</v>
      </c>
      <c r="J133" s="51">
        <v>0</v>
      </c>
      <c r="K133" s="51">
        <v>1512</v>
      </c>
      <c r="L133" s="51">
        <v>1527</v>
      </c>
      <c r="M133" s="51">
        <v>0</v>
      </c>
      <c r="N133" s="61"/>
    </row>
    <row r="134" spans="1:14" s="15" customFormat="1" ht="12.75" customHeight="1">
      <c r="A134" s="31" t="s">
        <v>190</v>
      </c>
      <c r="B134" s="32"/>
      <c r="C134" s="33"/>
      <c r="D134" s="34" t="s">
        <v>191</v>
      </c>
      <c r="E134" s="35"/>
      <c r="F134" s="36"/>
      <c r="G134" s="36"/>
      <c r="H134" s="37">
        <v>370666955.301835</v>
      </c>
      <c r="I134" s="37">
        <v>94773312.537145004</v>
      </c>
      <c r="J134" s="37">
        <v>44240491.999999993</v>
      </c>
      <c r="K134" s="37">
        <f>53558304.9975209-50000</f>
        <v>53508304.997520901</v>
      </c>
      <c r="L134" s="37">
        <v>56187979.620400004</v>
      </c>
      <c r="M134" s="37">
        <v>47740141.528699994</v>
      </c>
      <c r="N134" s="38">
        <v>71620294.862000003</v>
      </c>
    </row>
    <row r="135" spans="1:14" s="15" customFormat="1" ht="12.75" customHeight="1">
      <c r="A135" s="39" t="s">
        <v>190</v>
      </c>
      <c r="B135" s="40"/>
      <c r="C135" s="41" t="s">
        <v>32</v>
      </c>
      <c r="D135" s="42" t="s">
        <v>51</v>
      </c>
      <c r="E135" s="43"/>
      <c r="F135" s="44"/>
      <c r="G135" s="44"/>
      <c r="H135" s="45">
        <v>52000</v>
      </c>
      <c r="I135" s="45">
        <v>0</v>
      </c>
      <c r="J135" s="45">
        <v>13000</v>
      </c>
      <c r="K135" s="45">
        <v>13000</v>
      </c>
      <c r="L135" s="45">
        <v>13000</v>
      </c>
      <c r="M135" s="45">
        <v>13000</v>
      </c>
      <c r="N135" s="46">
        <v>0</v>
      </c>
    </row>
    <row r="136" spans="1:14" s="81" customFormat="1" ht="12.75" customHeight="1">
      <c r="A136" s="76" t="s">
        <v>190</v>
      </c>
      <c r="B136" s="62" t="s">
        <v>192</v>
      </c>
      <c r="C136" s="77" t="s">
        <v>32</v>
      </c>
      <c r="D136" s="78" t="s">
        <v>193</v>
      </c>
      <c r="E136" s="79" t="s">
        <v>24</v>
      </c>
      <c r="F136" s="79">
        <v>2024</v>
      </c>
      <c r="G136" s="79">
        <v>2026</v>
      </c>
      <c r="H136" s="80">
        <v>3500</v>
      </c>
      <c r="I136" s="80"/>
      <c r="J136" s="80">
        <v>500</v>
      </c>
      <c r="K136" s="80">
        <v>2000</v>
      </c>
      <c r="L136" s="80">
        <v>1000</v>
      </c>
      <c r="M136" s="80"/>
      <c r="N136" s="61"/>
    </row>
    <row r="137" spans="1:14" s="81" customFormat="1" ht="12.75" customHeight="1">
      <c r="A137" s="76" t="s">
        <v>190</v>
      </c>
      <c r="B137" s="62" t="s">
        <v>192</v>
      </c>
      <c r="C137" s="77" t="s">
        <v>32</v>
      </c>
      <c r="D137" s="78" t="s">
        <v>194</v>
      </c>
      <c r="E137" s="79" t="s">
        <v>24</v>
      </c>
      <c r="F137" s="79">
        <v>2024</v>
      </c>
      <c r="G137" s="79">
        <v>2026</v>
      </c>
      <c r="H137" s="80">
        <v>16500</v>
      </c>
      <c r="I137" s="51"/>
      <c r="J137" s="82">
        <v>2500</v>
      </c>
      <c r="K137" s="51">
        <v>9000</v>
      </c>
      <c r="L137" s="51">
        <v>5000</v>
      </c>
      <c r="M137" s="51"/>
      <c r="N137" s="61"/>
    </row>
    <row r="138" spans="1:14" s="81" customFormat="1" ht="24" customHeight="1">
      <c r="A138" s="76" t="s">
        <v>190</v>
      </c>
      <c r="B138" s="62" t="s">
        <v>192</v>
      </c>
      <c r="C138" s="77" t="s">
        <v>32</v>
      </c>
      <c r="D138" s="78" t="s">
        <v>195</v>
      </c>
      <c r="E138" s="79" t="s">
        <v>24</v>
      </c>
      <c r="F138" s="79">
        <v>2024</v>
      </c>
      <c r="G138" s="79">
        <v>2025</v>
      </c>
      <c r="H138" s="80">
        <v>2500</v>
      </c>
      <c r="I138" s="80"/>
      <c r="J138" s="80">
        <v>500</v>
      </c>
      <c r="K138" s="80">
        <v>2000</v>
      </c>
      <c r="L138" s="80"/>
      <c r="M138" s="80"/>
      <c r="N138" s="61"/>
    </row>
    <row r="139" spans="1:14" s="81" customFormat="1" ht="12.75" customHeight="1">
      <c r="A139" s="76" t="s">
        <v>190</v>
      </c>
      <c r="B139" s="62" t="s">
        <v>192</v>
      </c>
      <c r="C139" s="77" t="s">
        <v>32</v>
      </c>
      <c r="D139" s="78" t="s">
        <v>196</v>
      </c>
      <c r="E139" s="79" t="s">
        <v>41</v>
      </c>
      <c r="F139" s="79">
        <v>2027</v>
      </c>
      <c r="G139" s="79">
        <v>2027</v>
      </c>
      <c r="H139" s="80">
        <v>20000</v>
      </c>
      <c r="I139" s="51"/>
      <c r="J139" s="82"/>
      <c r="K139" s="51"/>
      <c r="L139" s="51">
        <v>7000</v>
      </c>
      <c r="M139" s="51">
        <v>13000</v>
      </c>
      <c r="N139" s="61"/>
    </row>
    <row r="140" spans="1:14" s="15" customFormat="1" ht="12.75" customHeight="1">
      <c r="A140" s="39" t="s">
        <v>190</v>
      </c>
      <c r="B140" s="40"/>
      <c r="C140" s="41" t="s">
        <v>197</v>
      </c>
      <c r="D140" s="42" t="s">
        <v>198</v>
      </c>
      <c r="E140" s="43"/>
      <c r="F140" s="44"/>
      <c r="G140" s="44"/>
      <c r="H140" s="45">
        <v>237509006.83020005</v>
      </c>
      <c r="I140" s="45">
        <v>72094201.143999994</v>
      </c>
      <c r="J140" s="45">
        <v>22352889.999999993</v>
      </c>
      <c r="K140" s="45">
        <v>26236698.512300003</v>
      </c>
      <c r="L140" s="45">
        <v>27827766.712300003</v>
      </c>
      <c r="M140" s="45">
        <v>27575039.9322</v>
      </c>
      <c r="N140" s="46">
        <v>60329135.230000004</v>
      </c>
    </row>
    <row r="141" spans="1:14" s="74" customFormat="1" ht="12.75" customHeight="1">
      <c r="A141" s="83" t="s">
        <v>190</v>
      </c>
      <c r="B141" s="69"/>
      <c r="C141" s="84" t="s">
        <v>197</v>
      </c>
      <c r="D141" s="69" t="s">
        <v>199</v>
      </c>
      <c r="E141" s="69"/>
      <c r="F141" s="84"/>
      <c r="G141" s="84"/>
      <c r="H141" s="85">
        <v>61699832</v>
      </c>
      <c r="I141" s="85">
        <v>19388257.938000001</v>
      </c>
      <c r="J141" s="85">
        <v>5533861</v>
      </c>
      <c r="K141" s="85">
        <v>5386000</v>
      </c>
      <c r="L141" s="85">
        <v>5386000</v>
      </c>
      <c r="M141" s="85">
        <v>5286000</v>
      </c>
      <c r="N141" s="86">
        <v>20719714.061999999</v>
      </c>
    </row>
    <row r="142" spans="1:14" s="64" customFormat="1" ht="24" customHeight="1">
      <c r="A142" s="76" t="s">
        <v>190</v>
      </c>
      <c r="B142" s="62" t="s">
        <v>192</v>
      </c>
      <c r="C142" s="59" t="s">
        <v>197</v>
      </c>
      <c r="D142" s="78" t="s">
        <v>200</v>
      </c>
      <c r="E142" s="79" t="s">
        <v>24</v>
      </c>
      <c r="F142" s="79">
        <v>2018</v>
      </c>
      <c r="G142" s="79" t="s">
        <v>201</v>
      </c>
      <c r="H142" s="87">
        <v>40320000</v>
      </c>
      <c r="I142" s="87">
        <v>15264000</v>
      </c>
      <c r="J142" s="87">
        <v>3504000</v>
      </c>
      <c r="K142" s="87">
        <v>3360000</v>
      </c>
      <c r="L142" s="87">
        <v>3360000</v>
      </c>
      <c r="M142" s="87">
        <v>3360000</v>
      </c>
      <c r="N142" s="88">
        <v>11472000</v>
      </c>
    </row>
    <row r="143" spans="1:14" s="64" customFormat="1" ht="36" customHeight="1">
      <c r="A143" s="76" t="s">
        <v>190</v>
      </c>
      <c r="B143" s="62" t="s">
        <v>192</v>
      </c>
      <c r="C143" s="59" t="s">
        <v>197</v>
      </c>
      <c r="D143" s="78" t="s">
        <v>202</v>
      </c>
      <c r="E143" s="79" t="s">
        <v>24</v>
      </c>
      <c r="F143" s="79">
        <v>2019</v>
      </c>
      <c r="G143" s="79" t="s">
        <v>203</v>
      </c>
      <c r="H143" s="87">
        <v>9672000</v>
      </c>
      <c r="I143" s="87">
        <v>3127800</v>
      </c>
      <c r="J143" s="87">
        <v>720000</v>
      </c>
      <c r="K143" s="87">
        <v>720000</v>
      </c>
      <c r="L143" s="87">
        <v>720000</v>
      </c>
      <c r="M143" s="87">
        <v>720000</v>
      </c>
      <c r="N143" s="88">
        <v>3664200</v>
      </c>
    </row>
    <row r="144" spans="1:14" s="64" customFormat="1" ht="36" customHeight="1">
      <c r="A144" s="76" t="s">
        <v>190</v>
      </c>
      <c r="B144" s="62" t="s">
        <v>192</v>
      </c>
      <c r="C144" s="59" t="s">
        <v>197</v>
      </c>
      <c r="D144" s="78" t="s">
        <v>204</v>
      </c>
      <c r="E144" s="79" t="s">
        <v>24</v>
      </c>
      <c r="F144" s="79" t="s">
        <v>205</v>
      </c>
      <c r="G144" s="79" t="s">
        <v>206</v>
      </c>
      <c r="H144" s="87">
        <v>10350000</v>
      </c>
      <c r="I144" s="87">
        <v>951485.93799999997</v>
      </c>
      <c r="J144" s="87">
        <v>947000</v>
      </c>
      <c r="K144" s="87">
        <v>956000</v>
      </c>
      <c r="L144" s="87">
        <v>956000</v>
      </c>
      <c r="M144" s="87">
        <v>956000</v>
      </c>
      <c r="N144" s="88">
        <v>5583514.0620000008</v>
      </c>
    </row>
    <row r="145" spans="1:14" s="64" customFormat="1" ht="48" customHeight="1">
      <c r="A145" s="76" t="s">
        <v>190</v>
      </c>
      <c r="B145" s="62" t="s">
        <v>192</v>
      </c>
      <c r="C145" s="59" t="s">
        <v>197</v>
      </c>
      <c r="D145" s="78" t="s">
        <v>207</v>
      </c>
      <c r="E145" s="79" t="s">
        <v>24</v>
      </c>
      <c r="F145" s="79" t="s">
        <v>25</v>
      </c>
      <c r="G145" s="79" t="s">
        <v>26</v>
      </c>
      <c r="H145" s="87">
        <v>1000000</v>
      </c>
      <c r="I145" s="87"/>
      <c r="J145" s="87">
        <v>250000</v>
      </c>
      <c r="K145" s="87">
        <v>250000</v>
      </c>
      <c r="L145" s="87">
        <v>250000</v>
      </c>
      <c r="M145" s="87">
        <v>250000</v>
      </c>
      <c r="N145" s="88"/>
    </row>
    <row r="146" spans="1:14" s="64" customFormat="1" ht="36" customHeight="1">
      <c r="A146" s="76" t="s">
        <v>190</v>
      </c>
      <c r="B146" s="62" t="s">
        <v>192</v>
      </c>
      <c r="C146" s="59" t="s">
        <v>197</v>
      </c>
      <c r="D146" s="78" t="s">
        <v>208</v>
      </c>
      <c r="E146" s="79" t="s">
        <v>24</v>
      </c>
      <c r="F146" s="79" t="s">
        <v>25</v>
      </c>
      <c r="G146" s="79" t="s">
        <v>29</v>
      </c>
      <c r="H146" s="87">
        <v>282600</v>
      </c>
      <c r="I146" s="87"/>
      <c r="J146" s="87">
        <v>82600</v>
      </c>
      <c r="K146" s="87">
        <v>100000</v>
      </c>
      <c r="L146" s="87">
        <v>100000</v>
      </c>
      <c r="M146" s="87"/>
      <c r="N146" s="88"/>
    </row>
    <row r="147" spans="1:14" s="74" customFormat="1" ht="12.75" customHeight="1">
      <c r="A147" s="83" t="s">
        <v>190</v>
      </c>
      <c r="B147" s="69"/>
      <c r="C147" s="84" t="s">
        <v>197</v>
      </c>
      <c r="D147" s="69" t="s">
        <v>209</v>
      </c>
      <c r="E147" s="69"/>
      <c r="F147" s="84"/>
      <c r="G147" s="84"/>
      <c r="H147" s="85">
        <v>156782734.53520003</v>
      </c>
      <c r="I147" s="85">
        <v>44384829.035000004</v>
      </c>
      <c r="J147" s="85">
        <v>15357012.199999997</v>
      </c>
      <c r="K147" s="85">
        <v>18532882.512300003</v>
      </c>
      <c r="L147" s="85">
        <v>20175874.212300003</v>
      </c>
      <c r="M147" s="85">
        <v>20178493.4322</v>
      </c>
      <c r="N147" s="86">
        <v>38153635.240000002</v>
      </c>
    </row>
    <row r="148" spans="1:14" s="96" customFormat="1" ht="12.75" customHeight="1">
      <c r="A148" s="89" t="s">
        <v>190</v>
      </c>
      <c r="B148" s="90"/>
      <c r="C148" s="90" t="s">
        <v>197</v>
      </c>
      <c r="D148" s="91" t="s">
        <v>210</v>
      </c>
      <c r="E148" s="91"/>
      <c r="F148" s="92"/>
      <c r="G148" s="92"/>
      <c r="H148" s="93"/>
      <c r="I148" s="93"/>
      <c r="J148" s="94"/>
      <c r="K148" s="93"/>
      <c r="L148" s="93"/>
      <c r="M148" s="93"/>
      <c r="N148" s="95"/>
    </row>
    <row r="149" spans="1:14" s="64" customFormat="1" ht="12.75" customHeight="1">
      <c r="A149" s="76" t="s">
        <v>190</v>
      </c>
      <c r="B149" s="62" t="s">
        <v>192</v>
      </c>
      <c r="C149" s="59" t="s">
        <v>197</v>
      </c>
      <c r="D149" s="78" t="s">
        <v>211</v>
      </c>
      <c r="E149" s="79" t="s">
        <v>24</v>
      </c>
      <c r="F149" s="79">
        <v>2021</v>
      </c>
      <c r="G149" s="79" t="s">
        <v>37</v>
      </c>
      <c r="H149" s="87">
        <v>20443831.199999999</v>
      </c>
      <c r="I149" s="87">
        <v>15826831.199999999</v>
      </c>
      <c r="J149" s="87">
        <v>4617000</v>
      </c>
      <c r="K149" s="87"/>
      <c r="L149" s="87"/>
      <c r="M149" s="87">
        <v>0</v>
      </c>
      <c r="N149" s="88">
        <v>0</v>
      </c>
    </row>
    <row r="150" spans="1:14" s="64" customFormat="1" ht="12.75" customHeight="1">
      <c r="A150" s="76" t="s">
        <v>190</v>
      </c>
      <c r="B150" s="62" t="s">
        <v>212</v>
      </c>
      <c r="C150" s="59" t="s">
        <v>197</v>
      </c>
      <c r="D150" s="78" t="s">
        <v>213</v>
      </c>
      <c r="E150" s="79" t="s">
        <v>41</v>
      </c>
      <c r="F150" s="79" t="s">
        <v>37</v>
      </c>
      <c r="G150" s="79" t="s">
        <v>26</v>
      </c>
      <c r="H150" s="87">
        <v>1600000</v>
      </c>
      <c r="I150" s="87"/>
      <c r="J150" s="87"/>
      <c r="K150" s="87">
        <v>320000</v>
      </c>
      <c r="L150" s="87">
        <v>480000</v>
      </c>
      <c r="M150" s="87">
        <v>480000</v>
      </c>
      <c r="N150" s="88">
        <v>320000</v>
      </c>
    </row>
    <row r="151" spans="1:14" s="96" customFormat="1" ht="12.75" customHeight="1">
      <c r="A151" s="89" t="s">
        <v>190</v>
      </c>
      <c r="B151" s="90"/>
      <c r="C151" s="90" t="s">
        <v>197</v>
      </c>
      <c r="D151" s="91" t="s">
        <v>214</v>
      </c>
      <c r="E151" s="91"/>
      <c r="F151" s="92"/>
      <c r="G151" s="92"/>
      <c r="H151" s="93"/>
      <c r="I151" s="93"/>
      <c r="J151" s="94"/>
      <c r="K151" s="93"/>
      <c r="L151" s="93"/>
      <c r="M151" s="93"/>
      <c r="N151" s="95"/>
    </row>
    <row r="152" spans="1:14" s="64" customFormat="1" ht="24" customHeight="1">
      <c r="A152" s="76" t="s">
        <v>190</v>
      </c>
      <c r="B152" s="62" t="s">
        <v>212</v>
      </c>
      <c r="C152" s="59" t="s">
        <v>197</v>
      </c>
      <c r="D152" s="78" t="s">
        <v>215</v>
      </c>
      <c r="E152" s="79" t="s">
        <v>24</v>
      </c>
      <c r="F152" s="79" t="s">
        <v>205</v>
      </c>
      <c r="G152" s="79" t="s">
        <v>37</v>
      </c>
      <c r="H152" s="87">
        <v>134135.43700000001</v>
      </c>
      <c r="I152" s="87">
        <v>69387.751999999993</v>
      </c>
      <c r="J152" s="87">
        <v>2000</v>
      </c>
      <c r="K152" s="87">
        <v>62748</v>
      </c>
      <c r="L152" s="87">
        <v>0</v>
      </c>
      <c r="M152" s="87">
        <v>0</v>
      </c>
      <c r="N152" s="88"/>
    </row>
    <row r="153" spans="1:14" s="64" customFormat="1" ht="24" customHeight="1">
      <c r="A153" s="76" t="s">
        <v>190</v>
      </c>
      <c r="B153" s="62" t="s">
        <v>212</v>
      </c>
      <c r="C153" s="59" t="s">
        <v>197</v>
      </c>
      <c r="D153" s="78" t="s">
        <v>216</v>
      </c>
      <c r="E153" s="79" t="s">
        <v>24</v>
      </c>
      <c r="F153" s="79" t="s">
        <v>158</v>
      </c>
      <c r="G153" s="79" t="s">
        <v>26</v>
      </c>
      <c r="H153" s="87">
        <v>1723615.237</v>
      </c>
      <c r="I153" s="87">
        <v>1100434.6629999999</v>
      </c>
      <c r="J153" s="87">
        <v>2000</v>
      </c>
      <c r="K153" s="87">
        <v>10000</v>
      </c>
      <c r="L153" s="87">
        <v>2000</v>
      </c>
      <c r="M153" s="87">
        <v>50000</v>
      </c>
      <c r="N153" s="88">
        <v>559180.57400000002</v>
      </c>
    </row>
    <row r="154" spans="1:14" s="96" customFormat="1" ht="12.75" customHeight="1">
      <c r="A154" s="89" t="s">
        <v>190</v>
      </c>
      <c r="B154" s="90"/>
      <c r="C154" s="90" t="s">
        <v>197</v>
      </c>
      <c r="D154" s="91" t="s">
        <v>217</v>
      </c>
      <c r="E154" s="91"/>
      <c r="F154" s="92"/>
      <c r="G154" s="92"/>
      <c r="H154" s="93"/>
      <c r="I154" s="93"/>
      <c r="J154" s="94"/>
      <c r="K154" s="93"/>
      <c r="L154" s="93"/>
      <c r="M154" s="93"/>
      <c r="N154" s="95"/>
    </row>
    <row r="155" spans="1:14" s="64" customFormat="1" ht="12.75" customHeight="1">
      <c r="A155" s="76" t="s">
        <v>190</v>
      </c>
      <c r="B155" s="62" t="s">
        <v>212</v>
      </c>
      <c r="C155" s="59" t="s">
        <v>197</v>
      </c>
      <c r="D155" s="78" t="s">
        <v>218</v>
      </c>
      <c r="E155" s="79" t="s">
        <v>68</v>
      </c>
      <c r="F155" s="79" t="s">
        <v>25</v>
      </c>
      <c r="G155" s="79" t="s">
        <v>26</v>
      </c>
      <c r="H155" s="87">
        <v>4250000</v>
      </c>
      <c r="I155" s="87"/>
      <c r="J155" s="87">
        <v>850000</v>
      </c>
      <c r="K155" s="87">
        <v>1275000</v>
      </c>
      <c r="L155" s="87">
        <v>1275000</v>
      </c>
      <c r="M155" s="87">
        <v>850000</v>
      </c>
      <c r="N155" s="88">
        <v>0</v>
      </c>
    </row>
    <row r="156" spans="1:14" s="96" customFormat="1" ht="12.75" customHeight="1">
      <c r="A156" s="89" t="s">
        <v>190</v>
      </c>
      <c r="B156" s="90"/>
      <c r="C156" s="90" t="s">
        <v>197</v>
      </c>
      <c r="D156" s="91" t="s">
        <v>219</v>
      </c>
      <c r="E156" s="91"/>
      <c r="F156" s="92"/>
      <c r="G156" s="92"/>
      <c r="H156" s="93"/>
      <c r="I156" s="93"/>
      <c r="J156" s="94"/>
      <c r="K156" s="93"/>
      <c r="L156" s="93"/>
      <c r="M156" s="93"/>
      <c r="N156" s="95"/>
    </row>
    <row r="157" spans="1:14" s="64" customFormat="1" ht="24" customHeight="1">
      <c r="A157" s="76" t="s">
        <v>190</v>
      </c>
      <c r="B157" s="62" t="s">
        <v>212</v>
      </c>
      <c r="C157" s="59" t="s">
        <v>197</v>
      </c>
      <c r="D157" s="78" t="s">
        <v>220</v>
      </c>
      <c r="E157" s="79" t="s">
        <v>24</v>
      </c>
      <c r="F157" s="79" t="s">
        <v>54</v>
      </c>
      <c r="G157" s="79" t="s">
        <v>37</v>
      </c>
      <c r="H157" s="87">
        <v>1404161.064</v>
      </c>
      <c r="I157" s="87">
        <v>1252601.3030000001</v>
      </c>
      <c r="J157" s="87">
        <v>80104.782999999996</v>
      </c>
      <c r="K157" s="87">
        <v>71455</v>
      </c>
      <c r="L157" s="87">
        <v>0</v>
      </c>
      <c r="M157" s="87">
        <v>0</v>
      </c>
      <c r="N157" s="88"/>
    </row>
    <row r="158" spans="1:14" s="64" customFormat="1" ht="36" customHeight="1">
      <c r="A158" s="76" t="s">
        <v>190</v>
      </c>
      <c r="B158" s="62" t="s">
        <v>212</v>
      </c>
      <c r="C158" s="59" t="s">
        <v>197</v>
      </c>
      <c r="D158" s="78" t="s">
        <v>221</v>
      </c>
      <c r="E158" s="79" t="s">
        <v>24</v>
      </c>
      <c r="F158" s="79" t="s">
        <v>222</v>
      </c>
      <c r="G158" s="79" t="s">
        <v>25</v>
      </c>
      <c r="H158" s="87">
        <v>539169.071</v>
      </c>
      <c r="I158" s="87">
        <v>232777.24600000001</v>
      </c>
      <c r="J158" s="87">
        <v>95999.692999999999</v>
      </c>
      <c r="K158" s="87">
        <v>10000</v>
      </c>
      <c r="L158" s="87">
        <v>2000</v>
      </c>
      <c r="M158" s="87">
        <v>50000</v>
      </c>
      <c r="N158" s="88">
        <v>148392.13199999995</v>
      </c>
    </row>
    <row r="159" spans="1:14" s="64" customFormat="1" ht="12.75" customHeight="1">
      <c r="A159" s="76" t="s">
        <v>190</v>
      </c>
      <c r="B159" s="62" t="s">
        <v>212</v>
      </c>
      <c r="C159" s="59" t="s">
        <v>197</v>
      </c>
      <c r="D159" s="78" t="s">
        <v>223</v>
      </c>
      <c r="E159" s="79" t="s">
        <v>24</v>
      </c>
      <c r="F159" s="79" t="s">
        <v>224</v>
      </c>
      <c r="G159" s="79" t="s">
        <v>37</v>
      </c>
      <c r="H159" s="87">
        <v>2777157.3670000001</v>
      </c>
      <c r="I159" s="87">
        <v>2712777.537</v>
      </c>
      <c r="J159" s="87">
        <v>2000</v>
      </c>
      <c r="K159" s="87">
        <v>62380</v>
      </c>
      <c r="L159" s="87">
        <v>0</v>
      </c>
      <c r="M159" s="87">
        <v>0</v>
      </c>
      <c r="N159" s="88"/>
    </row>
    <row r="160" spans="1:14" s="64" customFormat="1" ht="12.75" customHeight="1">
      <c r="A160" s="76" t="s">
        <v>190</v>
      </c>
      <c r="B160" s="62" t="s">
        <v>212</v>
      </c>
      <c r="C160" s="59" t="s">
        <v>197</v>
      </c>
      <c r="D160" s="78" t="s">
        <v>225</v>
      </c>
      <c r="E160" s="79" t="s">
        <v>24</v>
      </c>
      <c r="F160" s="79" t="s">
        <v>205</v>
      </c>
      <c r="G160" s="79" t="s">
        <v>25</v>
      </c>
      <c r="H160" s="87">
        <v>2389221.4160000002</v>
      </c>
      <c r="I160" s="87">
        <v>788561.35900000005</v>
      </c>
      <c r="J160" s="87">
        <v>816045.69700000004</v>
      </c>
      <c r="K160" s="87">
        <v>10000</v>
      </c>
      <c r="L160" s="87">
        <v>2000</v>
      </c>
      <c r="M160" s="87">
        <v>50000</v>
      </c>
      <c r="N160" s="88">
        <v>722614.36</v>
      </c>
    </row>
    <row r="161" spans="1:14" s="64" customFormat="1" ht="12.75" customHeight="1">
      <c r="A161" s="76" t="s">
        <v>190</v>
      </c>
      <c r="B161" s="62" t="s">
        <v>212</v>
      </c>
      <c r="C161" s="59" t="s">
        <v>197</v>
      </c>
      <c r="D161" s="78" t="s">
        <v>226</v>
      </c>
      <c r="E161" s="79" t="s">
        <v>24</v>
      </c>
      <c r="F161" s="79" t="s">
        <v>25</v>
      </c>
      <c r="G161" s="79" t="s">
        <v>26</v>
      </c>
      <c r="H161" s="87">
        <v>184197.99719999998</v>
      </c>
      <c r="I161" s="87"/>
      <c r="J161" s="87">
        <v>36834</v>
      </c>
      <c r="K161" s="87">
        <v>55259.4</v>
      </c>
      <c r="L161" s="87">
        <v>55259.4</v>
      </c>
      <c r="M161" s="87">
        <v>36834</v>
      </c>
      <c r="N161" s="88"/>
    </row>
    <row r="162" spans="1:14" s="64" customFormat="1" ht="12.75" customHeight="1">
      <c r="A162" s="76" t="s">
        <v>190</v>
      </c>
      <c r="B162" s="62" t="s">
        <v>212</v>
      </c>
      <c r="C162" s="59" t="s">
        <v>197</v>
      </c>
      <c r="D162" s="78" t="s">
        <v>227</v>
      </c>
      <c r="E162" s="79" t="s">
        <v>24</v>
      </c>
      <c r="F162" s="79" t="s">
        <v>205</v>
      </c>
      <c r="G162" s="79" t="s">
        <v>25</v>
      </c>
      <c r="H162" s="87">
        <v>2163317.398</v>
      </c>
      <c r="I162" s="87">
        <v>1047717.726</v>
      </c>
      <c r="J162" s="87">
        <v>182530.20199999999</v>
      </c>
      <c r="K162" s="87">
        <v>10000</v>
      </c>
      <c r="L162" s="87">
        <v>2000</v>
      </c>
      <c r="M162" s="87">
        <v>50000</v>
      </c>
      <c r="N162" s="88">
        <v>871069.47</v>
      </c>
    </row>
    <row r="163" spans="1:14" s="64" customFormat="1" ht="12.75" customHeight="1">
      <c r="A163" s="76" t="s">
        <v>190</v>
      </c>
      <c r="B163" s="62" t="s">
        <v>212</v>
      </c>
      <c r="C163" s="59" t="s">
        <v>197</v>
      </c>
      <c r="D163" s="78" t="s">
        <v>228</v>
      </c>
      <c r="E163" s="79" t="s">
        <v>24</v>
      </c>
      <c r="F163" s="79" t="s">
        <v>25</v>
      </c>
      <c r="G163" s="79" t="s">
        <v>26</v>
      </c>
      <c r="H163" s="87">
        <v>166545.92199999999</v>
      </c>
      <c r="I163" s="87"/>
      <c r="J163" s="87">
        <v>33310</v>
      </c>
      <c r="K163" s="87">
        <v>49963.8</v>
      </c>
      <c r="L163" s="87">
        <v>49963.8</v>
      </c>
      <c r="M163" s="87">
        <v>33310</v>
      </c>
      <c r="N163" s="88"/>
    </row>
    <row r="164" spans="1:14" s="64" customFormat="1" ht="12.75" customHeight="1">
      <c r="A164" s="76" t="s">
        <v>190</v>
      </c>
      <c r="B164" s="62" t="s">
        <v>212</v>
      </c>
      <c r="C164" s="59" t="s">
        <v>197</v>
      </c>
      <c r="D164" s="78" t="s">
        <v>229</v>
      </c>
      <c r="E164" s="79" t="s">
        <v>24</v>
      </c>
      <c r="F164" s="79" t="s">
        <v>205</v>
      </c>
      <c r="G164" s="79" t="s">
        <v>37</v>
      </c>
      <c r="H164" s="87">
        <v>2060293.088</v>
      </c>
      <c r="I164" s="87">
        <v>459901.84499999997</v>
      </c>
      <c r="J164" s="87">
        <v>392535.41399999999</v>
      </c>
      <c r="K164" s="87">
        <v>10000</v>
      </c>
      <c r="L164" s="87">
        <v>2000</v>
      </c>
      <c r="M164" s="87">
        <v>50000</v>
      </c>
      <c r="N164" s="88">
        <v>1145855.8289999999</v>
      </c>
    </row>
    <row r="165" spans="1:14" s="64" customFormat="1" ht="12.75" customHeight="1">
      <c r="A165" s="76" t="s">
        <v>190</v>
      </c>
      <c r="B165" s="62" t="s">
        <v>212</v>
      </c>
      <c r="C165" s="59" t="s">
        <v>197</v>
      </c>
      <c r="D165" s="78" t="s">
        <v>230</v>
      </c>
      <c r="E165" s="79" t="s">
        <v>24</v>
      </c>
      <c r="F165" s="79" t="s">
        <v>205</v>
      </c>
      <c r="G165" s="79" t="s">
        <v>25</v>
      </c>
      <c r="H165" s="87">
        <v>2713594.4640000002</v>
      </c>
      <c r="I165" s="87">
        <v>898418.94499999995</v>
      </c>
      <c r="J165" s="87">
        <v>95737.061000000002</v>
      </c>
      <c r="K165" s="87">
        <v>10000</v>
      </c>
      <c r="L165" s="87">
        <v>2000</v>
      </c>
      <c r="M165" s="87">
        <v>50000</v>
      </c>
      <c r="N165" s="88">
        <v>1657438.4580000003</v>
      </c>
    </row>
    <row r="166" spans="1:14" s="64" customFormat="1" ht="12.75" customHeight="1">
      <c r="A166" s="76" t="s">
        <v>190</v>
      </c>
      <c r="B166" s="62" t="s">
        <v>212</v>
      </c>
      <c r="C166" s="59" t="s">
        <v>197</v>
      </c>
      <c r="D166" s="78" t="s">
        <v>231</v>
      </c>
      <c r="E166" s="79" t="s">
        <v>24</v>
      </c>
      <c r="F166" s="79" t="s">
        <v>158</v>
      </c>
      <c r="G166" s="79" t="s">
        <v>37</v>
      </c>
      <c r="H166" s="87">
        <v>1138581.9010000001</v>
      </c>
      <c r="I166" s="87">
        <v>974019.978</v>
      </c>
      <c r="J166" s="87">
        <v>141616.497</v>
      </c>
      <c r="K166" s="87">
        <v>22946</v>
      </c>
      <c r="L166" s="87">
        <v>0</v>
      </c>
      <c r="M166" s="87">
        <v>0</v>
      </c>
      <c r="N166" s="88"/>
    </row>
    <row r="167" spans="1:14" s="64" customFormat="1" ht="24" customHeight="1">
      <c r="A167" s="76" t="s">
        <v>190</v>
      </c>
      <c r="B167" s="62" t="s">
        <v>212</v>
      </c>
      <c r="C167" s="59" t="s">
        <v>197</v>
      </c>
      <c r="D167" s="78" t="s">
        <v>232</v>
      </c>
      <c r="E167" s="79" t="s">
        <v>24</v>
      </c>
      <c r="F167" s="79" t="s">
        <v>205</v>
      </c>
      <c r="G167" s="79" t="s">
        <v>37</v>
      </c>
      <c r="H167" s="87">
        <v>2740677.1669999999</v>
      </c>
      <c r="I167" s="87">
        <v>983922.47400000005</v>
      </c>
      <c r="J167" s="87">
        <v>93573.822</v>
      </c>
      <c r="K167" s="87">
        <v>10000</v>
      </c>
      <c r="L167" s="87">
        <v>2000</v>
      </c>
      <c r="M167" s="87">
        <v>50000</v>
      </c>
      <c r="N167" s="88">
        <v>1601180.871</v>
      </c>
    </row>
    <row r="168" spans="1:14" s="64" customFormat="1" ht="24" customHeight="1">
      <c r="A168" s="76" t="s">
        <v>190</v>
      </c>
      <c r="B168" s="62" t="s">
        <v>212</v>
      </c>
      <c r="C168" s="59" t="s">
        <v>197</v>
      </c>
      <c r="D168" s="78" t="s">
        <v>233</v>
      </c>
      <c r="E168" s="79" t="s">
        <v>24</v>
      </c>
      <c r="F168" s="79" t="s">
        <v>205</v>
      </c>
      <c r="G168" s="79" t="s">
        <v>25</v>
      </c>
      <c r="H168" s="87">
        <v>2385438.3289999999</v>
      </c>
      <c r="I168" s="87">
        <v>577090.63699999999</v>
      </c>
      <c r="J168" s="87">
        <v>541583.38300000003</v>
      </c>
      <c r="K168" s="87">
        <v>10000</v>
      </c>
      <c r="L168" s="87">
        <v>2000</v>
      </c>
      <c r="M168" s="87">
        <v>5686</v>
      </c>
      <c r="N168" s="88">
        <v>1249078.3089999999</v>
      </c>
    </row>
    <row r="169" spans="1:14" s="64" customFormat="1" ht="12.75" customHeight="1">
      <c r="A169" s="76" t="s">
        <v>190</v>
      </c>
      <c r="B169" s="62" t="s">
        <v>212</v>
      </c>
      <c r="C169" s="59" t="s">
        <v>197</v>
      </c>
      <c r="D169" s="78" t="s">
        <v>234</v>
      </c>
      <c r="E169" s="79" t="s">
        <v>24</v>
      </c>
      <c r="F169" s="79" t="s">
        <v>205</v>
      </c>
      <c r="G169" s="79" t="s">
        <v>25</v>
      </c>
      <c r="H169" s="87">
        <v>2863410.9470000002</v>
      </c>
      <c r="I169" s="87">
        <v>2190260.1209999998</v>
      </c>
      <c r="J169" s="87">
        <v>105237.41099999999</v>
      </c>
      <c r="K169" s="87">
        <v>10000</v>
      </c>
      <c r="L169" s="87">
        <v>2000</v>
      </c>
      <c r="M169" s="87">
        <v>1000</v>
      </c>
      <c r="N169" s="88">
        <v>554913.41500000039</v>
      </c>
    </row>
    <row r="170" spans="1:14" s="64" customFormat="1" ht="24" customHeight="1">
      <c r="A170" s="76" t="s">
        <v>190</v>
      </c>
      <c r="B170" s="62" t="s">
        <v>212</v>
      </c>
      <c r="C170" s="59" t="s">
        <v>197</v>
      </c>
      <c r="D170" s="78" t="s">
        <v>235</v>
      </c>
      <c r="E170" s="79" t="s">
        <v>24</v>
      </c>
      <c r="F170" s="79" t="s">
        <v>37</v>
      </c>
      <c r="G170" s="79" t="s">
        <v>26</v>
      </c>
      <c r="H170" s="87">
        <v>200443.924</v>
      </c>
      <c r="I170" s="87">
        <v>0</v>
      </c>
      <c r="J170" s="87">
        <v>41000</v>
      </c>
      <c r="K170" s="87">
        <v>60134</v>
      </c>
      <c r="L170" s="87">
        <v>60134</v>
      </c>
      <c r="M170" s="87">
        <v>39176</v>
      </c>
      <c r="N170" s="88"/>
    </row>
    <row r="171" spans="1:14" s="96" customFormat="1" ht="12.75" customHeight="1">
      <c r="A171" s="89" t="s">
        <v>190</v>
      </c>
      <c r="B171" s="90"/>
      <c r="C171" s="90" t="s">
        <v>197</v>
      </c>
      <c r="D171" s="91" t="s">
        <v>236</v>
      </c>
      <c r="E171" s="91"/>
      <c r="F171" s="92"/>
      <c r="G171" s="92"/>
      <c r="H171" s="93"/>
      <c r="I171" s="93"/>
      <c r="J171" s="94"/>
      <c r="K171" s="93"/>
      <c r="L171" s="93"/>
      <c r="M171" s="93"/>
      <c r="N171" s="95"/>
    </row>
    <row r="172" spans="1:14" s="64" customFormat="1" ht="12.75" customHeight="1">
      <c r="A172" s="76" t="s">
        <v>190</v>
      </c>
      <c r="B172" s="62" t="s">
        <v>212</v>
      </c>
      <c r="C172" s="59" t="s">
        <v>197</v>
      </c>
      <c r="D172" s="78" t="s">
        <v>237</v>
      </c>
      <c r="E172" s="79" t="s">
        <v>41</v>
      </c>
      <c r="F172" s="79" t="s">
        <v>37</v>
      </c>
      <c r="G172" s="79" t="s">
        <v>26</v>
      </c>
      <c r="H172" s="87">
        <v>2400000</v>
      </c>
      <c r="I172" s="87">
        <v>0</v>
      </c>
      <c r="J172" s="87">
        <v>0</v>
      </c>
      <c r="K172" s="87">
        <v>480000</v>
      </c>
      <c r="L172" s="87">
        <v>720000</v>
      </c>
      <c r="M172" s="87">
        <v>720000</v>
      </c>
      <c r="N172" s="88">
        <v>480000</v>
      </c>
    </row>
    <row r="173" spans="1:14" s="64" customFormat="1" ht="12.75" customHeight="1">
      <c r="A173" s="76" t="s">
        <v>190</v>
      </c>
      <c r="B173" s="62" t="s">
        <v>212</v>
      </c>
      <c r="C173" s="59" t="s">
        <v>197</v>
      </c>
      <c r="D173" s="78" t="s">
        <v>238</v>
      </c>
      <c r="E173" s="79" t="s">
        <v>41</v>
      </c>
      <c r="F173" s="79" t="s">
        <v>37</v>
      </c>
      <c r="G173" s="79" t="s">
        <v>26</v>
      </c>
      <c r="H173" s="87">
        <v>1000000</v>
      </c>
      <c r="I173" s="87">
        <v>0</v>
      </c>
      <c r="J173" s="87">
        <v>0</v>
      </c>
      <c r="K173" s="87">
        <v>200000</v>
      </c>
      <c r="L173" s="87">
        <v>300000</v>
      </c>
      <c r="M173" s="87">
        <v>300000</v>
      </c>
      <c r="N173" s="88">
        <v>200000</v>
      </c>
    </row>
    <row r="174" spans="1:14" s="96" customFormat="1" ht="12.75" customHeight="1">
      <c r="A174" s="89" t="s">
        <v>190</v>
      </c>
      <c r="B174" s="90"/>
      <c r="C174" s="90" t="s">
        <v>197</v>
      </c>
      <c r="D174" s="91" t="s">
        <v>239</v>
      </c>
      <c r="E174" s="91"/>
      <c r="F174" s="92"/>
      <c r="G174" s="92"/>
      <c r="H174" s="93"/>
      <c r="I174" s="93"/>
      <c r="J174" s="94"/>
      <c r="K174" s="93"/>
      <c r="L174" s="93"/>
      <c r="M174" s="93"/>
      <c r="N174" s="95"/>
    </row>
    <row r="175" spans="1:14" s="64" customFormat="1" ht="12.75" customHeight="1">
      <c r="A175" s="76" t="s">
        <v>190</v>
      </c>
      <c r="B175" s="62" t="s">
        <v>212</v>
      </c>
      <c r="C175" s="59" t="s">
        <v>197</v>
      </c>
      <c r="D175" s="78" t="s">
        <v>240</v>
      </c>
      <c r="E175" s="79" t="s">
        <v>24</v>
      </c>
      <c r="F175" s="79" t="s">
        <v>205</v>
      </c>
      <c r="G175" s="79" t="s">
        <v>37</v>
      </c>
      <c r="H175" s="87">
        <v>1875366.2209999999</v>
      </c>
      <c r="I175" s="87">
        <v>1748477.5319999999</v>
      </c>
      <c r="J175" s="87">
        <v>2000</v>
      </c>
      <c r="K175" s="87">
        <v>124889</v>
      </c>
      <c r="L175" s="87"/>
      <c r="M175" s="87"/>
      <c r="N175" s="88"/>
    </row>
    <row r="176" spans="1:14" s="64" customFormat="1" ht="12.75" customHeight="1">
      <c r="A176" s="76" t="s">
        <v>190</v>
      </c>
      <c r="B176" s="62" t="s">
        <v>212</v>
      </c>
      <c r="C176" s="59" t="s">
        <v>197</v>
      </c>
      <c r="D176" s="78" t="s">
        <v>241</v>
      </c>
      <c r="E176" s="79" t="s">
        <v>24</v>
      </c>
      <c r="F176" s="79" t="s">
        <v>222</v>
      </c>
      <c r="G176" s="79" t="s">
        <v>37</v>
      </c>
      <c r="H176" s="87">
        <v>374261.10600000003</v>
      </c>
      <c r="I176" s="87">
        <v>315139.21899999998</v>
      </c>
      <c r="J176" s="87">
        <v>2000</v>
      </c>
      <c r="K176" s="87">
        <v>57122</v>
      </c>
      <c r="L176" s="87"/>
      <c r="M176" s="87"/>
      <c r="N176" s="88"/>
    </row>
    <row r="177" spans="1:14" s="96" customFormat="1" ht="12.75" customHeight="1">
      <c r="A177" s="89" t="s">
        <v>190</v>
      </c>
      <c r="B177" s="90"/>
      <c r="C177" s="90" t="s">
        <v>197</v>
      </c>
      <c r="D177" s="91" t="s">
        <v>242</v>
      </c>
      <c r="E177" s="91"/>
      <c r="F177" s="92"/>
      <c r="G177" s="92"/>
      <c r="H177" s="93"/>
      <c r="I177" s="93"/>
      <c r="J177" s="94"/>
      <c r="K177" s="93"/>
      <c r="L177" s="93"/>
      <c r="M177" s="93"/>
      <c r="N177" s="95"/>
    </row>
    <row r="178" spans="1:14" s="64" customFormat="1" ht="12.75" customHeight="1">
      <c r="A178" s="76" t="s">
        <v>190</v>
      </c>
      <c r="B178" s="62" t="s">
        <v>212</v>
      </c>
      <c r="C178" s="59" t="s">
        <v>197</v>
      </c>
      <c r="D178" s="78" t="s">
        <v>243</v>
      </c>
      <c r="E178" s="79" t="s">
        <v>24</v>
      </c>
      <c r="F178" s="79" t="s">
        <v>158</v>
      </c>
      <c r="G178" s="79" t="s">
        <v>37</v>
      </c>
      <c r="H178" s="87">
        <v>2597632.0189999999</v>
      </c>
      <c r="I178" s="87">
        <v>2515071.54</v>
      </c>
      <c r="J178" s="87">
        <v>2000</v>
      </c>
      <c r="K178" s="87">
        <v>80561</v>
      </c>
      <c r="L178" s="87">
        <v>0</v>
      </c>
      <c r="M178" s="87">
        <v>0</v>
      </c>
      <c r="N178" s="88"/>
    </row>
    <row r="179" spans="1:14" s="64" customFormat="1" ht="24" customHeight="1">
      <c r="A179" s="76" t="s">
        <v>190</v>
      </c>
      <c r="B179" s="62" t="s">
        <v>212</v>
      </c>
      <c r="C179" s="59" t="s">
        <v>197</v>
      </c>
      <c r="D179" s="78" t="s">
        <v>244</v>
      </c>
      <c r="E179" s="79" t="s">
        <v>24</v>
      </c>
      <c r="F179" s="79" t="s">
        <v>25</v>
      </c>
      <c r="G179" s="79" t="s">
        <v>26</v>
      </c>
      <c r="H179" s="87">
        <v>518686.39799999999</v>
      </c>
      <c r="I179" s="87">
        <v>0</v>
      </c>
      <c r="J179" s="87">
        <v>104000</v>
      </c>
      <c r="K179" s="87">
        <v>155606</v>
      </c>
      <c r="L179" s="87">
        <v>155606</v>
      </c>
      <c r="M179" s="87">
        <v>103474</v>
      </c>
      <c r="N179" s="88"/>
    </row>
    <row r="180" spans="1:14" s="96" customFormat="1" ht="12.75" customHeight="1">
      <c r="A180" s="89" t="s">
        <v>190</v>
      </c>
      <c r="B180" s="90"/>
      <c r="C180" s="90" t="s">
        <v>197</v>
      </c>
      <c r="D180" s="91" t="s">
        <v>245</v>
      </c>
      <c r="E180" s="91"/>
      <c r="F180" s="92"/>
      <c r="G180" s="92"/>
      <c r="H180" s="93"/>
      <c r="I180" s="93"/>
      <c r="J180" s="94"/>
      <c r="K180" s="93"/>
      <c r="L180" s="93"/>
      <c r="M180" s="93"/>
      <c r="N180" s="95"/>
    </row>
    <row r="181" spans="1:14" s="64" customFormat="1" ht="12.75" customHeight="1">
      <c r="A181" s="76" t="s">
        <v>190</v>
      </c>
      <c r="B181" s="62" t="s">
        <v>212</v>
      </c>
      <c r="C181" s="59" t="s">
        <v>197</v>
      </c>
      <c r="D181" s="78" t="s">
        <v>246</v>
      </c>
      <c r="E181" s="79" t="s">
        <v>24</v>
      </c>
      <c r="F181" s="79" t="s">
        <v>158</v>
      </c>
      <c r="G181" s="79" t="s">
        <v>26</v>
      </c>
      <c r="H181" s="87">
        <v>2620516.4959999998</v>
      </c>
      <c r="I181" s="87">
        <v>1201454.821</v>
      </c>
      <c r="J181" s="87">
        <v>2000</v>
      </c>
      <c r="K181" s="87">
        <v>10000</v>
      </c>
      <c r="L181" s="87">
        <v>2000</v>
      </c>
      <c r="M181" s="87">
        <v>1000</v>
      </c>
      <c r="N181" s="88">
        <v>1404061.6749999998</v>
      </c>
    </row>
    <row r="182" spans="1:14" s="64" customFormat="1" ht="12.75" customHeight="1">
      <c r="A182" s="76" t="s">
        <v>190</v>
      </c>
      <c r="B182" s="62" t="s">
        <v>212</v>
      </c>
      <c r="C182" s="59" t="s">
        <v>197</v>
      </c>
      <c r="D182" s="78" t="s">
        <v>247</v>
      </c>
      <c r="E182" s="79" t="s">
        <v>24</v>
      </c>
      <c r="F182" s="79" t="s">
        <v>222</v>
      </c>
      <c r="G182" s="79" t="s">
        <v>26</v>
      </c>
      <c r="H182" s="87">
        <v>2909544.8960000002</v>
      </c>
      <c r="I182" s="87">
        <v>53600</v>
      </c>
      <c r="J182" s="87">
        <v>2000</v>
      </c>
      <c r="K182" s="87">
        <v>10000</v>
      </c>
      <c r="L182" s="87">
        <v>2000</v>
      </c>
      <c r="M182" s="87">
        <v>1000</v>
      </c>
      <c r="N182" s="88">
        <v>2840944.8960000002</v>
      </c>
    </row>
    <row r="183" spans="1:14" s="64" customFormat="1" ht="12.75" customHeight="1">
      <c r="A183" s="76" t="s">
        <v>190</v>
      </c>
      <c r="B183" s="62" t="s">
        <v>212</v>
      </c>
      <c r="C183" s="59" t="s">
        <v>197</v>
      </c>
      <c r="D183" s="78" t="s">
        <v>248</v>
      </c>
      <c r="E183" s="79" t="s">
        <v>24</v>
      </c>
      <c r="F183" s="79" t="s">
        <v>222</v>
      </c>
      <c r="G183" s="79" t="s">
        <v>26</v>
      </c>
      <c r="H183" s="87">
        <v>2537420.5040000002</v>
      </c>
      <c r="I183" s="87">
        <v>100000</v>
      </c>
      <c r="J183" s="87">
        <v>2000</v>
      </c>
      <c r="K183" s="87">
        <v>10000</v>
      </c>
      <c r="L183" s="87">
        <v>2000</v>
      </c>
      <c r="M183" s="87">
        <v>1000</v>
      </c>
      <c r="N183" s="88">
        <v>2422420.5040000002</v>
      </c>
    </row>
    <row r="184" spans="1:14" s="64" customFormat="1" ht="12.75" customHeight="1">
      <c r="A184" s="76" t="s">
        <v>190</v>
      </c>
      <c r="B184" s="62" t="s">
        <v>212</v>
      </c>
      <c r="C184" s="59" t="s">
        <v>197</v>
      </c>
      <c r="D184" s="78" t="s">
        <v>249</v>
      </c>
      <c r="E184" s="79" t="s">
        <v>24</v>
      </c>
      <c r="F184" s="79" t="s">
        <v>222</v>
      </c>
      <c r="G184" s="79" t="s">
        <v>26</v>
      </c>
      <c r="H184" s="87">
        <v>2503098.9300000002</v>
      </c>
      <c r="I184" s="87">
        <v>200000</v>
      </c>
      <c r="J184" s="87">
        <v>2000</v>
      </c>
      <c r="K184" s="87">
        <v>10000</v>
      </c>
      <c r="L184" s="87">
        <v>2000</v>
      </c>
      <c r="M184" s="87">
        <v>1000</v>
      </c>
      <c r="N184" s="88">
        <v>2288098.9300000002</v>
      </c>
    </row>
    <row r="185" spans="1:14" s="64" customFormat="1" ht="12.75" customHeight="1">
      <c r="A185" s="76" t="s">
        <v>190</v>
      </c>
      <c r="B185" s="62" t="s">
        <v>212</v>
      </c>
      <c r="C185" s="59" t="s">
        <v>197</v>
      </c>
      <c r="D185" s="78" t="s">
        <v>250</v>
      </c>
      <c r="E185" s="79" t="s">
        <v>24</v>
      </c>
      <c r="F185" s="79" t="s">
        <v>25</v>
      </c>
      <c r="G185" s="79" t="s">
        <v>26</v>
      </c>
      <c r="H185" s="87">
        <v>2961553.7209999999</v>
      </c>
      <c r="I185" s="87">
        <v>0</v>
      </c>
      <c r="J185" s="87">
        <v>296155.37199999997</v>
      </c>
      <c r="K185" s="87">
        <v>888466.11629999999</v>
      </c>
      <c r="L185" s="87">
        <v>888466.11629999999</v>
      </c>
      <c r="M185" s="87">
        <v>888466.11640000006</v>
      </c>
      <c r="N185" s="88">
        <v>0</v>
      </c>
    </row>
    <row r="186" spans="1:14" s="64" customFormat="1" ht="12.75" customHeight="1">
      <c r="A186" s="76" t="s">
        <v>190</v>
      </c>
      <c r="B186" s="62" t="s">
        <v>212</v>
      </c>
      <c r="C186" s="59" t="s">
        <v>197</v>
      </c>
      <c r="D186" s="78" t="s">
        <v>251</v>
      </c>
      <c r="E186" s="79" t="s">
        <v>24</v>
      </c>
      <c r="F186" s="79" t="s">
        <v>25</v>
      </c>
      <c r="G186" s="79" t="s">
        <v>26</v>
      </c>
      <c r="H186" s="87">
        <v>2817251.3149999999</v>
      </c>
      <c r="I186" s="87">
        <v>0</v>
      </c>
      <c r="J186" s="87">
        <v>281725.13099999999</v>
      </c>
      <c r="K186" s="87">
        <v>845175.39449999994</v>
      </c>
      <c r="L186" s="87">
        <v>845175.39449999994</v>
      </c>
      <c r="M186" s="87">
        <v>845175.39500000002</v>
      </c>
      <c r="N186" s="88">
        <v>0</v>
      </c>
    </row>
    <row r="187" spans="1:14" s="64" customFormat="1" ht="12.75" customHeight="1">
      <c r="A187" s="76" t="s">
        <v>190</v>
      </c>
      <c r="B187" s="62" t="s">
        <v>212</v>
      </c>
      <c r="C187" s="59" t="s">
        <v>197</v>
      </c>
      <c r="D187" s="78" t="s">
        <v>252</v>
      </c>
      <c r="E187" s="79" t="s">
        <v>24</v>
      </c>
      <c r="F187" s="79" t="s">
        <v>25</v>
      </c>
      <c r="G187" s="79" t="s">
        <v>26</v>
      </c>
      <c r="H187" s="87">
        <v>2758438.2230000002</v>
      </c>
      <c r="I187" s="87">
        <v>0</v>
      </c>
      <c r="J187" s="87">
        <v>275843.82199999999</v>
      </c>
      <c r="K187" s="87">
        <v>827531.4669</v>
      </c>
      <c r="L187" s="87">
        <v>827531.4669</v>
      </c>
      <c r="M187" s="87">
        <v>827531.46720000019</v>
      </c>
      <c r="N187" s="88">
        <v>0</v>
      </c>
    </row>
    <row r="188" spans="1:14" s="64" customFormat="1" ht="12.75" customHeight="1">
      <c r="A188" s="76" t="s">
        <v>190</v>
      </c>
      <c r="B188" s="62" t="s">
        <v>212</v>
      </c>
      <c r="C188" s="59" t="s">
        <v>197</v>
      </c>
      <c r="D188" s="78" t="s">
        <v>253</v>
      </c>
      <c r="E188" s="79" t="s">
        <v>24</v>
      </c>
      <c r="F188" s="79" t="s">
        <v>25</v>
      </c>
      <c r="G188" s="79" t="s">
        <v>26</v>
      </c>
      <c r="H188" s="87">
        <v>2668888.66</v>
      </c>
      <c r="I188" s="87">
        <v>0</v>
      </c>
      <c r="J188" s="87">
        <v>266888.86599999998</v>
      </c>
      <c r="K188" s="87">
        <v>800666.598</v>
      </c>
      <c r="L188" s="87">
        <v>800666.598</v>
      </c>
      <c r="M188" s="87">
        <v>800666.59800000023</v>
      </c>
      <c r="N188" s="88">
        <v>0</v>
      </c>
    </row>
    <row r="189" spans="1:14" s="96" customFormat="1" ht="12.75" customHeight="1">
      <c r="A189" s="89" t="s">
        <v>190</v>
      </c>
      <c r="B189" s="90"/>
      <c r="C189" s="90" t="s">
        <v>197</v>
      </c>
      <c r="D189" s="91" t="s">
        <v>254</v>
      </c>
      <c r="E189" s="91"/>
      <c r="F189" s="92"/>
      <c r="G189" s="92"/>
      <c r="H189" s="93"/>
      <c r="I189" s="93"/>
      <c r="J189" s="94"/>
      <c r="K189" s="93"/>
      <c r="L189" s="93"/>
      <c r="M189" s="93"/>
      <c r="N189" s="95"/>
    </row>
    <row r="190" spans="1:14" s="64" customFormat="1" ht="12.75" customHeight="1">
      <c r="A190" s="76" t="s">
        <v>190</v>
      </c>
      <c r="B190" s="62" t="s">
        <v>212</v>
      </c>
      <c r="C190" s="59" t="s">
        <v>197</v>
      </c>
      <c r="D190" s="78" t="s">
        <v>255</v>
      </c>
      <c r="E190" s="79" t="s">
        <v>68</v>
      </c>
      <c r="F190" s="79" t="s">
        <v>25</v>
      </c>
      <c r="G190" s="79" t="s">
        <v>26</v>
      </c>
      <c r="H190" s="87">
        <v>3000000</v>
      </c>
      <c r="I190" s="87"/>
      <c r="J190" s="87">
        <v>600000</v>
      </c>
      <c r="K190" s="87">
        <v>900000</v>
      </c>
      <c r="L190" s="87">
        <v>900000</v>
      </c>
      <c r="M190" s="87">
        <v>600000</v>
      </c>
      <c r="N190" s="88">
        <v>0</v>
      </c>
    </row>
    <row r="191" spans="1:14" s="64" customFormat="1" ht="12.75" customHeight="1">
      <c r="A191" s="76" t="s">
        <v>190</v>
      </c>
      <c r="B191" s="62" t="s">
        <v>212</v>
      </c>
      <c r="C191" s="59" t="s">
        <v>197</v>
      </c>
      <c r="D191" s="78" t="s">
        <v>256</v>
      </c>
      <c r="E191" s="79" t="s">
        <v>68</v>
      </c>
      <c r="F191" s="79" t="s">
        <v>25</v>
      </c>
      <c r="G191" s="79" t="s">
        <v>26</v>
      </c>
      <c r="H191" s="87">
        <v>3000000</v>
      </c>
      <c r="I191" s="87"/>
      <c r="J191" s="87">
        <v>600000</v>
      </c>
      <c r="K191" s="87">
        <v>900000</v>
      </c>
      <c r="L191" s="87">
        <v>900000</v>
      </c>
      <c r="M191" s="87">
        <v>600000</v>
      </c>
      <c r="N191" s="88">
        <v>0</v>
      </c>
    </row>
    <row r="192" spans="1:14" s="64" customFormat="1" ht="12.75" customHeight="1">
      <c r="A192" s="76" t="s">
        <v>190</v>
      </c>
      <c r="B192" s="62" t="s">
        <v>212</v>
      </c>
      <c r="C192" s="59" t="s">
        <v>197</v>
      </c>
      <c r="D192" s="78" t="s">
        <v>257</v>
      </c>
      <c r="E192" s="79" t="s">
        <v>68</v>
      </c>
      <c r="F192" s="79" t="s">
        <v>25</v>
      </c>
      <c r="G192" s="79" t="s">
        <v>26</v>
      </c>
      <c r="H192" s="87">
        <v>3000000</v>
      </c>
      <c r="I192" s="87"/>
      <c r="J192" s="87">
        <v>600000</v>
      </c>
      <c r="K192" s="87">
        <v>900000</v>
      </c>
      <c r="L192" s="87">
        <v>900000</v>
      </c>
      <c r="M192" s="87">
        <v>600000</v>
      </c>
      <c r="N192" s="88">
        <v>0</v>
      </c>
    </row>
    <row r="193" spans="1:14" s="64" customFormat="1" ht="12.75" customHeight="1">
      <c r="A193" s="76" t="s">
        <v>190</v>
      </c>
      <c r="B193" s="62" t="s">
        <v>212</v>
      </c>
      <c r="C193" s="59" t="s">
        <v>197</v>
      </c>
      <c r="D193" s="78" t="s">
        <v>258</v>
      </c>
      <c r="E193" s="79" t="s">
        <v>68</v>
      </c>
      <c r="F193" s="79" t="s">
        <v>25</v>
      </c>
      <c r="G193" s="79" t="s">
        <v>26</v>
      </c>
      <c r="H193" s="87">
        <v>3000000</v>
      </c>
      <c r="I193" s="87"/>
      <c r="J193" s="87">
        <v>600000</v>
      </c>
      <c r="K193" s="87">
        <v>900000</v>
      </c>
      <c r="L193" s="87">
        <v>900000</v>
      </c>
      <c r="M193" s="87">
        <v>600000</v>
      </c>
      <c r="N193" s="88">
        <v>0</v>
      </c>
    </row>
    <row r="194" spans="1:14" s="64" customFormat="1" ht="12.75" customHeight="1">
      <c r="A194" s="76" t="s">
        <v>190</v>
      </c>
      <c r="B194" s="62" t="s">
        <v>212</v>
      </c>
      <c r="C194" s="59" t="s">
        <v>197</v>
      </c>
      <c r="D194" s="78" t="s">
        <v>259</v>
      </c>
      <c r="E194" s="79" t="s">
        <v>68</v>
      </c>
      <c r="F194" s="79" t="s">
        <v>25</v>
      </c>
      <c r="G194" s="79" t="s">
        <v>26</v>
      </c>
      <c r="H194" s="87">
        <v>3000000</v>
      </c>
      <c r="I194" s="87"/>
      <c r="J194" s="87">
        <v>600000</v>
      </c>
      <c r="K194" s="87">
        <v>900000</v>
      </c>
      <c r="L194" s="87">
        <v>900000</v>
      </c>
      <c r="M194" s="87">
        <v>600000</v>
      </c>
      <c r="N194" s="88">
        <v>0</v>
      </c>
    </row>
    <row r="195" spans="1:14" s="64" customFormat="1" ht="12.75" customHeight="1">
      <c r="A195" s="76" t="s">
        <v>190</v>
      </c>
      <c r="B195" s="62" t="s">
        <v>212</v>
      </c>
      <c r="C195" s="59" t="s">
        <v>197</v>
      </c>
      <c r="D195" s="78" t="s">
        <v>260</v>
      </c>
      <c r="E195" s="79" t="s">
        <v>68</v>
      </c>
      <c r="F195" s="79" t="s">
        <v>25</v>
      </c>
      <c r="G195" s="79" t="s">
        <v>26</v>
      </c>
      <c r="H195" s="87">
        <v>3000000</v>
      </c>
      <c r="I195" s="87"/>
      <c r="J195" s="87">
        <v>600000</v>
      </c>
      <c r="K195" s="87">
        <v>900000</v>
      </c>
      <c r="L195" s="87">
        <v>900000</v>
      </c>
      <c r="M195" s="87">
        <v>600000</v>
      </c>
      <c r="N195" s="88">
        <v>0</v>
      </c>
    </row>
    <row r="196" spans="1:14" s="96" customFormat="1" ht="12.75" customHeight="1">
      <c r="A196" s="89" t="s">
        <v>190</v>
      </c>
      <c r="B196" s="90"/>
      <c r="C196" s="90" t="s">
        <v>197</v>
      </c>
      <c r="D196" s="91" t="s">
        <v>261</v>
      </c>
      <c r="E196" s="91"/>
      <c r="F196" s="92"/>
      <c r="G196" s="92"/>
      <c r="H196" s="93"/>
      <c r="I196" s="93"/>
      <c r="J196" s="94"/>
      <c r="K196" s="93"/>
      <c r="L196" s="93"/>
      <c r="M196" s="93"/>
      <c r="N196" s="95"/>
    </row>
    <row r="197" spans="1:14" s="64" customFormat="1" ht="12.75" customHeight="1">
      <c r="A197" s="76" t="s">
        <v>190</v>
      </c>
      <c r="B197" s="62" t="s">
        <v>212</v>
      </c>
      <c r="C197" s="59" t="s">
        <v>197</v>
      </c>
      <c r="D197" s="78" t="s">
        <v>262</v>
      </c>
      <c r="E197" s="79" t="s">
        <v>24</v>
      </c>
      <c r="F197" s="79" t="s">
        <v>222</v>
      </c>
      <c r="G197" s="79" t="s">
        <v>26</v>
      </c>
      <c r="H197" s="87">
        <v>2550691.4569999999</v>
      </c>
      <c r="I197" s="87">
        <v>371770.77500000002</v>
      </c>
      <c r="J197" s="87">
        <v>2000</v>
      </c>
      <c r="K197" s="87">
        <v>10000</v>
      </c>
      <c r="L197" s="87">
        <v>2000</v>
      </c>
      <c r="M197" s="87">
        <v>1000</v>
      </c>
      <c r="N197" s="88">
        <v>2163920.682</v>
      </c>
    </row>
    <row r="198" spans="1:14" s="64" customFormat="1" ht="12.75" customHeight="1">
      <c r="A198" s="76" t="s">
        <v>190</v>
      </c>
      <c r="B198" s="62" t="s">
        <v>212</v>
      </c>
      <c r="C198" s="59" t="s">
        <v>197</v>
      </c>
      <c r="D198" s="78" t="s">
        <v>263</v>
      </c>
      <c r="E198" s="79" t="s">
        <v>24</v>
      </c>
      <c r="F198" s="79" t="s">
        <v>158</v>
      </c>
      <c r="G198" s="79" t="s">
        <v>37</v>
      </c>
      <c r="H198" s="87">
        <v>206640.12100000001</v>
      </c>
      <c r="I198" s="87">
        <v>143979.16899999999</v>
      </c>
      <c r="J198" s="87">
        <v>2000</v>
      </c>
      <c r="K198" s="87">
        <v>60661</v>
      </c>
      <c r="L198" s="87">
        <v>0</v>
      </c>
      <c r="M198" s="87">
        <v>0</v>
      </c>
      <c r="N198" s="88"/>
    </row>
    <row r="199" spans="1:14" s="64" customFormat="1" ht="12.75" customHeight="1">
      <c r="A199" s="76" t="s">
        <v>190</v>
      </c>
      <c r="B199" s="62" t="s">
        <v>212</v>
      </c>
      <c r="C199" s="59" t="s">
        <v>197</v>
      </c>
      <c r="D199" s="78" t="s">
        <v>264</v>
      </c>
      <c r="E199" s="79" t="s">
        <v>24</v>
      </c>
      <c r="F199" s="79" t="s">
        <v>25</v>
      </c>
      <c r="G199" s="79" t="s">
        <v>26</v>
      </c>
      <c r="H199" s="87">
        <v>1506600.939</v>
      </c>
      <c r="I199" s="87">
        <v>0</v>
      </c>
      <c r="J199" s="87">
        <v>301400</v>
      </c>
      <c r="K199" s="87">
        <v>451980.28169999999</v>
      </c>
      <c r="L199" s="87">
        <v>451980.28169999999</v>
      </c>
      <c r="M199" s="87">
        <v>301240</v>
      </c>
      <c r="N199" s="88"/>
    </row>
    <row r="200" spans="1:14" s="64" customFormat="1" ht="12.75" customHeight="1">
      <c r="A200" s="76" t="s">
        <v>190</v>
      </c>
      <c r="B200" s="62" t="s">
        <v>212</v>
      </c>
      <c r="C200" s="59" t="s">
        <v>197</v>
      </c>
      <c r="D200" s="78" t="s">
        <v>265</v>
      </c>
      <c r="E200" s="79" t="s">
        <v>41</v>
      </c>
      <c r="F200" s="79" t="s">
        <v>26</v>
      </c>
      <c r="G200" s="79" t="s">
        <v>266</v>
      </c>
      <c r="H200" s="87">
        <v>2000000</v>
      </c>
      <c r="I200" s="87">
        <v>0</v>
      </c>
      <c r="J200" s="87">
        <v>0</v>
      </c>
      <c r="K200" s="87">
        <v>0</v>
      </c>
      <c r="L200" s="87">
        <v>0</v>
      </c>
      <c r="M200" s="87">
        <v>400000</v>
      </c>
      <c r="N200" s="88">
        <v>1600000</v>
      </c>
    </row>
    <row r="201" spans="1:14" s="96" customFormat="1" ht="12.75" customHeight="1">
      <c r="A201" s="89" t="s">
        <v>190</v>
      </c>
      <c r="B201" s="90"/>
      <c r="C201" s="90" t="s">
        <v>197</v>
      </c>
      <c r="D201" s="91" t="s">
        <v>267</v>
      </c>
      <c r="E201" s="91"/>
      <c r="F201" s="92"/>
      <c r="G201" s="92"/>
      <c r="H201" s="93"/>
      <c r="I201" s="93"/>
      <c r="J201" s="94"/>
      <c r="K201" s="93"/>
      <c r="L201" s="93"/>
      <c r="M201" s="93"/>
      <c r="N201" s="95"/>
    </row>
    <row r="202" spans="1:14" s="64" customFormat="1" ht="12.75" customHeight="1">
      <c r="A202" s="76" t="s">
        <v>190</v>
      </c>
      <c r="B202" s="62" t="s">
        <v>212</v>
      </c>
      <c r="C202" s="59" t="s">
        <v>197</v>
      </c>
      <c r="D202" s="78" t="s">
        <v>268</v>
      </c>
      <c r="E202" s="79" t="s">
        <v>24</v>
      </c>
      <c r="F202" s="79" t="s">
        <v>222</v>
      </c>
      <c r="G202" s="79" t="s">
        <v>26</v>
      </c>
      <c r="H202" s="87">
        <v>2205347.5260000001</v>
      </c>
      <c r="I202" s="87">
        <v>434265.01899999997</v>
      </c>
      <c r="J202" s="87">
        <v>2000</v>
      </c>
      <c r="K202" s="87">
        <v>10000</v>
      </c>
      <c r="L202" s="87">
        <v>2000</v>
      </c>
      <c r="M202" s="87">
        <v>1000</v>
      </c>
      <c r="N202" s="88">
        <v>1756082.5070000002</v>
      </c>
    </row>
    <row r="203" spans="1:14" s="64" customFormat="1" ht="24" customHeight="1">
      <c r="A203" s="76" t="s">
        <v>190</v>
      </c>
      <c r="B203" s="62" t="s">
        <v>212</v>
      </c>
      <c r="C203" s="59" t="s">
        <v>197</v>
      </c>
      <c r="D203" s="78" t="s">
        <v>269</v>
      </c>
      <c r="E203" s="79" t="s">
        <v>24</v>
      </c>
      <c r="F203" s="79" t="s">
        <v>25</v>
      </c>
      <c r="G203" s="79" t="s">
        <v>270</v>
      </c>
      <c r="H203" s="87">
        <v>2374648.048</v>
      </c>
      <c r="I203" s="87">
        <v>0</v>
      </c>
      <c r="J203" s="87">
        <v>237464.80600000001</v>
      </c>
      <c r="K203" s="87">
        <v>712394.41440000001</v>
      </c>
      <c r="L203" s="87">
        <v>712394.41440000001</v>
      </c>
      <c r="M203" s="87">
        <v>712394.41319999995</v>
      </c>
      <c r="N203" s="88">
        <v>0</v>
      </c>
    </row>
    <row r="204" spans="1:14" s="64" customFormat="1" ht="24" customHeight="1">
      <c r="A204" s="76" t="s">
        <v>190</v>
      </c>
      <c r="B204" s="62" t="s">
        <v>212</v>
      </c>
      <c r="C204" s="59" t="s">
        <v>197</v>
      </c>
      <c r="D204" s="78" t="s">
        <v>271</v>
      </c>
      <c r="E204" s="79" t="s">
        <v>24</v>
      </c>
      <c r="F204" s="79" t="s">
        <v>25</v>
      </c>
      <c r="G204" s="79" t="s">
        <v>270</v>
      </c>
      <c r="H204" s="87">
        <v>2031613.98</v>
      </c>
      <c r="I204" s="87">
        <v>0</v>
      </c>
      <c r="J204" s="87">
        <v>457605</v>
      </c>
      <c r="K204" s="87">
        <v>609484.19400000002</v>
      </c>
      <c r="L204" s="87">
        <v>609484.19400000002</v>
      </c>
      <c r="M204" s="87">
        <v>355040.59199999995</v>
      </c>
      <c r="N204" s="88">
        <v>0</v>
      </c>
    </row>
    <row r="205" spans="1:14" s="96" customFormat="1" ht="12.75" customHeight="1">
      <c r="A205" s="89" t="s">
        <v>190</v>
      </c>
      <c r="B205" s="90"/>
      <c r="C205" s="90" t="s">
        <v>197</v>
      </c>
      <c r="D205" s="91" t="s">
        <v>272</v>
      </c>
      <c r="E205" s="91"/>
      <c r="F205" s="92"/>
      <c r="G205" s="92"/>
      <c r="H205" s="93"/>
      <c r="I205" s="93"/>
      <c r="J205" s="94"/>
      <c r="K205" s="93"/>
      <c r="L205" s="93"/>
      <c r="M205" s="93"/>
      <c r="N205" s="95"/>
    </row>
    <row r="206" spans="1:14" s="64" customFormat="1" ht="24" customHeight="1">
      <c r="A206" s="76" t="s">
        <v>190</v>
      </c>
      <c r="B206" s="62" t="s">
        <v>212</v>
      </c>
      <c r="C206" s="59" t="s">
        <v>197</v>
      </c>
      <c r="D206" s="78" t="s">
        <v>273</v>
      </c>
      <c r="E206" s="79" t="s">
        <v>24</v>
      </c>
      <c r="F206" s="79" t="s">
        <v>25</v>
      </c>
      <c r="G206" s="79" t="s">
        <v>270</v>
      </c>
      <c r="H206" s="87">
        <v>1654181.828</v>
      </c>
      <c r="I206" s="87">
        <v>0</v>
      </c>
      <c r="J206" s="87">
        <v>82709.091</v>
      </c>
      <c r="K206" s="87">
        <v>496254.54839999997</v>
      </c>
      <c r="L206" s="87">
        <v>496254.54839999997</v>
      </c>
      <c r="M206" s="87">
        <v>578963.64020000002</v>
      </c>
      <c r="N206" s="88">
        <v>0</v>
      </c>
    </row>
    <row r="207" spans="1:14" s="64" customFormat="1" ht="24" customHeight="1">
      <c r="A207" s="76" t="s">
        <v>190</v>
      </c>
      <c r="B207" s="62" t="s">
        <v>212</v>
      </c>
      <c r="C207" s="59" t="s">
        <v>197</v>
      </c>
      <c r="D207" s="78" t="s">
        <v>274</v>
      </c>
      <c r="E207" s="79" t="s">
        <v>24</v>
      </c>
      <c r="F207" s="79" t="s">
        <v>25</v>
      </c>
      <c r="G207" s="79" t="s">
        <v>270</v>
      </c>
      <c r="H207" s="87">
        <v>1786939.4790000001</v>
      </c>
      <c r="I207" s="87">
        <v>0</v>
      </c>
      <c r="J207" s="87">
        <v>89346.974000000002</v>
      </c>
      <c r="K207" s="87">
        <v>536081.84369999997</v>
      </c>
      <c r="L207" s="87">
        <v>536081.84369999997</v>
      </c>
      <c r="M207" s="87">
        <v>625428.8176000003</v>
      </c>
      <c r="N207" s="88">
        <v>0</v>
      </c>
    </row>
    <row r="208" spans="1:14" s="64" customFormat="1" ht="12.75" customHeight="1">
      <c r="A208" s="76" t="s">
        <v>190</v>
      </c>
      <c r="B208" s="62" t="s">
        <v>212</v>
      </c>
      <c r="C208" s="59" t="s">
        <v>197</v>
      </c>
      <c r="D208" s="78" t="s">
        <v>275</v>
      </c>
      <c r="E208" s="79" t="s">
        <v>41</v>
      </c>
      <c r="F208" s="79" t="s">
        <v>29</v>
      </c>
      <c r="G208" s="79" t="s">
        <v>266</v>
      </c>
      <c r="H208" s="87">
        <v>3000000</v>
      </c>
      <c r="I208" s="87">
        <v>0</v>
      </c>
      <c r="J208" s="87">
        <v>0</v>
      </c>
      <c r="K208" s="87">
        <v>0</v>
      </c>
      <c r="L208" s="87">
        <v>600000</v>
      </c>
      <c r="M208" s="87">
        <v>900000</v>
      </c>
      <c r="N208" s="88">
        <v>1500000</v>
      </c>
    </row>
    <row r="209" spans="1:14" s="64" customFormat="1" ht="12.75" customHeight="1">
      <c r="A209" s="76" t="s">
        <v>190</v>
      </c>
      <c r="B209" s="62" t="s">
        <v>212</v>
      </c>
      <c r="C209" s="59" t="s">
        <v>197</v>
      </c>
      <c r="D209" s="78" t="s">
        <v>276</v>
      </c>
      <c r="E209" s="79" t="s">
        <v>41</v>
      </c>
      <c r="F209" s="79" t="s">
        <v>26</v>
      </c>
      <c r="G209" s="79" t="s">
        <v>266</v>
      </c>
      <c r="H209" s="87">
        <v>3000000</v>
      </c>
      <c r="I209" s="87">
        <v>0</v>
      </c>
      <c r="J209" s="87">
        <v>0</v>
      </c>
      <c r="K209" s="87">
        <v>0</v>
      </c>
      <c r="L209" s="87">
        <v>0</v>
      </c>
      <c r="M209" s="87">
        <v>600000</v>
      </c>
      <c r="N209" s="88">
        <v>2400000</v>
      </c>
    </row>
    <row r="210" spans="1:14" s="64" customFormat="1" ht="12.75" customHeight="1">
      <c r="A210" s="76" t="s">
        <v>190</v>
      </c>
      <c r="B210" s="62" t="s">
        <v>212</v>
      </c>
      <c r="C210" s="59" t="s">
        <v>197</v>
      </c>
      <c r="D210" s="78" t="s">
        <v>277</v>
      </c>
      <c r="E210" s="79" t="s">
        <v>41</v>
      </c>
      <c r="F210" s="79" t="s">
        <v>26</v>
      </c>
      <c r="G210" s="79" t="s">
        <v>266</v>
      </c>
      <c r="H210" s="87">
        <v>3000000</v>
      </c>
      <c r="I210" s="87">
        <v>0</v>
      </c>
      <c r="J210" s="87">
        <v>0</v>
      </c>
      <c r="K210" s="87">
        <v>0</v>
      </c>
      <c r="L210" s="87">
        <v>0</v>
      </c>
      <c r="M210" s="87">
        <v>600000</v>
      </c>
      <c r="N210" s="88">
        <v>2400000</v>
      </c>
    </row>
    <row r="211" spans="1:14" s="96" customFormat="1" ht="12.75" customHeight="1">
      <c r="A211" s="89" t="s">
        <v>190</v>
      </c>
      <c r="B211" s="90"/>
      <c r="C211" s="90" t="s">
        <v>197</v>
      </c>
      <c r="D211" s="91" t="s">
        <v>278</v>
      </c>
      <c r="E211" s="91"/>
      <c r="F211" s="92"/>
      <c r="G211" s="92"/>
      <c r="H211" s="93"/>
      <c r="I211" s="93"/>
      <c r="J211" s="94"/>
      <c r="K211" s="93"/>
      <c r="L211" s="93"/>
      <c r="M211" s="93"/>
      <c r="N211" s="95"/>
    </row>
    <row r="212" spans="1:14" s="64" customFormat="1" ht="12.75" customHeight="1">
      <c r="A212" s="76" t="s">
        <v>190</v>
      </c>
      <c r="B212" s="62" t="s">
        <v>212</v>
      </c>
      <c r="C212" s="59" t="s">
        <v>197</v>
      </c>
      <c r="D212" s="78" t="s">
        <v>279</v>
      </c>
      <c r="E212" s="79" t="s">
        <v>24</v>
      </c>
      <c r="F212" s="79" t="s">
        <v>25</v>
      </c>
      <c r="G212" s="79" t="s">
        <v>26</v>
      </c>
      <c r="H212" s="87">
        <v>681302.16</v>
      </c>
      <c r="I212" s="87">
        <v>0</v>
      </c>
      <c r="J212" s="87">
        <v>252000</v>
      </c>
      <c r="K212" s="87">
        <v>204390.64800000002</v>
      </c>
      <c r="L212" s="87">
        <v>204390.64800000002</v>
      </c>
      <c r="M212" s="87">
        <v>20521</v>
      </c>
      <c r="N212" s="88"/>
    </row>
    <row r="213" spans="1:14" s="64" customFormat="1" ht="12.75" customHeight="1">
      <c r="A213" s="76" t="s">
        <v>190</v>
      </c>
      <c r="B213" s="62" t="s">
        <v>212</v>
      </c>
      <c r="C213" s="59" t="s">
        <v>197</v>
      </c>
      <c r="D213" s="78" t="s">
        <v>280</v>
      </c>
      <c r="E213" s="79" t="s">
        <v>41</v>
      </c>
      <c r="F213" s="79" t="s">
        <v>29</v>
      </c>
      <c r="G213" s="79" t="s">
        <v>281</v>
      </c>
      <c r="H213" s="87">
        <v>1357120</v>
      </c>
      <c r="I213" s="87">
        <v>0</v>
      </c>
      <c r="J213" s="87">
        <v>0</v>
      </c>
      <c r="K213" s="87">
        <v>0</v>
      </c>
      <c r="L213" s="87">
        <v>271424</v>
      </c>
      <c r="M213" s="87">
        <v>407136</v>
      </c>
      <c r="N213" s="88">
        <v>678560</v>
      </c>
    </row>
    <row r="214" spans="1:14" s="64" customFormat="1" ht="12.75" customHeight="1">
      <c r="A214" s="76" t="s">
        <v>190</v>
      </c>
      <c r="B214" s="62" t="s">
        <v>212</v>
      </c>
      <c r="C214" s="59" t="s">
        <v>197</v>
      </c>
      <c r="D214" s="78" t="s">
        <v>282</v>
      </c>
      <c r="E214" s="79" t="s">
        <v>41</v>
      </c>
      <c r="F214" s="79" t="s">
        <v>29</v>
      </c>
      <c r="G214" s="79" t="s">
        <v>281</v>
      </c>
      <c r="H214" s="87">
        <v>1760000</v>
      </c>
      <c r="I214" s="87">
        <v>0</v>
      </c>
      <c r="J214" s="87">
        <v>0</v>
      </c>
      <c r="K214" s="87">
        <v>0</v>
      </c>
      <c r="L214" s="87">
        <v>352000</v>
      </c>
      <c r="M214" s="87">
        <v>528000</v>
      </c>
      <c r="N214" s="88">
        <v>880000</v>
      </c>
    </row>
    <row r="215" spans="1:14" s="64" customFormat="1" ht="12.75" customHeight="1">
      <c r="A215" s="76" t="s">
        <v>190</v>
      </c>
      <c r="B215" s="62" t="s">
        <v>212</v>
      </c>
      <c r="C215" s="59" t="s">
        <v>197</v>
      </c>
      <c r="D215" s="78" t="s">
        <v>283</v>
      </c>
      <c r="E215" s="79" t="s">
        <v>41</v>
      </c>
      <c r="F215" s="79" t="s">
        <v>26</v>
      </c>
      <c r="G215" s="79" t="s">
        <v>281</v>
      </c>
      <c r="H215" s="87">
        <v>880000</v>
      </c>
      <c r="I215" s="87">
        <v>0</v>
      </c>
      <c r="J215" s="87">
        <v>0</v>
      </c>
      <c r="K215" s="87">
        <v>0</v>
      </c>
      <c r="L215" s="87">
        <v>0</v>
      </c>
      <c r="M215" s="87">
        <v>176000</v>
      </c>
      <c r="N215" s="88">
        <v>704000</v>
      </c>
    </row>
    <row r="216" spans="1:14" s="96" customFormat="1" ht="12.75" customHeight="1">
      <c r="A216" s="89" t="s">
        <v>190</v>
      </c>
      <c r="B216" s="90"/>
      <c r="C216" s="90" t="s">
        <v>197</v>
      </c>
      <c r="D216" s="91" t="s">
        <v>284</v>
      </c>
      <c r="E216" s="91"/>
      <c r="F216" s="92"/>
      <c r="G216" s="92"/>
      <c r="H216" s="93"/>
      <c r="I216" s="93"/>
      <c r="J216" s="94"/>
      <c r="K216" s="93"/>
      <c r="L216" s="93"/>
      <c r="M216" s="93"/>
      <c r="N216" s="95"/>
    </row>
    <row r="217" spans="1:14" s="64" customFormat="1" ht="12.75" customHeight="1">
      <c r="A217" s="76" t="s">
        <v>190</v>
      </c>
      <c r="B217" s="62" t="s">
        <v>212</v>
      </c>
      <c r="C217" s="59" t="s">
        <v>197</v>
      </c>
      <c r="D217" s="78" t="s">
        <v>285</v>
      </c>
      <c r="E217" s="79" t="s">
        <v>24</v>
      </c>
      <c r="F217" s="79" t="s">
        <v>205</v>
      </c>
      <c r="G217" s="79" t="s">
        <v>25</v>
      </c>
      <c r="H217" s="87">
        <v>1683183.392</v>
      </c>
      <c r="I217" s="87">
        <v>1394616.2439999999</v>
      </c>
      <c r="J217" s="87">
        <v>2000</v>
      </c>
      <c r="K217" s="87">
        <v>10000</v>
      </c>
      <c r="L217" s="87">
        <v>2000</v>
      </c>
      <c r="M217" s="87">
        <v>1000</v>
      </c>
      <c r="N217" s="88">
        <v>273567.14800000004</v>
      </c>
    </row>
    <row r="218" spans="1:14" s="64" customFormat="1" ht="24" customHeight="1">
      <c r="A218" s="76" t="s">
        <v>190</v>
      </c>
      <c r="B218" s="62" t="s">
        <v>212</v>
      </c>
      <c r="C218" s="59" t="s">
        <v>197</v>
      </c>
      <c r="D218" s="78" t="s">
        <v>286</v>
      </c>
      <c r="E218" s="79" t="s">
        <v>24</v>
      </c>
      <c r="F218" s="79" t="s">
        <v>54</v>
      </c>
      <c r="G218" s="79" t="s">
        <v>25</v>
      </c>
      <c r="H218" s="87">
        <v>681263.01699999999</v>
      </c>
      <c r="I218" s="87">
        <v>320518.02</v>
      </c>
      <c r="J218" s="87">
        <v>2000</v>
      </c>
      <c r="K218" s="87">
        <v>10000</v>
      </c>
      <c r="L218" s="87">
        <v>2000</v>
      </c>
      <c r="M218" s="87">
        <v>1000</v>
      </c>
      <c r="N218" s="88">
        <v>345744.99699999997</v>
      </c>
    </row>
    <row r="219" spans="1:14" s="64" customFormat="1" ht="12.75" customHeight="1">
      <c r="A219" s="76" t="s">
        <v>190</v>
      </c>
      <c r="B219" s="62" t="s">
        <v>212</v>
      </c>
      <c r="C219" s="59" t="s">
        <v>197</v>
      </c>
      <c r="D219" s="78" t="s">
        <v>287</v>
      </c>
      <c r="E219" s="79" t="s">
        <v>24</v>
      </c>
      <c r="F219" s="79" t="s">
        <v>205</v>
      </c>
      <c r="G219" s="79" t="s">
        <v>25</v>
      </c>
      <c r="H219" s="87">
        <v>1411112.4339999999</v>
      </c>
      <c r="I219" s="87">
        <v>1027426.969</v>
      </c>
      <c r="J219" s="87">
        <v>2000</v>
      </c>
      <c r="K219" s="87">
        <v>10000</v>
      </c>
      <c r="L219" s="87">
        <v>2000</v>
      </c>
      <c r="M219" s="87">
        <v>1000</v>
      </c>
      <c r="N219" s="88">
        <v>368685.46499999985</v>
      </c>
    </row>
    <row r="220" spans="1:14" s="64" customFormat="1" ht="24" customHeight="1">
      <c r="A220" s="76" t="s">
        <v>190</v>
      </c>
      <c r="B220" s="62" t="s">
        <v>212</v>
      </c>
      <c r="C220" s="59" t="s">
        <v>197</v>
      </c>
      <c r="D220" s="78" t="s">
        <v>288</v>
      </c>
      <c r="E220" s="79" t="s">
        <v>24</v>
      </c>
      <c r="F220" s="79" t="s">
        <v>222</v>
      </c>
      <c r="G220" s="79" t="s">
        <v>25</v>
      </c>
      <c r="H220" s="87">
        <v>585569.11100000003</v>
      </c>
      <c r="I220" s="87">
        <v>203764.08600000001</v>
      </c>
      <c r="J220" s="87">
        <v>2000</v>
      </c>
      <c r="K220" s="87">
        <v>10000</v>
      </c>
      <c r="L220" s="87">
        <v>2000</v>
      </c>
      <c r="M220" s="87">
        <v>1000</v>
      </c>
      <c r="N220" s="88">
        <v>366805.02500000002</v>
      </c>
    </row>
    <row r="221" spans="1:14" s="64" customFormat="1" ht="36" customHeight="1">
      <c r="A221" s="76" t="s">
        <v>190</v>
      </c>
      <c r="B221" s="62" t="s">
        <v>212</v>
      </c>
      <c r="C221" s="59" t="s">
        <v>197</v>
      </c>
      <c r="D221" s="78" t="s">
        <v>289</v>
      </c>
      <c r="E221" s="79" t="s">
        <v>24</v>
      </c>
      <c r="F221" s="79" t="s">
        <v>205</v>
      </c>
      <c r="G221" s="79" t="s">
        <v>25</v>
      </c>
      <c r="H221" s="87">
        <v>1624672.7</v>
      </c>
      <c r="I221" s="87">
        <v>1280490.514</v>
      </c>
      <c r="J221" s="87">
        <v>2000</v>
      </c>
      <c r="K221" s="87">
        <v>10000</v>
      </c>
      <c r="L221" s="87">
        <v>2000</v>
      </c>
      <c r="M221" s="87">
        <v>1000</v>
      </c>
      <c r="N221" s="88">
        <v>329182.18599999999</v>
      </c>
    </row>
    <row r="222" spans="1:14" s="64" customFormat="1" ht="36" customHeight="1">
      <c r="A222" s="76" t="s">
        <v>190</v>
      </c>
      <c r="B222" s="62" t="s">
        <v>212</v>
      </c>
      <c r="C222" s="59" t="s">
        <v>197</v>
      </c>
      <c r="D222" s="78" t="s">
        <v>290</v>
      </c>
      <c r="E222" s="79" t="s">
        <v>24</v>
      </c>
      <c r="F222" s="79" t="s">
        <v>222</v>
      </c>
      <c r="G222" s="79" t="s">
        <v>25</v>
      </c>
      <c r="H222" s="87">
        <v>281059.68099999998</v>
      </c>
      <c r="I222" s="87">
        <v>100454.068</v>
      </c>
      <c r="J222" s="87">
        <v>2000</v>
      </c>
      <c r="K222" s="87">
        <v>10000</v>
      </c>
      <c r="L222" s="87">
        <v>2000</v>
      </c>
      <c r="M222" s="87">
        <v>1000</v>
      </c>
      <c r="N222" s="88">
        <v>165605.61299999998</v>
      </c>
    </row>
    <row r="223" spans="1:14" s="64" customFormat="1" ht="24" customHeight="1">
      <c r="A223" s="76" t="s">
        <v>190</v>
      </c>
      <c r="B223" s="62" t="s">
        <v>212</v>
      </c>
      <c r="C223" s="59" t="s">
        <v>197</v>
      </c>
      <c r="D223" s="78" t="s">
        <v>291</v>
      </c>
      <c r="E223" s="79" t="s">
        <v>24</v>
      </c>
      <c r="F223" s="79" t="s">
        <v>205</v>
      </c>
      <c r="G223" s="79" t="s">
        <v>25</v>
      </c>
      <c r="H223" s="87">
        <v>251919.75</v>
      </c>
      <c r="I223" s="87">
        <v>131832.55100000001</v>
      </c>
      <c r="J223" s="87">
        <v>2000</v>
      </c>
      <c r="K223" s="87">
        <v>10000</v>
      </c>
      <c r="L223" s="87">
        <v>2000</v>
      </c>
      <c r="M223" s="87">
        <v>1000</v>
      </c>
      <c r="N223" s="88">
        <v>105087.19899999999</v>
      </c>
    </row>
    <row r="224" spans="1:14" s="64" customFormat="1" ht="12.75" customHeight="1">
      <c r="A224" s="76" t="s">
        <v>190</v>
      </c>
      <c r="B224" s="62" t="s">
        <v>212</v>
      </c>
      <c r="C224" s="59" t="s">
        <v>197</v>
      </c>
      <c r="D224" s="78" t="s">
        <v>292</v>
      </c>
      <c r="E224" s="79" t="s">
        <v>24</v>
      </c>
      <c r="F224" s="79" t="s">
        <v>158</v>
      </c>
      <c r="G224" s="79" t="s">
        <v>25</v>
      </c>
      <c r="H224" s="87">
        <v>1349779.0020000001</v>
      </c>
      <c r="I224" s="87">
        <v>875298.73899999994</v>
      </c>
      <c r="J224" s="87">
        <v>2000</v>
      </c>
      <c r="K224" s="87">
        <v>6195</v>
      </c>
      <c r="L224" s="87">
        <v>2000</v>
      </c>
      <c r="M224" s="87">
        <v>1000</v>
      </c>
      <c r="N224" s="88">
        <v>463285.26300000015</v>
      </c>
    </row>
    <row r="225" spans="1:14" s="64" customFormat="1" ht="12.75" customHeight="1">
      <c r="A225" s="76" t="s">
        <v>190</v>
      </c>
      <c r="B225" s="62" t="s">
        <v>212</v>
      </c>
      <c r="C225" s="59" t="s">
        <v>197</v>
      </c>
      <c r="D225" s="78" t="s">
        <v>293</v>
      </c>
      <c r="E225" s="79" t="s">
        <v>24</v>
      </c>
      <c r="F225" s="79" t="s">
        <v>25</v>
      </c>
      <c r="G225" s="79" t="s">
        <v>26</v>
      </c>
      <c r="H225" s="87">
        <v>47000</v>
      </c>
      <c r="I225" s="87">
        <v>0</v>
      </c>
      <c r="J225" s="87">
        <v>9400</v>
      </c>
      <c r="K225" s="87">
        <v>14100</v>
      </c>
      <c r="L225" s="87">
        <v>14100</v>
      </c>
      <c r="M225" s="87">
        <v>9400</v>
      </c>
      <c r="N225" s="88">
        <v>0</v>
      </c>
    </row>
    <row r="226" spans="1:14" s="64" customFormat="1" ht="12.75" customHeight="1">
      <c r="A226" s="76" t="s">
        <v>190</v>
      </c>
      <c r="B226" s="62" t="s">
        <v>212</v>
      </c>
      <c r="C226" s="59" t="s">
        <v>197</v>
      </c>
      <c r="D226" s="78" t="s">
        <v>294</v>
      </c>
      <c r="E226" s="79" t="s">
        <v>24</v>
      </c>
      <c r="F226" s="79" t="s">
        <v>158</v>
      </c>
      <c r="G226" s="79" t="s">
        <v>25</v>
      </c>
      <c r="H226" s="87">
        <v>1397257.703</v>
      </c>
      <c r="I226" s="87">
        <v>1045953.169</v>
      </c>
      <c r="J226" s="87">
        <v>2000</v>
      </c>
      <c r="K226" s="87">
        <v>2000</v>
      </c>
      <c r="L226" s="87">
        <v>2000</v>
      </c>
      <c r="M226" s="87">
        <v>1000</v>
      </c>
      <c r="N226" s="88">
        <v>344304.53399999999</v>
      </c>
    </row>
    <row r="227" spans="1:14" s="64" customFormat="1" ht="24" customHeight="1">
      <c r="A227" s="76" t="s">
        <v>190</v>
      </c>
      <c r="B227" s="62" t="s">
        <v>212</v>
      </c>
      <c r="C227" s="59" t="s">
        <v>197</v>
      </c>
      <c r="D227" s="78" t="s">
        <v>295</v>
      </c>
      <c r="E227" s="79" t="s">
        <v>24</v>
      </c>
      <c r="F227" s="79" t="s">
        <v>25</v>
      </c>
      <c r="G227" s="79" t="s">
        <v>26</v>
      </c>
      <c r="H227" s="87">
        <v>279411</v>
      </c>
      <c r="I227" s="87">
        <v>0</v>
      </c>
      <c r="J227" s="87">
        <v>55882.2</v>
      </c>
      <c r="K227" s="87">
        <v>83823.3</v>
      </c>
      <c r="L227" s="87">
        <v>83823.3</v>
      </c>
      <c r="M227" s="87">
        <v>55882.2</v>
      </c>
      <c r="N227" s="88">
        <v>0</v>
      </c>
    </row>
    <row r="228" spans="1:14" s="64" customFormat="1" ht="12.75" customHeight="1">
      <c r="A228" s="76" t="s">
        <v>190</v>
      </c>
      <c r="B228" s="62" t="s">
        <v>212</v>
      </c>
      <c r="C228" s="59" t="s">
        <v>197</v>
      </c>
      <c r="D228" s="78" t="s">
        <v>296</v>
      </c>
      <c r="E228" s="79" t="s">
        <v>24</v>
      </c>
      <c r="F228" s="79" t="s">
        <v>158</v>
      </c>
      <c r="G228" s="79" t="s">
        <v>25</v>
      </c>
      <c r="H228" s="87">
        <v>950466.62399999995</v>
      </c>
      <c r="I228" s="87">
        <v>843636.70900000003</v>
      </c>
      <c r="J228" s="87">
        <v>2000</v>
      </c>
      <c r="K228" s="87">
        <v>2000</v>
      </c>
      <c r="L228" s="87">
        <v>2000</v>
      </c>
      <c r="M228" s="87">
        <v>1000</v>
      </c>
      <c r="N228" s="88">
        <v>99829.914999999921</v>
      </c>
    </row>
    <row r="229" spans="1:14" s="64" customFormat="1" ht="24" customHeight="1">
      <c r="A229" s="76" t="s">
        <v>190</v>
      </c>
      <c r="B229" s="62" t="s">
        <v>212</v>
      </c>
      <c r="C229" s="59" t="s">
        <v>197</v>
      </c>
      <c r="D229" s="78" t="s">
        <v>297</v>
      </c>
      <c r="E229" s="79" t="s">
        <v>24</v>
      </c>
      <c r="F229" s="79" t="s">
        <v>25</v>
      </c>
      <c r="G229" s="79" t="s">
        <v>26</v>
      </c>
      <c r="H229" s="87">
        <v>155375.51999999999</v>
      </c>
      <c r="I229" s="87">
        <v>0</v>
      </c>
      <c r="J229" s="87">
        <v>38019</v>
      </c>
      <c r="K229" s="87">
        <v>46613</v>
      </c>
      <c r="L229" s="87">
        <v>46613</v>
      </c>
      <c r="M229" s="87">
        <v>24131</v>
      </c>
      <c r="N229" s="88"/>
    </row>
    <row r="230" spans="1:14" s="64" customFormat="1" ht="24" customHeight="1">
      <c r="A230" s="76" t="s">
        <v>190</v>
      </c>
      <c r="B230" s="62" t="s">
        <v>212</v>
      </c>
      <c r="C230" s="59" t="s">
        <v>197</v>
      </c>
      <c r="D230" s="78" t="s">
        <v>298</v>
      </c>
      <c r="E230" s="79" t="s">
        <v>24</v>
      </c>
      <c r="F230" s="79" t="s">
        <v>222</v>
      </c>
      <c r="G230" s="79" t="s">
        <v>26</v>
      </c>
      <c r="H230" s="87">
        <v>1439232.588</v>
      </c>
      <c r="I230" s="87">
        <v>419687.30499999999</v>
      </c>
      <c r="J230" s="87">
        <v>2000</v>
      </c>
      <c r="K230" s="87">
        <v>2000</v>
      </c>
      <c r="L230" s="87">
        <v>2000</v>
      </c>
      <c r="M230" s="87">
        <v>11000</v>
      </c>
      <c r="N230" s="88">
        <v>1002545.2830000001</v>
      </c>
    </row>
    <row r="231" spans="1:14" s="64" customFormat="1" ht="24" customHeight="1">
      <c r="A231" s="76" t="s">
        <v>190</v>
      </c>
      <c r="B231" s="62" t="s">
        <v>212</v>
      </c>
      <c r="C231" s="59" t="s">
        <v>197</v>
      </c>
      <c r="D231" s="78" t="s">
        <v>299</v>
      </c>
      <c r="E231" s="79" t="s">
        <v>24</v>
      </c>
      <c r="F231" s="79" t="s">
        <v>222</v>
      </c>
      <c r="G231" s="79" t="s">
        <v>25</v>
      </c>
      <c r="H231" s="87">
        <v>199584</v>
      </c>
      <c r="I231" s="87">
        <v>48000</v>
      </c>
      <c r="J231" s="87">
        <v>2000</v>
      </c>
      <c r="K231" s="87">
        <v>149584</v>
      </c>
      <c r="L231" s="87">
        <v>0</v>
      </c>
      <c r="M231" s="87">
        <v>0</v>
      </c>
      <c r="N231" s="88">
        <v>0</v>
      </c>
    </row>
    <row r="232" spans="1:14" s="64" customFormat="1" ht="24" customHeight="1">
      <c r="A232" s="76" t="s">
        <v>190</v>
      </c>
      <c r="B232" s="62" t="s">
        <v>212</v>
      </c>
      <c r="C232" s="59" t="s">
        <v>197</v>
      </c>
      <c r="D232" s="78" t="s">
        <v>300</v>
      </c>
      <c r="E232" s="79" t="s">
        <v>24</v>
      </c>
      <c r="F232" s="79" t="s">
        <v>222</v>
      </c>
      <c r="G232" s="79" t="s">
        <v>37</v>
      </c>
      <c r="H232" s="87">
        <v>192841.323</v>
      </c>
      <c r="I232" s="87">
        <v>182360.06099999999</v>
      </c>
      <c r="J232" s="87">
        <v>2000</v>
      </c>
      <c r="K232" s="87">
        <v>8481.2999999999993</v>
      </c>
      <c r="L232" s="87">
        <v>0</v>
      </c>
      <c r="M232" s="87">
        <v>0</v>
      </c>
      <c r="N232" s="88"/>
    </row>
    <row r="233" spans="1:14" s="64" customFormat="1" ht="12.75" customHeight="1">
      <c r="A233" s="76" t="s">
        <v>190</v>
      </c>
      <c r="B233" s="62" t="s">
        <v>212</v>
      </c>
      <c r="C233" s="59" t="s">
        <v>197</v>
      </c>
      <c r="D233" s="78" t="s">
        <v>301</v>
      </c>
      <c r="E233" s="79" t="s">
        <v>24</v>
      </c>
      <c r="F233" s="79" t="s">
        <v>222</v>
      </c>
      <c r="G233" s="79" t="s">
        <v>26</v>
      </c>
      <c r="H233" s="87">
        <v>1137108.3700000001</v>
      </c>
      <c r="I233" s="87">
        <v>1</v>
      </c>
      <c r="J233" s="87">
        <v>227422</v>
      </c>
      <c r="K233" s="87">
        <v>270000</v>
      </c>
      <c r="L233" s="87">
        <v>200000</v>
      </c>
      <c r="M233" s="87">
        <v>439685.37000000011</v>
      </c>
      <c r="N233" s="88">
        <v>0</v>
      </c>
    </row>
    <row r="234" spans="1:14" s="64" customFormat="1" ht="24" customHeight="1">
      <c r="A234" s="76" t="s">
        <v>190</v>
      </c>
      <c r="B234" s="62" t="s">
        <v>212</v>
      </c>
      <c r="C234" s="59" t="s">
        <v>197</v>
      </c>
      <c r="D234" s="78" t="s">
        <v>302</v>
      </c>
      <c r="E234" s="79" t="s">
        <v>24</v>
      </c>
      <c r="F234" s="79" t="s">
        <v>25</v>
      </c>
      <c r="G234" s="79" t="s">
        <v>270</v>
      </c>
      <c r="H234" s="87">
        <v>1715179.4939999999</v>
      </c>
      <c r="I234" s="87">
        <v>0</v>
      </c>
      <c r="J234" s="87">
        <v>85758.975000000006</v>
      </c>
      <c r="K234" s="87">
        <v>514553.84819999995</v>
      </c>
      <c r="L234" s="87">
        <v>514553.84819999995</v>
      </c>
      <c r="M234" s="87">
        <v>600312.82260000007</v>
      </c>
      <c r="N234" s="88">
        <v>0</v>
      </c>
    </row>
    <row r="235" spans="1:14" s="64" customFormat="1" ht="24" customHeight="1">
      <c r="A235" s="76" t="s">
        <v>190</v>
      </c>
      <c r="B235" s="62" t="s">
        <v>212</v>
      </c>
      <c r="C235" s="59" t="s">
        <v>197</v>
      </c>
      <c r="D235" s="78" t="s">
        <v>303</v>
      </c>
      <c r="E235" s="79" t="s">
        <v>24</v>
      </c>
      <c r="F235" s="79" t="s">
        <v>25</v>
      </c>
      <c r="G235" s="79" t="s">
        <v>26</v>
      </c>
      <c r="H235" s="87">
        <v>235935.19399999999</v>
      </c>
      <c r="I235" s="87">
        <v>0</v>
      </c>
      <c r="J235" s="87">
        <v>80000</v>
      </c>
      <c r="K235" s="87">
        <v>70780.558199999999</v>
      </c>
      <c r="L235" s="87">
        <v>70780.558199999999</v>
      </c>
      <c r="M235" s="87">
        <v>14374</v>
      </c>
      <c r="N235" s="88"/>
    </row>
    <row r="236" spans="1:14" s="64" customFormat="1" ht="24" customHeight="1">
      <c r="A236" s="76" t="s">
        <v>190</v>
      </c>
      <c r="B236" s="62" t="s">
        <v>212</v>
      </c>
      <c r="C236" s="59" t="s">
        <v>197</v>
      </c>
      <c r="D236" s="78" t="s">
        <v>304</v>
      </c>
      <c r="E236" s="79" t="s">
        <v>24</v>
      </c>
      <c r="F236" s="79" t="s">
        <v>25</v>
      </c>
      <c r="G236" s="79" t="s">
        <v>26</v>
      </c>
      <c r="H236" s="87">
        <v>49380</v>
      </c>
      <c r="I236" s="87">
        <v>0</v>
      </c>
      <c r="J236" s="87">
        <v>14000</v>
      </c>
      <c r="K236" s="87">
        <v>14814</v>
      </c>
      <c r="L236" s="87">
        <v>14814</v>
      </c>
      <c r="M236" s="87">
        <v>5752</v>
      </c>
      <c r="N236" s="88">
        <v>0</v>
      </c>
    </row>
    <row r="237" spans="1:14" s="64" customFormat="1" ht="12.75" customHeight="1">
      <c r="A237" s="76" t="s">
        <v>190</v>
      </c>
      <c r="B237" s="62" t="s">
        <v>212</v>
      </c>
      <c r="C237" s="59" t="s">
        <v>197</v>
      </c>
      <c r="D237" s="78" t="s">
        <v>305</v>
      </c>
      <c r="E237" s="79" t="s">
        <v>24</v>
      </c>
      <c r="F237" s="79" t="s">
        <v>25</v>
      </c>
      <c r="G237" s="79" t="s">
        <v>26</v>
      </c>
      <c r="H237" s="87">
        <v>1500000</v>
      </c>
      <c r="I237" s="87">
        <v>0</v>
      </c>
      <c r="J237" s="87">
        <v>300000</v>
      </c>
      <c r="K237" s="87">
        <v>450000</v>
      </c>
      <c r="L237" s="87">
        <v>450000</v>
      </c>
      <c r="M237" s="87">
        <v>300000</v>
      </c>
      <c r="N237" s="88">
        <v>0</v>
      </c>
    </row>
    <row r="238" spans="1:14" s="64" customFormat="1" ht="12.75" customHeight="1">
      <c r="A238" s="76" t="s">
        <v>190</v>
      </c>
      <c r="B238" s="62" t="s">
        <v>212</v>
      </c>
      <c r="C238" s="59" t="s">
        <v>197</v>
      </c>
      <c r="D238" s="78" t="s">
        <v>306</v>
      </c>
      <c r="E238" s="79" t="s">
        <v>41</v>
      </c>
      <c r="F238" s="79" t="s">
        <v>25</v>
      </c>
      <c r="G238" s="79" t="s">
        <v>270</v>
      </c>
      <c r="H238" s="87">
        <v>7300000</v>
      </c>
      <c r="I238" s="87">
        <v>0</v>
      </c>
      <c r="J238" s="87">
        <v>0</v>
      </c>
      <c r="K238" s="87">
        <v>1460000</v>
      </c>
      <c r="L238" s="87">
        <v>2190000</v>
      </c>
      <c r="M238" s="87">
        <v>2190000</v>
      </c>
      <c r="N238" s="88">
        <v>1460000</v>
      </c>
    </row>
    <row r="239" spans="1:14" s="64" customFormat="1" ht="24" customHeight="1">
      <c r="A239" s="76" t="s">
        <v>190</v>
      </c>
      <c r="B239" s="62" t="s">
        <v>212</v>
      </c>
      <c r="C239" s="59" t="s">
        <v>197</v>
      </c>
      <c r="D239" s="78" t="s">
        <v>307</v>
      </c>
      <c r="E239" s="79" t="s">
        <v>41</v>
      </c>
      <c r="F239" s="79" t="s">
        <v>37</v>
      </c>
      <c r="G239" s="79" t="s">
        <v>270</v>
      </c>
      <c r="H239" s="87">
        <v>450000</v>
      </c>
      <c r="I239" s="87">
        <v>0</v>
      </c>
      <c r="J239" s="87">
        <v>0</v>
      </c>
      <c r="K239" s="87">
        <v>90000</v>
      </c>
      <c r="L239" s="87">
        <v>135000</v>
      </c>
      <c r="M239" s="87">
        <v>135000</v>
      </c>
      <c r="N239" s="88">
        <v>90000</v>
      </c>
    </row>
    <row r="240" spans="1:14" s="64" customFormat="1" ht="24" customHeight="1">
      <c r="A240" s="76" t="s">
        <v>190</v>
      </c>
      <c r="B240" s="62" t="s">
        <v>212</v>
      </c>
      <c r="C240" s="59" t="s">
        <v>197</v>
      </c>
      <c r="D240" s="78" t="s">
        <v>308</v>
      </c>
      <c r="E240" s="79" t="s">
        <v>41</v>
      </c>
      <c r="F240" s="79" t="s">
        <v>37</v>
      </c>
      <c r="G240" s="79" t="s">
        <v>270</v>
      </c>
      <c r="H240" s="87">
        <v>355900</v>
      </c>
      <c r="I240" s="87">
        <v>0</v>
      </c>
      <c r="J240" s="87">
        <v>0</v>
      </c>
      <c r="K240" s="87">
        <v>71180</v>
      </c>
      <c r="L240" s="87">
        <v>106770</v>
      </c>
      <c r="M240" s="87">
        <v>106770</v>
      </c>
      <c r="N240" s="88">
        <v>71180</v>
      </c>
    </row>
    <row r="241" spans="1:14" s="64" customFormat="1" ht="24" customHeight="1">
      <c r="A241" s="76" t="s">
        <v>190</v>
      </c>
      <c r="B241" s="62" t="s">
        <v>212</v>
      </c>
      <c r="C241" s="59" t="s">
        <v>197</v>
      </c>
      <c r="D241" s="78" t="s">
        <v>309</v>
      </c>
      <c r="E241" s="79" t="s">
        <v>41</v>
      </c>
      <c r="F241" s="79" t="s">
        <v>37</v>
      </c>
      <c r="G241" s="79" t="s">
        <v>270</v>
      </c>
      <c r="H241" s="87">
        <v>150000</v>
      </c>
      <c r="I241" s="87"/>
      <c r="J241" s="87"/>
      <c r="K241" s="87">
        <v>30000</v>
      </c>
      <c r="L241" s="87">
        <v>45000</v>
      </c>
      <c r="M241" s="87">
        <v>45000</v>
      </c>
      <c r="N241" s="88">
        <v>30000</v>
      </c>
    </row>
    <row r="242" spans="1:14" s="64" customFormat="1" ht="12.75" customHeight="1">
      <c r="A242" s="76" t="s">
        <v>190</v>
      </c>
      <c r="B242" s="62" t="s">
        <v>212</v>
      </c>
      <c r="C242" s="59" t="s">
        <v>197</v>
      </c>
      <c r="D242" s="78" t="s">
        <v>310</v>
      </c>
      <c r="E242" s="79" t="s">
        <v>41</v>
      </c>
      <c r="F242" s="79" t="s">
        <v>37</v>
      </c>
      <c r="G242" s="79" t="s">
        <v>270</v>
      </c>
      <c r="H242" s="87">
        <v>150000</v>
      </c>
      <c r="I242" s="87">
        <v>0</v>
      </c>
      <c r="J242" s="87">
        <v>0</v>
      </c>
      <c r="K242" s="87">
        <v>30000</v>
      </c>
      <c r="L242" s="87">
        <v>45000</v>
      </c>
      <c r="M242" s="87">
        <v>45000</v>
      </c>
      <c r="N242" s="88">
        <v>30000</v>
      </c>
    </row>
    <row r="243" spans="1:14" s="64" customFormat="1" ht="12.75" customHeight="1">
      <c r="A243" s="76" t="s">
        <v>190</v>
      </c>
      <c r="B243" s="62" t="s">
        <v>212</v>
      </c>
      <c r="C243" s="59" t="s">
        <v>197</v>
      </c>
      <c r="D243" s="78" t="s">
        <v>311</v>
      </c>
      <c r="E243" s="79" t="s">
        <v>41</v>
      </c>
      <c r="F243" s="79" t="s">
        <v>37</v>
      </c>
      <c r="G243" s="79" t="s">
        <v>270</v>
      </c>
      <c r="H243" s="87">
        <v>150000</v>
      </c>
      <c r="I243" s="87">
        <v>0</v>
      </c>
      <c r="J243" s="87">
        <v>0</v>
      </c>
      <c r="K243" s="87">
        <v>30000</v>
      </c>
      <c r="L243" s="87">
        <v>45000</v>
      </c>
      <c r="M243" s="87">
        <v>45000</v>
      </c>
      <c r="N243" s="88">
        <v>30000</v>
      </c>
    </row>
    <row r="244" spans="1:14" s="64" customFormat="1" ht="24" customHeight="1">
      <c r="A244" s="76" t="s">
        <v>190</v>
      </c>
      <c r="B244" s="62" t="s">
        <v>212</v>
      </c>
      <c r="C244" s="59" t="s">
        <v>197</v>
      </c>
      <c r="D244" s="78" t="s">
        <v>312</v>
      </c>
      <c r="E244" s="79" t="s">
        <v>24</v>
      </c>
      <c r="F244" s="79" t="s">
        <v>25</v>
      </c>
      <c r="G244" s="79" t="s">
        <v>26</v>
      </c>
      <c r="H244" s="87">
        <v>85355.934999999998</v>
      </c>
      <c r="I244" s="87">
        <v>0</v>
      </c>
      <c r="J244" s="87">
        <v>30000</v>
      </c>
      <c r="K244" s="87">
        <v>25606.799999999999</v>
      </c>
      <c r="L244" s="87">
        <v>25606.799999999999</v>
      </c>
      <c r="M244" s="87">
        <v>4142</v>
      </c>
      <c r="N244" s="88"/>
    </row>
    <row r="245" spans="1:14" s="64" customFormat="1" ht="24" customHeight="1">
      <c r="A245" s="76" t="s">
        <v>190</v>
      </c>
      <c r="B245" s="62" t="s">
        <v>212</v>
      </c>
      <c r="C245" s="59" t="s">
        <v>197</v>
      </c>
      <c r="D245" s="78" t="s">
        <v>313</v>
      </c>
      <c r="E245" s="79" t="s">
        <v>41</v>
      </c>
      <c r="F245" s="79" t="s">
        <v>37</v>
      </c>
      <c r="G245" s="79" t="s">
        <v>270</v>
      </c>
      <c r="H245" s="87">
        <v>150000</v>
      </c>
      <c r="I245" s="87">
        <v>0</v>
      </c>
      <c r="J245" s="87">
        <v>0</v>
      </c>
      <c r="K245" s="87">
        <v>30000</v>
      </c>
      <c r="L245" s="87">
        <v>45000</v>
      </c>
      <c r="M245" s="87">
        <v>45000</v>
      </c>
      <c r="N245" s="88">
        <v>30000</v>
      </c>
    </row>
    <row r="246" spans="1:14" s="74" customFormat="1" ht="12.75" customHeight="1">
      <c r="A246" s="83" t="s">
        <v>190</v>
      </c>
      <c r="B246" s="69" t="s">
        <v>212</v>
      </c>
      <c r="C246" s="84" t="s">
        <v>197</v>
      </c>
      <c r="D246" s="69" t="s">
        <v>314</v>
      </c>
      <c r="E246" s="69" t="s">
        <v>24</v>
      </c>
      <c r="F246" s="84"/>
      <c r="G246" s="84"/>
      <c r="H246" s="85">
        <v>1127114.328</v>
      </c>
      <c r="I246" s="85">
        <v>407443.86099999998</v>
      </c>
      <c r="J246" s="85">
        <v>50000</v>
      </c>
      <c r="K246" s="85">
        <v>121681.5</v>
      </c>
      <c r="L246" s="85">
        <v>161081.5</v>
      </c>
      <c r="M246" s="85">
        <v>194000</v>
      </c>
      <c r="N246" s="86">
        <v>537775.32799999998</v>
      </c>
    </row>
    <row r="247" spans="1:14" s="74" customFormat="1" ht="12.75" customHeight="1">
      <c r="A247" s="83" t="s">
        <v>190</v>
      </c>
      <c r="B247" s="69"/>
      <c r="C247" s="84" t="s">
        <v>197</v>
      </c>
      <c r="D247" s="69" t="s">
        <v>315</v>
      </c>
      <c r="E247" s="69"/>
      <c r="F247" s="84"/>
      <c r="G247" s="84"/>
      <c r="H247" s="85">
        <v>3847617.2280000001</v>
      </c>
      <c r="I247" s="85">
        <v>234804.421</v>
      </c>
      <c r="J247" s="85">
        <v>357261.86700000003</v>
      </c>
      <c r="K247" s="85">
        <v>803983.9</v>
      </c>
      <c r="L247" s="85">
        <v>420566.6</v>
      </c>
      <c r="M247" s="85">
        <v>270000</v>
      </c>
      <c r="N247" s="86">
        <v>270000</v>
      </c>
    </row>
    <row r="248" spans="1:14" s="64" customFormat="1" ht="24" customHeight="1">
      <c r="A248" s="76" t="s">
        <v>190</v>
      </c>
      <c r="B248" s="62" t="s">
        <v>212</v>
      </c>
      <c r="C248" s="59" t="s">
        <v>197</v>
      </c>
      <c r="D248" s="78" t="s">
        <v>316</v>
      </c>
      <c r="E248" s="79" t="s">
        <v>24</v>
      </c>
      <c r="F248" s="79" t="s">
        <v>25</v>
      </c>
      <c r="G248" s="79" t="s">
        <v>29</v>
      </c>
      <c r="H248" s="87">
        <v>174600.01</v>
      </c>
      <c r="I248" s="87">
        <v>0</v>
      </c>
      <c r="J248" s="87">
        <v>69840</v>
      </c>
      <c r="K248" s="87">
        <v>52380.1</v>
      </c>
      <c r="L248" s="87">
        <v>52380.1</v>
      </c>
      <c r="M248" s="87"/>
      <c r="N248" s="88"/>
    </row>
    <row r="249" spans="1:14" s="64" customFormat="1" ht="24" customHeight="1">
      <c r="A249" s="76" t="s">
        <v>190</v>
      </c>
      <c r="B249" s="62" t="s">
        <v>212</v>
      </c>
      <c r="C249" s="59" t="s">
        <v>197</v>
      </c>
      <c r="D249" s="78" t="s">
        <v>317</v>
      </c>
      <c r="E249" s="79" t="s">
        <v>24</v>
      </c>
      <c r="F249" s="79" t="s">
        <v>25</v>
      </c>
      <c r="G249" s="79" t="s">
        <v>29</v>
      </c>
      <c r="H249" s="87">
        <v>209072.51500000001</v>
      </c>
      <c r="I249" s="87">
        <v>0</v>
      </c>
      <c r="J249" s="87">
        <v>82496.960000000006</v>
      </c>
      <c r="K249" s="87">
        <v>63853.8</v>
      </c>
      <c r="L249" s="87">
        <v>62721.8</v>
      </c>
      <c r="M249" s="87"/>
      <c r="N249" s="88"/>
    </row>
    <row r="250" spans="1:14" s="64" customFormat="1" ht="24" customHeight="1">
      <c r="A250" s="76" t="s">
        <v>190</v>
      </c>
      <c r="B250" s="62" t="s">
        <v>212</v>
      </c>
      <c r="C250" s="59" t="s">
        <v>197</v>
      </c>
      <c r="D250" s="78" t="s">
        <v>318</v>
      </c>
      <c r="E250" s="79" t="s">
        <v>24</v>
      </c>
      <c r="F250" s="79" t="s">
        <v>25</v>
      </c>
      <c r="G250" s="79" t="s">
        <v>29</v>
      </c>
      <c r="H250" s="87">
        <v>234504.79699999999</v>
      </c>
      <c r="I250" s="87">
        <v>0</v>
      </c>
      <c r="J250" s="87">
        <v>50000</v>
      </c>
      <c r="K250" s="87">
        <v>114153</v>
      </c>
      <c r="L250" s="87">
        <v>70351.5</v>
      </c>
      <c r="M250" s="87"/>
      <c r="N250" s="88"/>
    </row>
    <row r="251" spans="1:14" s="64" customFormat="1" ht="24" customHeight="1">
      <c r="A251" s="76" t="s">
        <v>190</v>
      </c>
      <c r="B251" s="62" t="s">
        <v>212</v>
      </c>
      <c r="C251" s="59" t="s">
        <v>197</v>
      </c>
      <c r="D251" s="78" t="s">
        <v>319</v>
      </c>
      <c r="E251" s="79" t="s">
        <v>24</v>
      </c>
      <c r="F251" s="79" t="s">
        <v>25</v>
      </c>
      <c r="G251" s="79" t="s">
        <v>29</v>
      </c>
      <c r="H251" s="87">
        <v>83710.572</v>
      </c>
      <c r="I251" s="87">
        <v>0</v>
      </c>
      <c r="J251" s="87">
        <v>24000</v>
      </c>
      <c r="K251" s="87">
        <v>343597</v>
      </c>
      <c r="L251" s="87">
        <v>25113.200000000001</v>
      </c>
      <c r="M251" s="87"/>
      <c r="N251" s="88"/>
    </row>
    <row r="252" spans="1:14" s="64" customFormat="1" ht="24" customHeight="1">
      <c r="A252" s="76" t="s">
        <v>190</v>
      </c>
      <c r="B252" s="62" t="s">
        <v>212</v>
      </c>
      <c r="C252" s="59" t="s">
        <v>197</v>
      </c>
      <c r="D252" s="78" t="s">
        <v>320</v>
      </c>
      <c r="E252" s="79" t="s">
        <v>24</v>
      </c>
      <c r="F252" s="79" t="s">
        <v>25</v>
      </c>
      <c r="G252" s="79" t="s">
        <v>29</v>
      </c>
      <c r="H252" s="87">
        <v>100000</v>
      </c>
      <c r="I252" s="87">
        <v>0</v>
      </c>
      <c r="J252" s="87">
        <v>20000</v>
      </c>
      <c r="K252" s="87">
        <v>50000</v>
      </c>
      <c r="L252" s="87">
        <v>30000</v>
      </c>
      <c r="M252" s="87"/>
      <c r="N252" s="88">
        <v>0</v>
      </c>
    </row>
    <row r="253" spans="1:14" s="64" customFormat="1" ht="24" customHeight="1">
      <c r="A253" s="76" t="s">
        <v>190</v>
      </c>
      <c r="B253" s="62" t="s">
        <v>212</v>
      </c>
      <c r="C253" s="59" t="s">
        <v>197</v>
      </c>
      <c r="D253" s="78" t="s">
        <v>321</v>
      </c>
      <c r="E253" s="79" t="s">
        <v>41</v>
      </c>
      <c r="F253" s="79" t="s">
        <v>37</v>
      </c>
      <c r="G253" s="79" t="s">
        <v>26</v>
      </c>
      <c r="H253" s="87">
        <v>200000</v>
      </c>
      <c r="I253" s="87">
        <v>0</v>
      </c>
      <c r="J253" s="87">
        <v>0</v>
      </c>
      <c r="K253" s="87">
        <v>40000</v>
      </c>
      <c r="L253" s="87">
        <v>40000</v>
      </c>
      <c r="M253" s="87">
        <v>60000</v>
      </c>
      <c r="N253" s="88">
        <v>60000</v>
      </c>
    </row>
    <row r="254" spans="1:14" s="64" customFormat="1" ht="24" customHeight="1">
      <c r="A254" s="76" t="s">
        <v>190</v>
      </c>
      <c r="B254" s="62" t="s">
        <v>212</v>
      </c>
      <c r="C254" s="59" t="s">
        <v>197</v>
      </c>
      <c r="D254" s="78" t="s">
        <v>322</v>
      </c>
      <c r="E254" s="79" t="s">
        <v>41</v>
      </c>
      <c r="F254" s="79" t="s">
        <v>37</v>
      </c>
      <c r="G254" s="79" t="s">
        <v>26</v>
      </c>
      <c r="H254" s="87">
        <v>200000</v>
      </c>
      <c r="I254" s="87">
        <v>0</v>
      </c>
      <c r="J254" s="87">
        <v>0</v>
      </c>
      <c r="K254" s="87">
        <v>40000</v>
      </c>
      <c r="L254" s="87">
        <v>40000</v>
      </c>
      <c r="M254" s="87">
        <v>60000</v>
      </c>
      <c r="N254" s="88">
        <v>60000</v>
      </c>
    </row>
    <row r="255" spans="1:14" s="64" customFormat="1" ht="24" customHeight="1">
      <c r="A255" s="76" t="s">
        <v>190</v>
      </c>
      <c r="B255" s="62" t="s">
        <v>212</v>
      </c>
      <c r="C255" s="59" t="s">
        <v>197</v>
      </c>
      <c r="D255" s="78" t="s">
        <v>323</v>
      </c>
      <c r="E255" s="79" t="s">
        <v>41</v>
      </c>
      <c r="F255" s="79" t="s">
        <v>37</v>
      </c>
      <c r="G255" s="79" t="s">
        <v>26</v>
      </c>
      <c r="H255" s="87">
        <v>200000</v>
      </c>
      <c r="I255" s="87">
        <v>0</v>
      </c>
      <c r="J255" s="87">
        <v>0</v>
      </c>
      <c r="K255" s="87">
        <v>40000</v>
      </c>
      <c r="L255" s="87">
        <v>40000</v>
      </c>
      <c r="M255" s="87">
        <v>60000</v>
      </c>
      <c r="N255" s="88">
        <v>60000</v>
      </c>
    </row>
    <row r="256" spans="1:14" s="64" customFormat="1" ht="24" customHeight="1">
      <c r="A256" s="76" t="s">
        <v>190</v>
      </c>
      <c r="B256" s="62" t="s">
        <v>212</v>
      </c>
      <c r="C256" s="59" t="s">
        <v>197</v>
      </c>
      <c r="D256" s="78" t="s">
        <v>324</v>
      </c>
      <c r="E256" s="79" t="s">
        <v>41</v>
      </c>
      <c r="F256" s="79" t="s">
        <v>37</v>
      </c>
      <c r="G256" s="79" t="s">
        <v>26</v>
      </c>
      <c r="H256" s="87">
        <v>200000</v>
      </c>
      <c r="I256" s="87">
        <v>0</v>
      </c>
      <c r="J256" s="87">
        <v>0</v>
      </c>
      <c r="K256" s="87">
        <v>40000</v>
      </c>
      <c r="L256" s="87">
        <v>40000</v>
      </c>
      <c r="M256" s="87">
        <v>60000</v>
      </c>
      <c r="N256" s="88">
        <v>60000</v>
      </c>
    </row>
    <row r="257" spans="1:14" s="64" customFormat="1" ht="24" customHeight="1">
      <c r="A257" s="76" t="s">
        <v>190</v>
      </c>
      <c r="B257" s="62" t="s">
        <v>212</v>
      </c>
      <c r="C257" s="59" t="s">
        <v>197</v>
      </c>
      <c r="D257" s="78" t="s">
        <v>325</v>
      </c>
      <c r="E257" s="79" t="s">
        <v>41</v>
      </c>
      <c r="F257" s="79" t="s">
        <v>37</v>
      </c>
      <c r="G257" s="79" t="s">
        <v>26</v>
      </c>
      <c r="H257" s="87">
        <v>100000</v>
      </c>
      <c r="I257" s="87">
        <v>0</v>
      </c>
      <c r="J257" s="87">
        <v>0</v>
      </c>
      <c r="K257" s="87">
        <v>20000</v>
      </c>
      <c r="L257" s="87">
        <v>20000</v>
      </c>
      <c r="M257" s="87">
        <v>30000</v>
      </c>
      <c r="N257" s="88">
        <v>30000</v>
      </c>
    </row>
    <row r="258" spans="1:14" s="74" customFormat="1" ht="12.75" customHeight="1">
      <c r="A258" s="83" t="s">
        <v>190</v>
      </c>
      <c r="B258" s="69" t="s">
        <v>212</v>
      </c>
      <c r="C258" s="84" t="s">
        <v>197</v>
      </c>
      <c r="D258" s="69" t="s">
        <v>326</v>
      </c>
      <c r="E258" s="69" t="s">
        <v>24</v>
      </c>
      <c r="F258" s="84" t="s">
        <v>158</v>
      </c>
      <c r="G258" s="84" t="s">
        <v>26</v>
      </c>
      <c r="H258" s="85">
        <v>764467.23899999994</v>
      </c>
      <c r="I258" s="85">
        <v>216078.46</v>
      </c>
      <c r="J258" s="85">
        <v>87212.433000000005</v>
      </c>
      <c r="K258" s="85">
        <v>101599.5</v>
      </c>
      <c r="L258" s="85">
        <v>74735.5</v>
      </c>
      <c r="M258" s="85">
        <v>25114</v>
      </c>
      <c r="N258" s="86">
        <v>262729.5</v>
      </c>
    </row>
    <row r="259" spans="1:14" s="74" customFormat="1" ht="12.75" customHeight="1">
      <c r="A259" s="83" t="s">
        <v>190</v>
      </c>
      <c r="B259" s="69" t="s">
        <v>212</v>
      </c>
      <c r="C259" s="84" t="s">
        <v>197</v>
      </c>
      <c r="D259" s="69" t="s">
        <v>327</v>
      </c>
      <c r="E259" s="69" t="s">
        <v>41</v>
      </c>
      <c r="F259" s="84" t="s">
        <v>37</v>
      </c>
      <c r="G259" s="84" t="s">
        <v>270</v>
      </c>
      <c r="H259" s="85">
        <v>1061410.3999999999</v>
      </c>
      <c r="I259" s="85">
        <v>0</v>
      </c>
      <c r="J259" s="85">
        <v>0</v>
      </c>
      <c r="K259" s="85">
        <v>150693.6</v>
      </c>
      <c r="L259" s="85">
        <v>252308.9</v>
      </c>
      <c r="M259" s="85">
        <v>303826.8</v>
      </c>
      <c r="N259" s="86">
        <v>354581.1</v>
      </c>
    </row>
    <row r="260" spans="1:14" s="74" customFormat="1" ht="12.75" customHeight="1">
      <c r="A260" s="83" t="s">
        <v>190</v>
      </c>
      <c r="B260" s="69" t="s">
        <v>212</v>
      </c>
      <c r="C260" s="84" t="s">
        <v>197</v>
      </c>
      <c r="D260" s="69" t="s">
        <v>328</v>
      </c>
      <c r="E260" s="69" t="s">
        <v>24</v>
      </c>
      <c r="F260" s="84" t="s">
        <v>158</v>
      </c>
      <c r="G260" s="84" t="s">
        <v>26</v>
      </c>
      <c r="H260" s="85">
        <v>2711232.4720000001</v>
      </c>
      <c r="I260" s="85">
        <v>2688232.4720000001</v>
      </c>
      <c r="J260" s="85">
        <v>5000</v>
      </c>
      <c r="K260" s="85">
        <v>13000</v>
      </c>
      <c r="L260" s="85">
        <v>1000</v>
      </c>
      <c r="M260" s="85">
        <v>4000</v>
      </c>
      <c r="N260" s="86"/>
    </row>
    <row r="261" spans="1:14" s="74" customFormat="1" ht="12.75" customHeight="1">
      <c r="A261" s="83" t="s">
        <v>190</v>
      </c>
      <c r="B261" s="69" t="s">
        <v>212</v>
      </c>
      <c r="C261" s="84" t="s">
        <v>197</v>
      </c>
      <c r="D261" s="69" t="s">
        <v>329</v>
      </c>
      <c r="E261" s="69" t="s">
        <v>24</v>
      </c>
      <c r="F261" s="84" t="s">
        <v>158</v>
      </c>
      <c r="G261" s="84" t="s">
        <v>26</v>
      </c>
      <c r="H261" s="85">
        <v>4775798.6370000001</v>
      </c>
      <c r="I261" s="85">
        <v>4752798.6370000001</v>
      </c>
      <c r="J261" s="85">
        <v>5000</v>
      </c>
      <c r="K261" s="85">
        <v>13000</v>
      </c>
      <c r="L261" s="85">
        <v>1000</v>
      </c>
      <c r="M261" s="85">
        <v>4000</v>
      </c>
      <c r="N261" s="86"/>
    </row>
    <row r="262" spans="1:14" s="74" customFormat="1" ht="25.5" customHeight="1">
      <c r="A262" s="83" t="s">
        <v>190</v>
      </c>
      <c r="B262" s="69" t="s">
        <v>212</v>
      </c>
      <c r="C262" s="84" t="s">
        <v>197</v>
      </c>
      <c r="D262" s="69" t="s">
        <v>330</v>
      </c>
      <c r="E262" s="69" t="s">
        <v>24</v>
      </c>
      <c r="F262" s="84" t="s">
        <v>222</v>
      </c>
      <c r="G262" s="84" t="s">
        <v>26</v>
      </c>
      <c r="H262" s="85">
        <v>204648.99100000001</v>
      </c>
      <c r="I262" s="85">
        <v>15656.32</v>
      </c>
      <c r="J262" s="85">
        <v>40900</v>
      </c>
      <c r="K262" s="85">
        <v>58349</v>
      </c>
      <c r="L262" s="85">
        <v>53200</v>
      </c>
      <c r="M262" s="85">
        <v>7605.7</v>
      </c>
      <c r="N262" s="86">
        <v>30700</v>
      </c>
    </row>
    <row r="263" spans="1:14" s="74" customFormat="1" ht="12.75" customHeight="1">
      <c r="A263" s="83" t="s">
        <v>190</v>
      </c>
      <c r="B263" s="69" t="s">
        <v>212</v>
      </c>
      <c r="C263" s="84" t="s">
        <v>197</v>
      </c>
      <c r="D263" s="69" t="s">
        <v>331</v>
      </c>
      <c r="E263" s="69" t="s">
        <v>24</v>
      </c>
      <c r="F263" s="84" t="s">
        <v>222</v>
      </c>
      <c r="G263" s="84" t="s">
        <v>26</v>
      </c>
      <c r="H263" s="85">
        <v>1852427</v>
      </c>
      <c r="I263" s="85"/>
      <c r="J263" s="85">
        <v>349427.4</v>
      </c>
      <c r="K263" s="85">
        <v>451000</v>
      </c>
      <c r="L263" s="85">
        <v>501000</v>
      </c>
      <c r="M263" s="85">
        <v>501000</v>
      </c>
      <c r="N263" s="86"/>
    </row>
    <row r="264" spans="1:14" s="74" customFormat="1" ht="12.75" customHeight="1">
      <c r="A264" s="83" t="s">
        <v>190</v>
      </c>
      <c r="B264" s="69" t="s">
        <v>212</v>
      </c>
      <c r="C264" s="84" t="s">
        <v>197</v>
      </c>
      <c r="D264" s="69" t="s">
        <v>332</v>
      </c>
      <c r="E264" s="69" t="s">
        <v>24</v>
      </c>
      <c r="F264" s="84" t="s">
        <v>222</v>
      </c>
      <c r="G264" s="84" t="s">
        <v>26</v>
      </c>
      <c r="H264" s="85">
        <v>2659515</v>
      </c>
      <c r="I264" s="85"/>
      <c r="J264" s="85">
        <v>556515.1</v>
      </c>
      <c r="K264" s="85">
        <v>601000</v>
      </c>
      <c r="L264" s="85">
        <v>701000</v>
      </c>
      <c r="M264" s="85">
        <v>701000</v>
      </c>
      <c r="N264" s="86"/>
    </row>
    <row r="265" spans="1:14" s="74" customFormat="1" ht="12.75" customHeight="1">
      <c r="A265" s="83" t="s">
        <v>190</v>
      </c>
      <c r="B265" s="69" t="s">
        <v>333</v>
      </c>
      <c r="C265" s="84" t="s">
        <v>197</v>
      </c>
      <c r="D265" s="69" t="s">
        <v>334</v>
      </c>
      <c r="E265" s="69" t="s">
        <v>24</v>
      </c>
      <c r="F265" s="84" t="s">
        <v>25</v>
      </c>
      <c r="G265" s="84" t="s">
        <v>37</v>
      </c>
      <c r="H265" s="85">
        <v>1700</v>
      </c>
      <c r="I265" s="85"/>
      <c r="J265" s="85">
        <v>700</v>
      </c>
      <c r="K265" s="85">
        <v>1000</v>
      </c>
      <c r="L265" s="85"/>
      <c r="M265" s="85"/>
      <c r="N265" s="86"/>
    </row>
    <row r="266" spans="1:14" s="74" customFormat="1" ht="12.75" customHeight="1">
      <c r="A266" s="83" t="s">
        <v>190</v>
      </c>
      <c r="B266" s="69" t="s">
        <v>212</v>
      </c>
      <c r="C266" s="84" t="s">
        <v>197</v>
      </c>
      <c r="D266" s="69" t="s">
        <v>335</v>
      </c>
      <c r="E266" s="69" t="s">
        <v>24</v>
      </c>
      <c r="F266" s="84" t="s">
        <v>222</v>
      </c>
      <c r="G266" s="84" t="s">
        <v>26</v>
      </c>
      <c r="H266" s="85">
        <v>20509</v>
      </c>
      <c r="I266" s="85">
        <v>6100</v>
      </c>
      <c r="J266" s="85">
        <v>10000</v>
      </c>
      <c r="K266" s="85">
        <v>2508.5</v>
      </c>
      <c r="L266" s="85">
        <v>100000</v>
      </c>
      <c r="M266" s="85">
        <v>100000</v>
      </c>
      <c r="N266" s="86">
        <v>0</v>
      </c>
    </row>
    <row r="267" spans="1:14" s="15" customFormat="1" ht="12.75" customHeight="1">
      <c r="A267" s="39" t="s">
        <v>190</v>
      </c>
      <c r="B267" s="40"/>
      <c r="C267" s="41" t="s">
        <v>336</v>
      </c>
      <c r="D267" s="42" t="s">
        <v>337</v>
      </c>
      <c r="E267" s="43"/>
      <c r="F267" s="44"/>
      <c r="G267" s="44"/>
      <c r="H267" s="45">
        <v>50532037</v>
      </c>
      <c r="I267" s="45">
        <v>4054</v>
      </c>
      <c r="J267" s="45">
        <v>9880000</v>
      </c>
      <c r="K267" s="45">
        <v>14795000</v>
      </c>
      <c r="L267" s="45">
        <v>14795000</v>
      </c>
      <c r="M267" s="45">
        <v>10000000</v>
      </c>
      <c r="N267" s="46">
        <v>162229</v>
      </c>
    </row>
    <row r="268" spans="1:14" s="81" customFormat="1" ht="24" customHeight="1">
      <c r="A268" s="76" t="s">
        <v>190</v>
      </c>
      <c r="B268" s="62" t="s">
        <v>338</v>
      </c>
      <c r="C268" s="59" t="s">
        <v>336</v>
      </c>
      <c r="D268" s="60" t="s">
        <v>339</v>
      </c>
      <c r="E268" s="79" t="s">
        <v>24</v>
      </c>
      <c r="F268" s="79" t="s">
        <v>158</v>
      </c>
      <c r="G268" s="79" t="s">
        <v>29</v>
      </c>
      <c r="H268" s="80">
        <v>13899</v>
      </c>
      <c r="I268" s="97">
        <v>4054</v>
      </c>
      <c r="J268" s="82">
        <v>3500</v>
      </c>
      <c r="K268" s="51">
        <v>3500</v>
      </c>
      <c r="L268" s="97">
        <v>2845</v>
      </c>
      <c r="M268" s="97"/>
      <c r="N268" s="98">
        <v>0</v>
      </c>
    </row>
    <row r="269" spans="1:14" s="81" customFormat="1" ht="12.75" customHeight="1">
      <c r="A269" s="76" t="s">
        <v>190</v>
      </c>
      <c r="B269" s="62" t="s">
        <v>338</v>
      </c>
      <c r="C269" s="59" t="s">
        <v>336</v>
      </c>
      <c r="D269" s="60" t="s">
        <v>340</v>
      </c>
      <c r="E269" s="79" t="s">
        <v>24</v>
      </c>
      <c r="F269" s="79" t="s">
        <v>25</v>
      </c>
      <c r="G269" s="79" t="s">
        <v>37</v>
      </c>
      <c r="H269" s="80">
        <v>16822</v>
      </c>
      <c r="I269" s="97">
        <v>0</v>
      </c>
      <c r="J269" s="82">
        <v>15500</v>
      </c>
      <c r="K269" s="51">
        <v>1322</v>
      </c>
      <c r="L269" s="97"/>
      <c r="M269" s="97"/>
      <c r="N269" s="98">
        <v>0</v>
      </c>
    </row>
    <row r="270" spans="1:14" s="81" customFormat="1" ht="12.75" customHeight="1">
      <c r="A270" s="76" t="s">
        <v>190</v>
      </c>
      <c r="B270" s="62" t="s">
        <v>338</v>
      </c>
      <c r="C270" s="59" t="s">
        <v>336</v>
      </c>
      <c r="D270" s="60" t="s">
        <v>341</v>
      </c>
      <c r="E270" s="79" t="s">
        <v>24</v>
      </c>
      <c r="F270" s="79" t="s">
        <v>25</v>
      </c>
      <c r="G270" s="79" t="s">
        <v>29</v>
      </c>
      <c r="H270" s="80">
        <v>23156</v>
      </c>
      <c r="I270" s="97">
        <v>0</v>
      </c>
      <c r="J270" s="82">
        <v>7656</v>
      </c>
      <c r="K270" s="51">
        <v>14178</v>
      </c>
      <c r="L270" s="97">
        <v>1322</v>
      </c>
      <c r="M270" s="97"/>
      <c r="N270" s="98">
        <v>0</v>
      </c>
    </row>
    <row r="271" spans="1:14" s="81" customFormat="1" ht="12.75" customHeight="1">
      <c r="A271" s="76" t="s">
        <v>190</v>
      </c>
      <c r="B271" s="62" t="s">
        <v>338</v>
      </c>
      <c r="C271" s="59" t="s">
        <v>336</v>
      </c>
      <c r="D271" s="60" t="s">
        <v>342</v>
      </c>
      <c r="E271" s="79" t="s">
        <v>41</v>
      </c>
      <c r="F271" s="79" t="s">
        <v>29</v>
      </c>
      <c r="G271" s="79" t="s">
        <v>29</v>
      </c>
      <c r="H271" s="80">
        <v>3000</v>
      </c>
      <c r="I271" s="97">
        <v>0</v>
      </c>
      <c r="J271" s="82">
        <v>0</v>
      </c>
      <c r="K271" s="51">
        <v>0</v>
      </c>
      <c r="L271" s="97">
        <v>3000</v>
      </c>
      <c r="M271" s="97"/>
      <c r="N271" s="98">
        <v>0</v>
      </c>
    </row>
    <row r="272" spans="1:14" s="81" customFormat="1" ht="12.75" customHeight="1">
      <c r="A272" s="76" t="s">
        <v>190</v>
      </c>
      <c r="B272" s="62" t="s">
        <v>338</v>
      </c>
      <c r="C272" s="59" t="s">
        <v>336</v>
      </c>
      <c r="D272" s="60" t="s">
        <v>343</v>
      </c>
      <c r="E272" s="79" t="s">
        <v>41</v>
      </c>
      <c r="F272" s="79" t="s">
        <v>29</v>
      </c>
      <c r="G272" s="79" t="s">
        <v>29</v>
      </c>
      <c r="H272" s="80">
        <v>907</v>
      </c>
      <c r="I272" s="80">
        <v>0</v>
      </c>
      <c r="J272" s="80">
        <v>0</v>
      </c>
      <c r="K272" s="80">
        <v>0</v>
      </c>
      <c r="L272" s="80">
        <v>907</v>
      </c>
      <c r="M272" s="80"/>
      <c r="N272" s="98">
        <v>0</v>
      </c>
    </row>
    <row r="273" spans="1:14" s="81" customFormat="1" ht="24" customHeight="1">
      <c r="A273" s="76" t="s">
        <v>190</v>
      </c>
      <c r="B273" s="62" t="s">
        <v>338</v>
      </c>
      <c r="C273" s="59" t="s">
        <v>336</v>
      </c>
      <c r="D273" s="60" t="s">
        <v>344</v>
      </c>
      <c r="E273" s="79" t="s">
        <v>41</v>
      </c>
      <c r="F273" s="79" t="s">
        <v>26</v>
      </c>
      <c r="G273" s="79" t="s">
        <v>281</v>
      </c>
      <c r="H273" s="80">
        <v>328729</v>
      </c>
      <c r="I273" s="97">
        <v>0</v>
      </c>
      <c r="J273" s="82">
        <v>0</v>
      </c>
      <c r="K273" s="51"/>
      <c r="L273" s="97"/>
      <c r="M273" s="97">
        <v>166500</v>
      </c>
      <c r="N273" s="98">
        <v>162229</v>
      </c>
    </row>
    <row r="274" spans="1:14" s="81" customFormat="1" ht="12.75" customHeight="1">
      <c r="A274" s="76" t="s">
        <v>190</v>
      </c>
      <c r="B274" s="62" t="s">
        <v>345</v>
      </c>
      <c r="C274" s="59" t="s">
        <v>336</v>
      </c>
      <c r="D274" s="60" t="s">
        <v>346</v>
      </c>
      <c r="E274" s="79" t="s">
        <v>41</v>
      </c>
      <c r="F274" s="79" t="s">
        <v>25</v>
      </c>
      <c r="G274" s="79" t="s">
        <v>281</v>
      </c>
      <c r="H274" s="80">
        <v>49150000</v>
      </c>
      <c r="I274" s="97">
        <v>0</v>
      </c>
      <c r="J274" s="82">
        <v>9830000</v>
      </c>
      <c r="K274" s="51">
        <v>14745000</v>
      </c>
      <c r="L274" s="97">
        <v>14745000</v>
      </c>
      <c r="M274" s="97">
        <v>9830000</v>
      </c>
      <c r="N274" s="98">
        <v>0</v>
      </c>
    </row>
    <row r="275" spans="1:14" s="81" customFormat="1" ht="12.75" customHeight="1">
      <c r="A275" s="76" t="s">
        <v>190</v>
      </c>
      <c r="B275" s="62" t="s">
        <v>192</v>
      </c>
      <c r="C275" s="59" t="s">
        <v>336</v>
      </c>
      <c r="D275" s="60" t="s">
        <v>347</v>
      </c>
      <c r="E275" s="79" t="s">
        <v>24</v>
      </c>
      <c r="F275" s="79" t="s">
        <v>25</v>
      </c>
      <c r="G275" s="79" t="s">
        <v>26</v>
      </c>
      <c r="H275" s="80">
        <v>81187</v>
      </c>
      <c r="I275" s="97">
        <v>0</v>
      </c>
      <c r="J275" s="82">
        <v>16237</v>
      </c>
      <c r="K275" s="51">
        <v>28000</v>
      </c>
      <c r="L275" s="97">
        <v>36950</v>
      </c>
      <c r="M275" s="97"/>
      <c r="N275" s="98">
        <v>0</v>
      </c>
    </row>
    <row r="276" spans="1:14" s="81" customFormat="1" ht="24" customHeight="1">
      <c r="A276" s="76" t="s">
        <v>190</v>
      </c>
      <c r="B276" s="62" t="s">
        <v>348</v>
      </c>
      <c r="C276" s="59" t="s">
        <v>336</v>
      </c>
      <c r="D276" s="60" t="s">
        <v>349</v>
      </c>
      <c r="E276" s="79" t="s">
        <v>24</v>
      </c>
      <c r="F276" s="79" t="s">
        <v>25</v>
      </c>
      <c r="G276" s="79" t="s">
        <v>26</v>
      </c>
      <c r="H276" s="80">
        <v>15351</v>
      </c>
      <c r="I276" s="97">
        <v>0</v>
      </c>
      <c r="J276" s="82">
        <v>3875</v>
      </c>
      <c r="K276" s="51">
        <v>3000</v>
      </c>
      <c r="L276" s="97">
        <v>4976</v>
      </c>
      <c r="M276" s="97">
        <v>3500</v>
      </c>
      <c r="N276" s="98">
        <v>0</v>
      </c>
    </row>
    <row r="277" spans="1:14" s="15" customFormat="1" ht="12.75" customHeight="1">
      <c r="A277" s="39" t="s">
        <v>190</v>
      </c>
      <c r="B277" s="40"/>
      <c r="C277" s="41" t="s">
        <v>350</v>
      </c>
      <c r="D277" s="42" t="s">
        <v>351</v>
      </c>
      <c r="E277" s="43"/>
      <c r="F277" s="44"/>
      <c r="G277" s="44"/>
      <c r="H277" s="45">
        <v>14689741.23</v>
      </c>
      <c r="I277" s="45">
        <v>1006130.8440000002</v>
      </c>
      <c r="J277" s="45">
        <v>550000</v>
      </c>
      <c r="K277" s="45">
        <v>550000</v>
      </c>
      <c r="L277" s="45">
        <v>550000</v>
      </c>
      <c r="M277" s="45">
        <v>950000</v>
      </c>
      <c r="N277" s="46">
        <v>11078610.18</v>
      </c>
    </row>
    <row r="278" spans="1:14" s="81" customFormat="1" ht="24" customHeight="1">
      <c r="A278" s="76" t="s">
        <v>190</v>
      </c>
      <c r="B278" s="62" t="s">
        <v>352</v>
      </c>
      <c r="C278" s="59" t="s">
        <v>350</v>
      </c>
      <c r="D278" s="60" t="s">
        <v>353</v>
      </c>
      <c r="E278" s="79" t="s">
        <v>24</v>
      </c>
      <c r="F278" s="79" t="s">
        <v>158</v>
      </c>
      <c r="G278" s="79" t="s">
        <v>29</v>
      </c>
      <c r="H278" s="80">
        <v>5224202</v>
      </c>
      <c r="I278" s="80">
        <v>810891.82000000007</v>
      </c>
      <c r="J278" s="80">
        <v>236700</v>
      </c>
      <c r="K278" s="80">
        <v>214000</v>
      </c>
      <c r="L278" s="80">
        <v>95000</v>
      </c>
      <c r="M278" s="80">
        <v>95000</v>
      </c>
      <c r="N278" s="99">
        <v>3767610.18</v>
      </c>
    </row>
    <row r="279" spans="1:14" s="81" customFormat="1" ht="24" customHeight="1">
      <c r="A279" s="76" t="s">
        <v>190</v>
      </c>
      <c r="B279" s="62" t="s">
        <v>352</v>
      </c>
      <c r="C279" s="59" t="s">
        <v>350</v>
      </c>
      <c r="D279" s="60" t="s">
        <v>354</v>
      </c>
      <c r="E279" s="79" t="s">
        <v>24</v>
      </c>
      <c r="F279" s="79" t="s">
        <v>25</v>
      </c>
      <c r="G279" s="79" t="s">
        <v>281</v>
      </c>
      <c r="H279" s="80">
        <v>7670300</v>
      </c>
      <c r="I279" s="80">
        <v>0</v>
      </c>
      <c r="J279" s="80">
        <v>13300</v>
      </c>
      <c r="K279" s="80">
        <v>36000</v>
      </c>
      <c r="L279" s="80">
        <v>155000</v>
      </c>
      <c r="M279" s="80">
        <v>155000</v>
      </c>
      <c r="N279" s="99">
        <v>7311000</v>
      </c>
    </row>
    <row r="280" spans="1:14" s="81" customFormat="1" ht="24" customHeight="1">
      <c r="A280" s="76" t="s">
        <v>190</v>
      </c>
      <c r="B280" s="62" t="s">
        <v>352</v>
      </c>
      <c r="C280" s="59" t="s">
        <v>350</v>
      </c>
      <c r="D280" s="60" t="s">
        <v>355</v>
      </c>
      <c r="E280" s="79" t="s">
        <v>24</v>
      </c>
      <c r="F280" s="79">
        <v>2025</v>
      </c>
      <c r="G280" s="79" t="s">
        <v>26</v>
      </c>
      <c r="H280" s="80">
        <v>141300</v>
      </c>
      <c r="I280" s="97">
        <v>0</v>
      </c>
      <c r="J280" s="82">
        <v>21300</v>
      </c>
      <c r="K280" s="51">
        <v>15000</v>
      </c>
      <c r="L280" s="97">
        <v>30000</v>
      </c>
      <c r="M280" s="97">
        <v>75000</v>
      </c>
      <c r="N280" s="98">
        <v>0</v>
      </c>
    </row>
    <row r="281" spans="1:14" s="81" customFormat="1" ht="24" customHeight="1">
      <c r="A281" s="76" t="s">
        <v>190</v>
      </c>
      <c r="B281" s="62" t="s">
        <v>352</v>
      </c>
      <c r="C281" s="59" t="s">
        <v>350</v>
      </c>
      <c r="D281" s="60" t="s">
        <v>356</v>
      </c>
      <c r="E281" s="79" t="s">
        <v>24</v>
      </c>
      <c r="F281" s="79" t="s">
        <v>25</v>
      </c>
      <c r="G281" s="79" t="s">
        <v>37</v>
      </c>
      <c r="H281" s="80">
        <v>87000</v>
      </c>
      <c r="I281" s="97">
        <v>0</v>
      </c>
      <c r="J281" s="82">
        <v>46000</v>
      </c>
      <c r="K281" s="51">
        <v>41000</v>
      </c>
      <c r="L281" s="97">
        <v>0</v>
      </c>
      <c r="M281" s="97">
        <v>0</v>
      </c>
      <c r="N281" s="98">
        <v>0</v>
      </c>
    </row>
    <row r="282" spans="1:14" s="81" customFormat="1" ht="24" customHeight="1">
      <c r="A282" s="76" t="s">
        <v>190</v>
      </c>
      <c r="B282" s="62" t="s">
        <v>352</v>
      </c>
      <c r="C282" s="59" t="s">
        <v>350</v>
      </c>
      <c r="D282" s="60" t="s">
        <v>357</v>
      </c>
      <c r="E282" s="79" t="s">
        <v>24</v>
      </c>
      <c r="F282" s="79" t="s">
        <v>222</v>
      </c>
      <c r="G282" s="79" t="s">
        <v>26</v>
      </c>
      <c r="H282" s="80">
        <v>135854.75200000001</v>
      </c>
      <c r="I282" s="97">
        <v>5854.7520000000004</v>
      </c>
      <c r="J282" s="82">
        <v>45000</v>
      </c>
      <c r="K282" s="51">
        <v>15000</v>
      </c>
      <c r="L282" s="97">
        <v>15000</v>
      </c>
      <c r="M282" s="97">
        <v>55000</v>
      </c>
      <c r="N282" s="98">
        <v>0</v>
      </c>
    </row>
    <row r="283" spans="1:14" s="81" customFormat="1" ht="24" customHeight="1">
      <c r="A283" s="76" t="s">
        <v>190</v>
      </c>
      <c r="B283" s="62" t="s">
        <v>352</v>
      </c>
      <c r="C283" s="59" t="s">
        <v>350</v>
      </c>
      <c r="D283" s="60" t="s">
        <v>358</v>
      </c>
      <c r="E283" s="79" t="s">
        <v>24</v>
      </c>
      <c r="F283" s="79" t="s">
        <v>25</v>
      </c>
      <c r="G283" s="79" t="s">
        <v>26</v>
      </c>
      <c r="H283" s="80">
        <v>67300</v>
      </c>
      <c r="I283" s="97">
        <v>0</v>
      </c>
      <c r="J283" s="82">
        <v>7300</v>
      </c>
      <c r="K283" s="51">
        <v>10000</v>
      </c>
      <c r="L283" s="97">
        <v>15000</v>
      </c>
      <c r="M283" s="97">
        <v>35000</v>
      </c>
      <c r="N283" s="98">
        <v>0</v>
      </c>
    </row>
    <row r="284" spans="1:14" s="81" customFormat="1" ht="24" customHeight="1">
      <c r="A284" s="76" t="s">
        <v>190</v>
      </c>
      <c r="B284" s="62" t="s">
        <v>352</v>
      </c>
      <c r="C284" s="59" t="s">
        <v>350</v>
      </c>
      <c r="D284" s="60" t="s">
        <v>359</v>
      </c>
      <c r="E284" s="79" t="s">
        <v>24</v>
      </c>
      <c r="F284" s="79" t="s">
        <v>25</v>
      </c>
      <c r="G284" s="79" t="s">
        <v>26</v>
      </c>
      <c r="H284" s="80">
        <v>175000</v>
      </c>
      <c r="I284" s="97">
        <v>0</v>
      </c>
      <c r="J284" s="82">
        <v>50000</v>
      </c>
      <c r="K284" s="51">
        <v>25000</v>
      </c>
      <c r="L284" s="97">
        <v>30000</v>
      </c>
      <c r="M284" s="97">
        <v>70000</v>
      </c>
      <c r="N284" s="98">
        <v>0</v>
      </c>
    </row>
    <row r="285" spans="1:14" s="81" customFormat="1" ht="24" customHeight="1">
      <c r="A285" s="76" t="s">
        <v>190</v>
      </c>
      <c r="B285" s="62" t="s">
        <v>352</v>
      </c>
      <c r="C285" s="59" t="s">
        <v>350</v>
      </c>
      <c r="D285" s="60" t="s">
        <v>360</v>
      </c>
      <c r="E285" s="79" t="s">
        <v>24</v>
      </c>
      <c r="F285" s="79" t="s">
        <v>222</v>
      </c>
      <c r="G285" s="79" t="s">
        <v>26</v>
      </c>
      <c r="H285" s="80">
        <v>121094.383</v>
      </c>
      <c r="I285" s="80">
        <v>76094.383000000002</v>
      </c>
      <c r="J285" s="80">
        <v>0</v>
      </c>
      <c r="K285" s="80">
        <v>10000</v>
      </c>
      <c r="L285" s="80">
        <v>10000</v>
      </c>
      <c r="M285" s="80">
        <v>25000</v>
      </c>
      <c r="N285" s="99">
        <v>0</v>
      </c>
    </row>
    <row r="286" spans="1:14" s="81" customFormat="1" ht="24" customHeight="1">
      <c r="A286" s="76" t="s">
        <v>190</v>
      </c>
      <c r="B286" s="62" t="s">
        <v>352</v>
      </c>
      <c r="C286" s="59" t="s">
        <v>350</v>
      </c>
      <c r="D286" s="60" t="s">
        <v>361</v>
      </c>
      <c r="E286" s="79" t="s">
        <v>24</v>
      </c>
      <c r="F286" s="79" t="s">
        <v>222</v>
      </c>
      <c r="G286" s="79" t="s">
        <v>26</v>
      </c>
      <c r="H286" s="80">
        <v>55000</v>
      </c>
      <c r="I286" s="97">
        <v>5000</v>
      </c>
      <c r="J286" s="82">
        <v>10000</v>
      </c>
      <c r="K286" s="51">
        <v>5000</v>
      </c>
      <c r="L286" s="97">
        <v>15000</v>
      </c>
      <c r="M286" s="97">
        <v>20000</v>
      </c>
      <c r="N286" s="98">
        <v>0</v>
      </c>
    </row>
    <row r="287" spans="1:14" s="81" customFormat="1" ht="24" customHeight="1">
      <c r="A287" s="76" t="s">
        <v>190</v>
      </c>
      <c r="B287" s="62" t="s">
        <v>352</v>
      </c>
      <c r="C287" s="59" t="s">
        <v>350</v>
      </c>
      <c r="D287" s="60" t="s">
        <v>362</v>
      </c>
      <c r="E287" s="79" t="s">
        <v>24</v>
      </c>
      <c r="F287" s="79" t="s">
        <v>222</v>
      </c>
      <c r="G287" s="79" t="s">
        <v>29</v>
      </c>
      <c r="H287" s="80">
        <v>356836</v>
      </c>
      <c r="I287" s="97">
        <v>38136</v>
      </c>
      <c r="J287" s="82">
        <v>43700</v>
      </c>
      <c r="K287" s="51">
        <v>67000</v>
      </c>
      <c r="L287" s="97">
        <v>43000</v>
      </c>
      <c r="M287" s="97">
        <v>165000</v>
      </c>
      <c r="N287" s="98">
        <v>0</v>
      </c>
    </row>
    <row r="288" spans="1:14" s="81" customFormat="1" ht="24" customHeight="1">
      <c r="A288" s="76" t="s">
        <v>190</v>
      </c>
      <c r="B288" s="62" t="s">
        <v>352</v>
      </c>
      <c r="C288" s="59" t="s">
        <v>350</v>
      </c>
      <c r="D288" s="60" t="s">
        <v>363</v>
      </c>
      <c r="E288" s="79" t="s">
        <v>24</v>
      </c>
      <c r="F288" s="79" t="s">
        <v>222</v>
      </c>
      <c r="G288" s="79" t="s">
        <v>26</v>
      </c>
      <c r="H288" s="80">
        <v>25465.599999999999</v>
      </c>
      <c r="I288" s="97">
        <v>15465.6</v>
      </c>
      <c r="J288" s="82">
        <v>0</v>
      </c>
      <c r="K288" s="51">
        <v>10000</v>
      </c>
      <c r="L288" s="97">
        <v>0</v>
      </c>
      <c r="M288" s="97">
        <v>0</v>
      </c>
      <c r="N288" s="98">
        <v>0</v>
      </c>
    </row>
    <row r="289" spans="1:14" s="81" customFormat="1" ht="24" customHeight="1">
      <c r="A289" s="76" t="s">
        <v>190</v>
      </c>
      <c r="B289" s="62" t="s">
        <v>352</v>
      </c>
      <c r="C289" s="59" t="s">
        <v>350</v>
      </c>
      <c r="D289" s="60" t="s">
        <v>364</v>
      </c>
      <c r="E289" s="79" t="s">
        <v>24</v>
      </c>
      <c r="F289" s="79" t="s">
        <v>25</v>
      </c>
      <c r="G289" s="79" t="s">
        <v>26</v>
      </c>
      <c r="H289" s="80">
        <v>43000</v>
      </c>
      <c r="I289" s="97">
        <v>0</v>
      </c>
      <c r="J289" s="82">
        <v>5000</v>
      </c>
      <c r="K289" s="51">
        <v>3000</v>
      </c>
      <c r="L289" s="97">
        <v>10000</v>
      </c>
      <c r="M289" s="97">
        <v>25000</v>
      </c>
      <c r="N289" s="98">
        <v>0</v>
      </c>
    </row>
    <row r="290" spans="1:14" s="81" customFormat="1" ht="24" customHeight="1">
      <c r="A290" s="76" t="s">
        <v>190</v>
      </c>
      <c r="B290" s="62" t="s">
        <v>352</v>
      </c>
      <c r="C290" s="59" t="s">
        <v>350</v>
      </c>
      <c r="D290" s="60" t="s">
        <v>365</v>
      </c>
      <c r="E290" s="79" t="s">
        <v>24</v>
      </c>
      <c r="F290" s="79" t="s">
        <v>222</v>
      </c>
      <c r="G290" s="79" t="s">
        <v>26</v>
      </c>
      <c r="H290" s="80">
        <v>96432.4</v>
      </c>
      <c r="I290" s="97">
        <v>11432.4</v>
      </c>
      <c r="J290" s="82">
        <v>0</v>
      </c>
      <c r="K290" s="51">
        <v>20000</v>
      </c>
      <c r="L290" s="97">
        <v>20000</v>
      </c>
      <c r="M290" s="97">
        <v>45000</v>
      </c>
      <c r="N290" s="98">
        <v>0</v>
      </c>
    </row>
    <row r="291" spans="1:14" s="81" customFormat="1" ht="24" customHeight="1">
      <c r="A291" s="76" t="s">
        <v>190</v>
      </c>
      <c r="B291" s="62" t="s">
        <v>352</v>
      </c>
      <c r="C291" s="59" t="s">
        <v>350</v>
      </c>
      <c r="D291" s="60" t="s">
        <v>366</v>
      </c>
      <c r="E291" s="79" t="s">
        <v>41</v>
      </c>
      <c r="F291" s="79">
        <v>2025</v>
      </c>
      <c r="G291" s="79" t="s">
        <v>26</v>
      </c>
      <c r="H291" s="80">
        <v>372000</v>
      </c>
      <c r="I291" s="97">
        <v>0</v>
      </c>
      <c r="J291" s="82">
        <v>0</v>
      </c>
      <c r="K291" s="51">
        <v>75000</v>
      </c>
      <c r="L291" s="97">
        <v>112000</v>
      </c>
      <c r="M291" s="97">
        <v>185000</v>
      </c>
      <c r="N291" s="98">
        <v>0</v>
      </c>
    </row>
    <row r="292" spans="1:14" s="81" customFormat="1" ht="24" customHeight="1">
      <c r="A292" s="76" t="s">
        <v>190</v>
      </c>
      <c r="B292" s="62" t="s">
        <v>352</v>
      </c>
      <c r="C292" s="59" t="s">
        <v>350</v>
      </c>
      <c r="D292" s="60" t="s">
        <v>367</v>
      </c>
      <c r="E292" s="79" t="s">
        <v>24</v>
      </c>
      <c r="F292" s="79" t="s">
        <v>222</v>
      </c>
      <c r="G292" s="79" t="s">
        <v>37</v>
      </c>
      <c r="H292" s="80">
        <v>12453.636</v>
      </c>
      <c r="I292" s="97">
        <v>4953.6360000000004</v>
      </c>
      <c r="J292" s="82">
        <v>3500</v>
      </c>
      <c r="K292" s="51">
        <v>4000</v>
      </c>
      <c r="L292" s="97">
        <v>0</v>
      </c>
      <c r="M292" s="97">
        <v>0</v>
      </c>
      <c r="N292" s="98">
        <v>0</v>
      </c>
    </row>
    <row r="293" spans="1:14" s="15" customFormat="1" ht="12.75" customHeight="1">
      <c r="A293" s="39" t="s">
        <v>190</v>
      </c>
      <c r="B293" s="40"/>
      <c r="C293" s="41" t="s">
        <v>368</v>
      </c>
      <c r="D293" s="42" t="s">
        <v>369</v>
      </c>
      <c r="E293" s="43"/>
      <c r="F293" s="44"/>
      <c r="G293" s="44"/>
      <c r="H293" s="45">
        <v>8000</v>
      </c>
      <c r="I293" s="45">
        <v>0</v>
      </c>
      <c r="J293" s="45">
        <v>2000</v>
      </c>
      <c r="K293" s="45">
        <v>2000</v>
      </c>
      <c r="L293" s="45">
        <v>2000</v>
      </c>
      <c r="M293" s="45">
        <v>2000</v>
      </c>
      <c r="N293" s="46">
        <v>0</v>
      </c>
    </row>
    <row r="294" spans="1:14" s="105" customFormat="1" ht="36" customHeight="1">
      <c r="A294" s="100" t="s">
        <v>190</v>
      </c>
      <c r="B294" s="101" t="s">
        <v>370</v>
      </c>
      <c r="C294" s="102" t="s">
        <v>368</v>
      </c>
      <c r="D294" s="103" t="s">
        <v>371</v>
      </c>
      <c r="E294" s="104" t="s">
        <v>24</v>
      </c>
      <c r="F294" s="104" t="s">
        <v>25</v>
      </c>
      <c r="G294" s="104" t="s">
        <v>26</v>
      </c>
      <c r="H294" s="82">
        <v>8000</v>
      </c>
      <c r="I294" s="51">
        <v>0</v>
      </c>
      <c r="J294" s="51">
        <v>2000</v>
      </c>
      <c r="K294" s="51">
        <v>2000</v>
      </c>
      <c r="L294" s="51">
        <v>2000</v>
      </c>
      <c r="M294" s="51">
        <v>2000</v>
      </c>
      <c r="N294" s="61"/>
    </row>
    <row r="295" spans="1:14" s="15" customFormat="1" ht="12.75" customHeight="1">
      <c r="A295" s="39" t="s">
        <v>190</v>
      </c>
      <c r="B295" s="40"/>
      <c r="C295" s="41" t="s">
        <v>372</v>
      </c>
      <c r="D295" s="42" t="s">
        <v>373</v>
      </c>
      <c r="E295" s="43"/>
      <c r="F295" s="44"/>
      <c r="G295" s="44"/>
      <c r="H295" s="45">
        <v>168000</v>
      </c>
      <c r="I295" s="45">
        <v>0</v>
      </c>
      <c r="J295" s="45">
        <v>100000</v>
      </c>
      <c r="K295" s="45">
        <v>50000</v>
      </c>
      <c r="L295" s="45">
        <v>50000</v>
      </c>
      <c r="M295" s="45">
        <v>50000</v>
      </c>
      <c r="N295" s="46">
        <v>0</v>
      </c>
    </row>
    <row r="296" spans="1:14" s="105" customFormat="1" ht="12.75" customHeight="1">
      <c r="A296" s="100" t="s">
        <v>190</v>
      </c>
      <c r="B296" s="62" t="s">
        <v>192</v>
      </c>
      <c r="C296" s="102" t="s">
        <v>372</v>
      </c>
      <c r="D296" s="103" t="s">
        <v>374</v>
      </c>
      <c r="E296" s="79" t="s">
        <v>41</v>
      </c>
      <c r="F296" s="79" t="s">
        <v>37</v>
      </c>
      <c r="G296" s="79" t="s">
        <v>26</v>
      </c>
      <c r="H296" s="82">
        <v>45000</v>
      </c>
      <c r="I296" s="51"/>
      <c r="J296" s="87"/>
      <c r="K296" s="51">
        <v>15000</v>
      </c>
      <c r="L296" s="51">
        <v>15000</v>
      </c>
      <c r="M296" s="51">
        <v>15000</v>
      </c>
      <c r="N296" s="61"/>
    </row>
    <row r="297" spans="1:14" s="105" customFormat="1" ht="24" customHeight="1">
      <c r="A297" s="100" t="s">
        <v>190</v>
      </c>
      <c r="B297" s="62" t="s">
        <v>192</v>
      </c>
      <c r="C297" s="102" t="s">
        <v>372</v>
      </c>
      <c r="D297" s="103" t="s">
        <v>375</v>
      </c>
      <c r="E297" s="79" t="s">
        <v>24</v>
      </c>
      <c r="F297" s="79" t="s">
        <v>25</v>
      </c>
      <c r="G297" s="79" t="s">
        <v>26</v>
      </c>
      <c r="H297" s="82">
        <v>20000</v>
      </c>
      <c r="I297" s="51"/>
      <c r="J297" s="87">
        <v>5000</v>
      </c>
      <c r="K297" s="51">
        <v>5000</v>
      </c>
      <c r="L297" s="51">
        <v>5000</v>
      </c>
      <c r="M297" s="51">
        <v>10000</v>
      </c>
      <c r="N297" s="61"/>
    </row>
    <row r="298" spans="1:14" s="105" customFormat="1" ht="12.75" customHeight="1">
      <c r="A298" s="100" t="s">
        <v>190</v>
      </c>
      <c r="B298" s="62" t="s">
        <v>192</v>
      </c>
      <c r="C298" s="102" t="s">
        <v>372</v>
      </c>
      <c r="D298" s="103" t="s">
        <v>376</v>
      </c>
      <c r="E298" s="79" t="s">
        <v>24</v>
      </c>
      <c r="F298" s="79" t="s">
        <v>25</v>
      </c>
      <c r="G298" s="79">
        <v>2025</v>
      </c>
      <c r="H298" s="82">
        <v>2000</v>
      </c>
      <c r="I298" s="51"/>
      <c r="J298" s="87">
        <v>2000</v>
      </c>
      <c r="K298" s="51">
        <v>2000</v>
      </c>
      <c r="L298" s="51"/>
      <c r="M298" s="51"/>
      <c r="N298" s="61"/>
    </row>
    <row r="299" spans="1:14" s="105" customFormat="1" ht="12.75" customHeight="1">
      <c r="A299" s="100" t="s">
        <v>190</v>
      </c>
      <c r="B299" s="62" t="s">
        <v>192</v>
      </c>
      <c r="C299" s="102" t="s">
        <v>372</v>
      </c>
      <c r="D299" s="103" t="s">
        <v>377</v>
      </c>
      <c r="E299" s="79" t="s">
        <v>24</v>
      </c>
      <c r="F299" s="79" t="s">
        <v>25</v>
      </c>
      <c r="G299" s="79" t="s">
        <v>26</v>
      </c>
      <c r="H299" s="82">
        <v>72000</v>
      </c>
      <c r="I299" s="51"/>
      <c r="J299" s="87">
        <v>55000</v>
      </c>
      <c r="K299" s="51">
        <v>22000</v>
      </c>
      <c r="L299" s="51">
        <v>25000</v>
      </c>
      <c r="M299" s="51">
        <v>25000</v>
      </c>
      <c r="N299" s="61"/>
    </row>
    <row r="300" spans="1:14" s="105" customFormat="1" ht="12.75" customHeight="1">
      <c r="A300" s="100" t="s">
        <v>190</v>
      </c>
      <c r="B300" s="62" t="s">
        <v>192</v>
      </c>
      <c r="C300" s="102" t="s">
        <v>372</v>
      </c>
      <c r="D300" s="103" t="s">
        <v>378</v>
      </c>
      <c r="E300" s="79" t="s">
        <v>24</v>
      </c>
      <c r="F300" s="79" t="s">
        <v>25</v>
      </c>
      <c r="G300" s="79" t="s">
        <v>29</v>
      </c>
      <c r="H300" s="82">
        <v>11000</v>
      </c>
      <c r="I300" s="51"/>
      <c r="J300" s="87">
        <v>20000</v>
      </c>
      <c r="K300" s="51">
        <v>6000</v>
      </c>
      <c r="L300" s="51">
        <v>5000</v>
      </c>
      <c r="M300" s="51"/>
      <c r="N300" s="61"/>
    </row>
    <row r="301" spans="1:14" s="15" customFormat="1" ht="12.75" customHeight="1">
      <c r="A301" s="39" t="s">
        <v>190</v>
      </c>
      <c r="B301" s="40"/>
      <c r="C301" s="41" t="s">
        <v>379</v>
      </c>
      <c r="D301" s="42" t="s">
        <v>380</v>
      </c>
      <c r="E301" s="43"/>
      <c r="F301" s="44"/>
      <c r="G301" s="44"/>
      <c r="H301" s="45">
        <v>65244469.023634896</v>
      </c>
      <c r="I301" s="45">
        <v>21398279.196145009</v>
      </c>
      <c r="J301" s="45">
        <v>10813601.999999998</v>
      </c>
      <c r="K301" s="45">
        <f>11382606.4852209-50000</f>
        <v>11332606.4852209</v>
      </c>
      <c r="L301" s="45">
        <v>12421212.908100002</v>
      </c>
      <c r="M301" s="45">
        <v>8621101.5964999981</v>
      </c>
      <c r="N301" s="46">
        <v>0</v>
      </c>
    </row>
    <row r="302" spans="1:14" s="64" customFormat="1" ht="24" customHeight="1">
      <c r="A302" s="76" t="s">
        <v>190</v>
      </c>
      <c r="B302" s="62" t="s">
        <v>381</v>
      </c>
      <c r="C302" s="59" t="s">
        <v>379</v>
      </c>
      <c r="D302" s="78" t="s">
        <v>382</v>
      </c>
      <c r="E302" s="79" t="s">
        <v>68</v>
      </c>
      <c r="F302" s="79" t="s">
        <v>383</v>
      </c>
      <c r="G302" s="79" t="s">
        <v>37</v>
      </c>
      <c r="H302" s="87">
        <v>174894</v>
      </c>
      <c r="I302" s="87">
        <v>164104.79999999999</v>
      </c>
      <c r="J302" s="87">
        <v>10000</v>
      </c>
      <c r="K302" s="87">
        <v>789.2</v>
      </c>
      <c r="L302" s="87">
        <v>0</v>
      </c>
      <c r="M302" s="87">
        <v>0</v>
      </c>
      <c r="N302" s="88"/>
    </row>
    <row r="303" spans="1:14" s="64" customFormat="1" ht="24" customHeight="1">
      <c r="A303" s="76" t="s">
        <v>190</v>
      </c>
      <c r="B303" s="62" t="s">
        <v>384</v>
      </c>
      <c r="C303" s="59" t="s">
        <v>379</v>
      </c>
      <c r="D303" s="78" t="s">
        <v>385</v>
      </c>
      <c r="E303" s="79" t="s">
        <v>68</v>
      </c>
      <c r="F303" s="79" t="s">
        <v>383</v>
      </c>
      <c r="G303" s="79" t="s">
        <v>37</v>
      </c>
      <c r="H303" s="87">
        <v>629922.04</v>
      </c>
      <c r="I303" s="87">
        <v>65402.622000000003</v>
      </c>
      <c r="J303" s="87">
        <v>120000</v>
      </c>
      <c r="K303" s="87">
        <v>444519</v>
      </c>
      <c r="L303" s="87"/>
      <c r="M303" s="87">
        <v>0</v>
      </c>
      <c r="N303" s="88"/>
    </row>
    <row r="304" spans="1:14" s="64" customFormat="1" ht="24" customHeight="1">
      <c r="A304" s="76" t="s">
        <v>190</v>
      </c>
      <c r="B304" s="62" t="s">
        <v>386</v>
      </c>
      <c r="C304" s="59" t="s">
        <v>379</v>
      </c>
      <c r="D304" s="78" t="s">
        <v>387</v>
      </c>
      <c r="E304" s="79" t="s">
        <v>68</v>
      </c>
      <c r="F304" s="79" t="s">
        <v>54</v>
      </c>
      <c r="G304" s="79" t="s">
        <v>37</v>
      </c>
      <c r="H304" s="87">
        <v>587514.93200000003</v>
      </c>
      <c r="I304" s="87">
        <v>397773.89799999999</v>
      </c>
      <c r="J304" s="87">
        <v>110000</v>
      </c>
      <c r="K304" s="87">
        <v>79741.034</v>
      </c>
      <c r="L304" s="87">
        <v>0</v>
      </c>
      <c r="M304" s="87">
        <v>0</v>
      </c>
      <c r="N304" s="88"/>
    </row>
    <row r="305" spans="1:14" s="64" customFormat="1" ht="36" customHeight="1">
      <c r="A305" s="76" t="s">
        <v>190</v>
      </c>
      <c r="B305" s="62" t="s">
        <v>388</v>
      </c>
      <c r="C305" s="59" t="s">
        <v>379</v>
      </c>
      <c r="D305" s="78" t="s">
        <v>389</v>
      </c>
      <c r="E305" s="79" t="s">
        <v>68</v>
      </c>
      <c r="F305" s="79" t="s">
        <v>54</v>
      </c>
      <c r="G305" s="79" t="s">
        <v>37</v>
      </c>
      <c r="H305" s="87">
        <v>298003.98599999998</v>
      </c>
      <c r="I305" s="87">
        <v>157000</v>
      </c>
      <c r="J305" s="87">
        <v>69256</v>
      </c>
      <c r="K305" s="87">
        <v>71747.797999999995</v>
      </c>
      <c r="L305" s="87">
        <v>0</v>
      </c>
      <c r="M305" s="87">
        <v>0</v>
      </c>
      <c r="N305" s="88"/>
    </row>
    <row r="306" spans="1:14" s="64" customFormat="1" ht="24" customHeight="1">
      <c r="A306" s="76" t="s">
        <v>190</v>
      </c>
      <c r="B306" s="62" t="s">
        <v>381</v>
      </c>
      <c r="C306" s="59" t="s">
        <v>379</v>
      </c>
      <c r="D306" s="78" t="s">
        <v>390</v>
      </c>
      <c r="E306" s="79" t="s">
        <v>68</v>
      </c>
      <c r="F306" s="79" t="s">
        <v>54</v>
      </c>
      <c r="G306" s="79" t="s">
        <v>37</v>
      </c>
      <c r="H306" s="87">
        <v>400304.50900000002</v>
      </c>
      <c r="I306" s="87">
        <v>247984.17499999999</v>
      </c>
      <c r="J306" s="87">
        <v>60000.462</v>
      </c>
      <c r="K306" s="87">
        <v>92320.334000000003</v>
      </c>
      <c r="L306" s="87">
        <v>0</v>
      </c>
      <c r="M306" s="87"/>
      <c r="N306" s="88"/>
    </row>
    <row r="307" spans="1:14" s="64" customFormat="1" ht="12.75" customHeight="1">
      <c r="A307" s="76" t="s">
        <v>190</v>
      </c>
      <c r="B307" s="62" t="s">
        <v>391</v>
      </c>
      <c r="C307" s="59" t="s">
        <v>379</v>
      </c>
      <c r="D307" s="78" t="s">
        <v>392</v>
      </c>
      <c r="E307" s="79" t="s">
        <v>68</v>
      </c>
      <c r="F307" s="79" t="s">
        <v>54</v>
      </c>
      <c r="G307" s="79" t="s">
        <v>37</v>
      </c>
      <c r="H307" s="87">
        <v>497726.60700000002</v>
      </c>
      <c r="I307" s="87">
        <v>288417.44500000001</v>
      </c>
      <c r="J307" s="87">
        <v>100000</v>
      </c>
      <c r="K307" s="87">
        <v>109309.162</v>
      </c>
      <c r="L307" s="87">
        <v>0</v>
      </c>
      <c r="M307" s="87">
        <v>0</v>
      </c>
      <c r="N307" s="88"/>
    </row>
    <row r="308" spans="1:14" s="64" customFormat="1" ht="24" customHeight="1">
      <c r="A308" s="76" t="s">
        <v>190</v>
      </c>
      <c r="B308" s="62" t="s">
        <v>393</v>
      </c>
      <c r="C308" s="59" t="s">
        <v>379</v>
      </c>
      <c r="D308" s="78" t="s">
        <v>394</v>
      </c>
      <c r="E308" s="79" t="s">
        <v>68</v>
      </c>
      <c r="F308" s="79" t="s">
        <v>54</v>
      </c>
      <c r="G308" s="79" t="s">
        <v>37</v>
      </c>
      <c r="H308" s="87">
        <v>669056.34400000004</v>
      </c>
      <c r="I308" s="87">
        <v>580392.45600000001</v>
      </c>
      <c r="J308" s="87">
        <v>50000</v>
      </c>
      <c r="K308" s="87">
        <v>38663.887999999999</v>
      </c>
      <c r="L308" s="87">
        <v>0</v>
      </c>
      <c r="M308" s="87">
        <v>0</v>
      </c>
      <c r="N308" s="88"/>
    </row>
    <row r="309" spans="1:14" s="64" customFormat="1" ht="12.75" customHeight="1">
      <c r="A309" s="76" t="s">
        <v>190</v>
      </c>
      <c r="B309" s="62" t="s">
        <v>395</v>
      </c>
      <c r="C309" s="59" t="s">
        <v>379</v>
      </c>
      <c r="D309" s="78" t="s">
        <v>396</v>
      </c>
      <c r="E309" s="79" t="s">
        <v>68</v>
      </c>
      <c r="F309" s="79" t="s">
        <v>54</v>
      </c>
      <c r="G309" s="79" t="s">
        <v>37</v>
      </c>
      <c r="H309" s="87">
        <v>378975.48</v>
      </c>
      <c r="I309" s="87">
        <v>267489.21999999997</v>
      </c>
      <c r="J309" s="87">
        <v>70000</v>
      </c>
      <c r="K309" s="87">
        <v>41486</v>
      </c>
      <c r="L309" s="87">
        <v>0</v>
      </c>
      <c r="M309" s="87">
        <v>0</v>
      </c>
      <c r="N309" s="88"/>
    </row>
    <row r="310" spans="1:14" s="64" customFormat="1" ht="24" customHeight="1">
      <c r="A310" s="76" t="s">
        <v>190</v>
      </c>
      <c r="B310" s="62" t="s">
        <v>397</v>
      </c>
      <c r="C310" s="59" t="s">
        <v>379</v>
      </c>
      <c r="D310" s="78" t="s">
        <v>398</v>
      </c>
      <c r="E310" s="79" t="s">
        <v>68</v>
      </c>
      <c r="F310" s="79" t="s">
        <v>54</v>
      </c>
      <c r="G310" s="79" t="s">
        <v>37</v>
      </c>
      <c r="H310" s="87">
        <v>835721.17862000002</v>
      </c>
      <c r="I310" s="87">
        <v>651000</v>
      </c>
      <c r="J310" s="87">
        <v>150000</v>
      </c>
      <c r="K310" s="87">
        <v>34721</v>
      </c>
      <c r="L310" s="87">
        <v>0</v>
      </c>
      <c r="M310" s="87"/>
      <c r="N310" s="88"/>
    </row>
    <row r="311" spans="1:14" s="64" customFormat="1" ht="24" customHeight="1">
      <c r="A311" s="76" t="s">
        <v>190</v>
      </c>
      <c r="B311" s="62" t="s">
        <v>391</v>
      </c>
      <c r="C311" s="59" t="s">
        <v>379</v>
      </c>
      <c r="D311" s="78" t="s">
        <v>399</v>
      </c>
      <c r="E311" s="79" t="s">
        <v>68</v>
      </c>
      <c r="F311" s="79" t="s">
        <v>54</v>
      </c>
      <c r="G311" s="79" t="s">
        <v>37</v>
      </c>
      <c r="H311" s="87">
        <v>568485.33172000002</v>
      </c>
      <c r="I311" s="87">
        <v>449243.25599999999</v>
      </c>
      <c r="J311" s="87">
        <v>60811.745999999999</v>
      </c>
      <c r="K311" s="87">
        <v>58430</v>
      </c>
      <c r="L311" s="87">
        <v>0</v>
      </c>
      <c r="M311" s="87"/>
      <c r="N311" s="88"/>
    </row>
    <row r="312" spans="1:14" s="64" customFormat="1" ht="24" customHeight="1">
      <c r="A312" s="76" t="s">
        <v>190</v>
      </c>
      <c r="B312" s="62" t="s">
        <v>400</v>
      </c>
      <c r="C312" s="59" t="s">
        <v>379</v>
      </c>
      <c r="D312" s="78" t="s">
        <v>401</v>
      </c>
      <c r="E312" s="79" t="s">
        <v>68</v>
      </c>
      <c r="F312" s="79" t="s">
        <v>205</v>
      </c>
      <c r="G312" s="79" t="s">
        <v>29</v>
      </c>
      <c r="H312" s="87">
        <v>705415.83732000005</v>
      </c>
      <c r="I312" s="87">
        <v>129549.12</v>
      </c>
      <c r="J312" s="87">
        <v>150000</v>
      </c>
      <c r="K312" s="87">
        <v>172576</v>
      </c>
      <c r="L312" s="87">
        <v>253290.717</v>
      </c>
      <c r="M312" s="87"/>
      <c r="N312" s="88"/>
    </row>
    <row r="313" spans="1:14" s="64" customFormat="1" ht="12.75" customHeight="1">
      <c r="A313" s="76" t="s">
        <v>190</v>
      </c>
      <c r="B313" s="62" t="s">
        <v>402</v>
      </c>
      <c r="C313" s="59" t="s">
        <v>379</v>
      </c>
      <c r="D313" s="78" t="s">
        <v>403</v>
      </c>
      <c r="E313" s="79" t="s">
        <v>68</v>
      </c>
      <c r="F313" s="79" t="s">
        <v>205</v>
      </c>
      <c r="G313" s="79" t="s">
        <v>37</v>
      </c>
      <c r="H313" s="87">
        <v>189769.93</v>
      </c>
      <c r="I313" s="87">
        <v>117781.462</v>
      </c>
      <c r="J313" s="87">
        <v>20225.381000000001</v>
      </c>
      <c r="K313" s="87">
        <v>21988.468000000001</v>
      </c>
      <c r="L313" s="87">
        <v>0</v>
      </c>
      <c r="M313" s="87">
        <v>0</v>
      </c>
      <c r="N313" s="88"/>
    </row>
    <row r="314" spans="1:14" s="64" customFormat="1" ht="24" customHeight="1">
      <c r="A314" s="76" t="s">
        <v>190</v>
      </c>
      <c r="B314" s="62" t="s">
        <v>404</v>
      </c>
      <c r="C314" s="59" t="s">
        <v>379</v>
      </c>
      <c r="D314" s="78" t="s">
        <v>405</v>
      </c>
      <c r="E314" s="79" t="s">
        <v>68</v>
      </c>
      <c r="F314" s="79" t="s">
        <v>205</v>
      </c>
      <c r="G314" s="79" t="s">
        <v>37</v>
      </c>
      <c r="H314" s="87">
        <v>178459.44493</v>
      </c>
      <c r="I314" s="87">
        <v>123294.875</v>
      </c>
      <c r="J314" s="87">
        <v>40000</v>
      </c>
      <c r="K314" s="87">
        <v>15164.57</v>
      </c>
      <c r="L314" s="87">
        <v>0</v>
      </c>
      <c r="M314" s="87">
        <v>0</v>
      </c>
      <c r="N314" s="88"/>
    </row>
    <row r="315" spans="1:14" s="64" customFormat="1" ht="36" customHeight="1">
      <c r="A315" s="76" t="s">
        <v>190</v>
      </c>
      <c r="B315" s="62" t="s">
        <v>406</v>
      </c>
      <c r="C315" s="59" t="s">
        <v>379</v>
      </c>
      <c r="D315" s="78" t="s">
        <v>407</v>
      </c>
      <c r="E315" s="79" t="s">
        <v>68</v>
      </c>
      <c r="F315" s="79" t="s">
        <v>205</v>
      </c>
      <c r="G315" s="79" t="s">
        <v>29</v>
      </c>
      <c r="H315" s="87">
        <v>387809.57199999999</v>
      </c>
      <c r="I315" s="87">
        <v>164335.79999999999</v>
      </c>
      <c r="J315" s="87">
        <v>60000</v>
      </c>
      <c r="K315" s="87">
        <v>80000</v>
      </c>
      <c r="L315" s="87">
        <v>83473.771999999997</v>
      </c>
      <c r="M315" s="87">
        <v>0</v>
      </c>
      <c r="N315" s="88"/>
    </row>
    <row r="316" spans="1:14" s="64" customFormat="1" ht="24" customHeight="1">
      <c r="A316" s="76" t="s">
        <v>190</v>
      </c>
      <c r="B316" s="62" t="s">
        <v>393</v>
      </c>
      <c r="C316" s="59" t="s">
        <v>379</v>
      </c>
      <c r="D316" s="78" t="s">
        <v>408</v>
      </c>
      <c r="E316" s="79" t="s">
        <v>68</v>
      </c>
      <c r="F316" s="79" t="s">
        <v>205</v>
      </c>
      <c r="G316" s="79" t="s">
        <v>29</v>
      </c>
      <c r="H316" s="87">
        <v>1242743.6987399999</v>
      </c>
      <c r="I316" s="87">
        <v>1005515.21</v>
      </c>
      <c r="J316" s="87">
        <v>80000</v>
      </c>
      <c r="K316" s="87">
        <v>100000</v>
      </c>
      <c r="L316" s="87">
        <v>57228.489000000001</v>
      </c>
      <c r="M316" s="87"/>
      <c r="N316" s="88"/>
    </row>
    <row r="317" spans="1:14" s="64" customFormat="1" ht="24" customHeight="1">
      <c r="A317" s="76" t="s">
        <v>190</v>
      </c>
      <c r="B317" s="62" t="s">
        <v>393</v>
      </c>
      <c r="C317" s="59" t="s">
        <v>379</v>
      </c>
      <c r="D317" s="78" t="s">
        <v>409</v>
      </c>
      <c r="E317" s="79" t="s">
        <v>68</v>
      </c>
      <c r="F317" s="79" t="s">
        <v>205</v>
      </c>
      <c r="G317" s="79" t="s">
        <v>37</v>
      </c>
      <c r="H317" s="87">
        <v>335832.44699999999</v>
      </c>
      <c r="I317" s="87">
        <v>295135.35999999999</v>
      </c>
      <c r="J317" s="87">
        <v>20000</v>
      </c>
      <c r="K317" s="87">
        <v>20697.087</v>
      </c>
      <c r="L317" s="87">
        <v>0</v>
      </c>
      <c r="M317" s="87">
        <v>0</v>
      </c>
      <c r="N317" s="88"/>
    </row>
    <row r="318" spans="1:14" s="64" customFormat="1" ht="36" customHeight="1">
      <c r="A318" s="76" t="s">
        <v>190</v>
      </c>
      <c r="B318" s="62" t="s">
        <v>410</v>
      </c>
      <c r="C318" s="59" t="s">
        <v>379</v>
      </c>
      <c r="D318" s="78" t="s">
        <v>411</v>
      </c>
      <c r="E318" s="79" t="s">
        <v>68</v>
      </c>
      <c r="F318" s="79" t="s">
        <v>205</v>
      </c>
      <c r="G318" s="79" t="s">
        <v>37</v>
      </c>
      <c r="H318" s="87">
        <v>232667.0184</v>
      </c>
      <c r="I318" s="87">
        <v>87000</v>
      </c>
      <c r="J318" s="87">
        <v>70000</v>
      </c>
      <c r="K318" s="87">
        <v>75667.017999999996</v>
      </c>
      <c r="L318" s="87">
        <v>0</v>
      </c>
      <c r="M318" s="87">
        <v>0</v>
      </c>
      <c r="N318" s="88"/>
    </row>
    <row r="319" spans="1:14" s="64" customFormat="1" ht="24" customHeight="1">
      <c r="A319" s="76" t="s">
        <v>190</v>
      </c>
      <c r="B319" s="62" t="s">
        <v>412</v>
      </c>
      <c r="C319" s="59" t="s">
        <v>379</v>
      </c>
      <c r="D319" s="78" t="s">
        <v>413</v>
      </c>
      <c r="E319" s="79" t="s">
        <v>68</v>
      </c>
      <c r="F319" s="79" t="s">
        <v>205</v>
      </c>
      <c r="G319" s="79" t="s">
        <v>29</v>
      </c>
      <c r="H319" s="87">
        <v>487378.58899999998</v>
      </c>
      <c r="I319" s="87">
        <v>135000</v>
      </c>
      <c r="J319" s="87">
        <v>100000</v>
      </c>
      <c r="K319" s="87">
        <v>100378.58900000001</v>
      </c>
      <c r="L319" s="87">
        <v>152000</v>
      </c>
      <c r="M319" s="87"/>
      <c r="N319" s="88"/>
    </row>
    <row r="320" spans="1:14" s="64" customFormat="1" ht="12.75" customHeight="1">
      <c r="A320" s="76" t="s">
        <v>190</v>
      </c>
      <c r="B320" s="62" t="s">
        <v>414</v>
      </c>
      <c r="C320" s="59" t="s">
        <v>379</v>
      </c>
      <c r="D320" s="78" t="s">
        <v>415</v>
      </c>
      <c r="E320" s="79" t="s">
        <v>68</v>
      </c>
      <c r="F320" s="79" t="s">
        <v>205</v>
      </c>
      <c r="G320" s="79" t="s">
        <v>29</v>
      </c>
      <c r="H320" s="87">
        <v>929822.98158999998</v>
      </c>
      <c r="I320" s="87">
        <v>655478.16500000004</v>
      </c>
      <c r="J320" s="87">
        <v>80000</v>
      </c>
      <c r="K320" s="87">
        <v>120000</v>
      </c>
      <c r="L320" s="87">
        <v>74344.816999999995</v>
      </c>
      <c r="M320" s="87">
        <v>0</v>
      </c>
      <c r="N320" s="88"/>
    </row>
    <row r="321" spans="1:14" s="64" customFormat="1" ht="36" customHeight="1">
      <c r="A321" s="76" t="s">
        <v>190</v>
      </c>
      <c r="B321" s="62" t="s">
        <v>414</v>
      </c>
      <c r="C321" s="59" t="s">
        <v>379</v>
      </c>
      <c r="D321" s="78" t="s">
        <v>416</v>
      </c>
      <c r="E321" s="79" t="s">
        <v>68</v>
      </c>
      <c r="F321" s="79" t="s">
        <v>205</v>
      </c>
      <c r="G321" s="79" t="s">
        <v>37</v>
      </c>
      <c r="H321" s="87">
        <v>939979.196</v>
      </c>
      <c r="I321" s="87">
        <v>808752.91</v>
      </c>
      <c r="J321" s="87">
        <v>100000</v>
      </c>
      <c r="K321" s="87">
        <v>31226</v>
      </c>
      <c r="L321" s="87">
        <v>0</v>
      </c>
      <c r="M321" s="87">
        <v>0</v>
      </c>
      <c r="N321" s="88"/>
    </row>
    <row r="322" spans="1:14" s="64" customFormat="1" ht="12.75" customHeight="1">
      <c r="A322" s="76" t="s">
        <v>190</v>
      </c>
      <c r="B322" s="62" t="s">
        <v>414</v>
      </c>
      <c r="C322" s="59" t="s">
        <v>379</v>
      </c>
      <c r="D322" s="78" t="s">
        <v>417</v>
      </c>
      <c r="E322" s="79" t="s">
        <v>68</v>
      </c>
      <c r="F322" s="79" t="s">
        <v>205</v>
      </c>
      <c r="G322" s="79" t="s">
        <v>37</v>
      </c>
      <c r="H322" s="87">
        <v>264000.17233999999</v>
      </c>
      <c r="I322" s="87">
        <v>105023.075</v>
      </c>
      <c r="J322" s="87">
        <v>80000</v>
      </c>
      <c r="K322" s="87">
        <v>78977.096999999994</v>
      </c>
      <c r="L322" s="87">
        <v>0</v>
      </c>
      <c r="M322" s="87">
        <v>0</v>
      </c>
      <c r="N322" s="88"/>
    </row>
    <row r="323" spans="1:14" s="64" customFormat="1" ht="24" customHeight="1">
      <c r="A323" s="76" t="s">
        <v>190</v>
      </c>
      <c r="B323" s="62" t="s">
        <v>418</v>
      </c>
      <c r="C323" s="59" t="s">
        <v>379</v>
      </c>
      <c r="D323" s="78" t="s">
        <v>419</v>
      </c>
      <c r="E323" s="79" t="s">
        <v>68</v>
      </c>
      <c r="F323" s="79" t="s">
        <v>205</v>
      </c>
      <c r="G323" s="79" t="s">
        <v>37</v>
      </c>
      <c r="H323" s="87">
        <v>786272.80200000003</v>
      </c>
      <c r="I323" s="87">
        <v>366378.40399999998</v>
      </c>
      <c r="J323" s="87">
        <v>210000</v>
      </c>
      <c r="K323" s="87">
        <v>209894</v>
      </c>
      <c r="L323" s="87"/>
      <c r="M323" s="87"/>
      <c r="N323" s="88"/>
    </row>
    <row r="324" spans="1:14" s="64" customFormat="1" ht="24" customHeight="1">
      <c r="A324" s="76" t="s">
        <v>190</v>
      </c>
      <c r="B324" s="62" t="s">
        <v>420</v>
      </c>
      <c r="C324" s="59" t="s">
        <v>379</v>
      </c>
      <c r="D324" s="78" t="s">
        <v>421</v>
      </c>
      <c r="E324" s="79" t="s">
        <v>68</v>
      </c>
      <c r="F324" s="79" t="s">
        <v>205</v>
      </c>
      <c r="G324" s="79" t="s">
        <v>37</v>
      </c>
      <c r="H324" s="87">
        <v>174282.45600000001</v>
      </c>
      <c r="I324" s="87">
        <v>70006.880000000005</v>
      </c>
      <c r="J324" s="87">
        <v>10277.83</v>
      </c>
      <c r="K324" s="87">
        <v>93998</v>
      </c>
      <c r="L324" s="87"/>
      <c r="M324" s="87"/>
      <c r="N324" s="88"/>
    </row>
    <row r="325" spans="1:14" s="64" customFormat="1" ht="24" customHeight="1">
      <c r="A325" s="76" t="s">
        <v>190</v>
      </c>
      <c r="B325" s="62" t="s">
        <v>420</v>
      </c>
      <c r="C325" s="59" t="s">
        <v>379</v>
      </c>
      <c r="D325" s="78" t="s">
        <v>422</v>
      </c>
      <c r="E325" s="79" t="s">
        <v>68</v>
      </c>
      <c r="F325" s="79" t="s">
        <v>205</v>
      </c>
      <c r="G325" s="79" t="s">
        <v>37</v>
      </c>
      <c r="H325" s="87">
        <v>188549.796</v>
      </c>
      <c r="I325" s="87">
        <v>144788.38200000001</v>
      </c>
      <c r="J325" s="87">
        <v>25000</v>
      </c>
      <c r="K325" s="87">
        <v>18761.414000000001</v>
      </c>
      <c r="L325" s="87">
        <v>0</v>
      </c>
      <c r="M325" s="87">
        <v>0</v>
      </c>
      <c r="N325" s="88"/>
    </row>
    <row r="326" spans="1:14" s="64" customFormat="1" ht="36" customHeight="1">
      <c r="A326" s="76" t="s">
        <v>190</v>
      </c>
      <c r="B326" s="62" t="s">
        <v>423</v>
      </c>
      <c r="C326" s="59" t="s">
        <v>379</v>
      </c>
      <c r="D326" s="78" t="s">
        <v>424</v>
      </c>
      <c r="E326" s="79" t="s">
        <v>68</v>
      </c>
      <c r="F326" s="79" t="s">
        <v>205</v>
      </c>
      <c r="G326" s="79" t="s">
        <v>37</v>
      </c>
      <c r="H326" s="87">
        <v>298991.67599999998</v>
      </c>
      <c r="I326" s="87">
        <v>164608.163</v>
      </c>
      <c r="J326" s="87">
        <v>75000</v>
      </c>
      <c r="K326" s="87">
        <v>59383.512999999999</v>
      </c>
      <c r="L326" s="87">
        <v>0</v>
      </c>
      <c r="M326" s="87"/>
      <c r="N326" s="88"/>
    </row>
    <row r="327" spans="1:14" s="64" customFormat="1" ht="24" customHeight="1">
      <c r="A327" s="76" t="s">
        <v>190</v>
      </c>
      <c r="B327" s="62" t="s">
        <v>425</v>
      </c>
      <c r="C327" s="59" t="s">
        <v>379</v>
      </c>
      <c r="D327" s="78" t="s">
        <v>426</v>
      </c>
      <c r="E327" s="79" t="s">
        <v>68</v>
      </c>
      <c r="F327" s="79" t="s">
        <v>205</v>
      </c>
      <c r="G327" s="79" t="s">
        <v>29</v>
      </c>
      <c r="H327" s="87">
        <v>416718.94500000001</v>
      </c>
      <c r="I327" s="87">
        <v>122920.107</v>
      </c>
      <c r="J327" s="87">
        <v>20000</v>
      </c>
      <c r="K327" s="87">
        <v>80000</v>
      </c>
      <c r="L327" s="87">
        <v>193798.83799999999</v>
      </c>
      <c r="M327" s="87"/>
      <c r="N327" s="88">
        <v>0</v>
      </c>
    </row>
    <row r="328" spans="1:14" s="64" customFormat="1" ht="12.75" customHeight="1">
      <c r="A328" s="76" t="s">
        <v>190</v>
      </c>
      <c r="B328" s="62" t="s">
        <v>427</v>
      </c>
      <c r="C328" s="59" t="s">
        <v>379</v>
      </c>
      <c r="D328" s="78" t="s">
        <v>428</v>
      </c>
      <c r="E328" s="79" t="s">
        <v>68</v>
      </c>
      <c r="F328" s="79" t="s">
        <v>205</v>
      </c>
      <c r="G328" s="79" t="s">
        <v>37</v>
      </c>
      <c r="H328" s="87">
        <v>755900.77599999995</v>
      </c>
      <c r="I328" s="87">
        <v>575146.13500000001</v>
      </c>
      <c r="J328" s="87">
        <v>130000</v>
      </c>
      <c r="K328" s="87">
        <v>50755</v>
      </c>
      <c r="L328" s="87">
        <v>0</v>
      </c>
      <c r="M328" s="87"/>
      <c r="N328" s="88"/>
    </row>
    <row r="329" spans="1:14" s="64" customFormat="1" ht="24" customHeight="1">
      <c r="A329" s="76" t="s">
        <v>190</v>
      </c>
      <c r="B329" s="62" t="s">
        <v>429</v>
      </c>
      <c r="C329" s="59" t="s">
        <v>379</v>
      </c>
      <c r="D329" s="78" t="s">
        <v>430</v>
      </c>
      <c r="E329" s="79" t="s">
        <v>68</v>
      </c>
      <c r="F329" s="79" t="s">
        <v>205</v>
      </c>
      <c r="G329" s="79" t="s">
        <v>29</v>
      </c>
      <c r="H329" s="87">
        <v>966890.80799999996</v>
      </c>
      <c r="I329" s="87">
        <v>360000</v>
      </c>
      <c r="J329" s="87">
        <v>80000</v>
      </c>
      <c r="K329" s="87">
        <v>74315.324999999997</v>
      </c>
      <c r="L329" s="87">
        <v>452575.48300000001</v>
      </c>
      <c r="M329" s="87"/>
      <c r="N329" s="88"/>
    </row>
    <row r="330" spans="1:14" s="64" customFormat="1" ht="24" customHeight="1">
      <c r="A330" s="76" t="s">
        <v>190</v>
      </c>
      <c r="B330" s="62" t="s">
        <v>429</v>
      </c>
      <c r="C330" s="59" t="s">
        <v>379</v>
      </c>
      <c r="D330" s="78" t="s">
        <v>431</v>
      </c>
      <c r="E330" s="79" t="s">
        <v>68</v>
      </c>
      <c r="F330" s="79" t="s">
        <v>205</v>
      </c>
      <c r="G330" s="79" t="s">
        <v>29</v>
      </c>
      <c r="H330" s="87">
        <v>925160.49135999999</v>
      </c>
      <c r="I330" s="87">
        <v>629962.76599999995</v>
      </c>
      <c r="J330" s="87">
        <v>90500</v>
      </c>
      <c r="K330" s="87">
        <v>100000</v>
      </c>
      <c r="L330" s="87">
        <v>104698</v>
      </c>
      <c r="M330" s="87"/>
      <c r="N330" s="88"/>
    </row>
    <row r="331" spans="1:14" s="64" customFormat="1" ht="24" customHeight="1">
      <c r="A331" s="76" t="s">
        <v>190</v>
      </c>
      <c r="B331" s="62" t="s">
        <v>384</v>
      </c>
      <c r="C331" s="59" t="s">
        <v>379</v>
      </c>
      <c r="D331" s="78" t="s">
        <v>432</v>
      </c>
      <c r="E331" s="79" t="s">
        <v>68</v>
      </c>
      <c r="F331" s="79" t="s">
        <v>205</v>
      </c>
      <c r="G331" s="79" t="s">
        <v>29</v>
      </c>
      <c r="H331" s="87">
        <v>874700.21541999991</v>
      </c>
      <c r="I331" s="87">
        <v>148550.72899999999</v>
      </c>
      <c r="J331" s="87">
        <v>80000</v>
      </c>
      <c r="K331" s="87">
        <v>100000</v>
      </c>
      <c r="L331" s="87">
        <v>546149.48600000003</v>
      </c>
      <c r="M331" s="87"/>
      <c r="N331" s="88"/>
    </row>
    <row r="332" spans="1:14" s="64" customFormat="1" ht="36" customHeight="1">
      <c r="A332" s="76" t="s">
        <v>190</v>
      </c>
      <c r="B332" s="62" t="s">
        <v>433</v>
      </c>
      <c r="C332" s="59" t="s">
        <v>379</v>
      </c>
      <c r="D332" s="78" t="s">
        <v>434</v>
      </c>
      <c r="E332" s="79" t="s">
        <v>68</v>
      </c>
      <c r="F332" s="79" t="s">
        <v>205</v>
      </c>
      <c r="G332" s="79" t="s">
        <v>37</v>
      </c>
      <c r="H332" s="87">
        <v>244854.905</v>
      </c>
      <c r="I332" s="87">
        <v>109745.008</v>
      </c>
      <c r="J332" s="87">
        <v>60000</v>
      </c>
      <c r="K332" s="87">
        <v>75109.896999999997</v>
      </c>
      <c r="L332" s="87"/>
      <c r="M332" s="87"/>
      <c r="N332" s="88">
        <v>0</v>
      </c>
    </row>
    <row r="333" spans="1:14" s="64" customFormat="1" ht="12.75" customHeight="1">
      <c r="A333" s="76" t="s">
        <v>190</v>
      </c>
      <c r="B333" s="62" t="s">
        <v>435</v>
      </c>
      <c r="C333" s="59" t="s">
        <v>379</v>
      </c>
      <c r="D333" s="78" t="s">
        <v>436</v>
      </c>
      <c r="E333" s="79" t="s">
        <v>68</v>
      </c>
      <c r="F333" s="79" t="s">
        <v>205</v>
      </c>
      <c r="G333" s="79" t="s">
        <v>37</v>
      </c>
      <c r="H333" s="87">
        <v>462294.68599999999</v>
      </c>
      <c r="I333" s="87">
        <v>302280.13699999999</v>
      </c>
      <c r="J333" s="87">
        <v>90000</v>
      </c>
      <c r="K333" s="87">
        <v>70014.548999999999</v>
      </c>
      <c r="L333" s="87"/>
      <c r="M333" s="87"/>
      <c r="N333" s="88">
        <v>0</v>
      </c>
    </row>
    <row r="334" spans="1:14" s="64" customFormat="1" ht="12.75" customHeight="1">
      <c r="A334" s="76" t="s">
        <v>190</v>
      </c>
      <c r="B334" s="62" t="s">
        <v>423</v>
      </c>
      <c r="C334" s="59" t="s">
        <v>379</v>
      </c>
      <c r="D334" s="78" t="s">
        <v>437</v>
      </c>
      <c r="E334" s="79" t="s">
        <v>68</v>
      </c>
      <c r="F334" s="79" t="s">
        <v>205</v>
      </c>
      <c r="G334" s="79" t="s">
        <v>37</v>
      </c>
      <c r="H334" s="87">
        <v>191504.78400000001</v>
      </c>
      <c r="I334" s="87">
        <v>119098.606</v>
      </c>
      <c r="J334" s="87">
        <v>50000</v>
      </c>
      <c r="K334" s="87">
        <v>22406.178</v>
      </c>
      <c r="L334" s="87">
        <v>0</v>
      </c>
      <c r="M334" s="87">
        <v>0</v>
      </c>
      <c r="N334" s="88"/>
    </row>
    <row r="335" spans="1:14" s="64" customFormat="1" ht="24" customHeight="1">
      <c r="A335" s="76" t="s">
        <v>190</v>
      </c>
      <c r="B335" s="62" t="s">
        <v>406</v>
      </c>
      <c r="C335" s="59" t="s">
        <v>379</v>
      </c>
      <c r="D335" s="78" t="s">
        <v>438</v>
      </c>
      <c r="E335" s="79" t="s">
        <v>68</v>
      </c>
      <c r="F335" s="79" t="s">
        <v>158</v>
      </c>
      <c r="G335" s="79" t="s">
        <v>37</v>
      </c>
      <c r="H335" s="87">
        <v>239990.258</v>
      </c>
      <c r="I335" s="87">
        <v>108000</v>
      </c>
      <c r="J335" s="87">
        <v>50000</v>
      </c>
      <c r="K335" s="87">
        <v>81990.258000000002</v>
      </c>
      <c r="L335" s="87">
        <v>0</v>
      </c>
      <c r="M335" s="87">
        <v>0</v>
      </c>
      <c r="N335" s="88"/>
    </row>
    <row r="336" spans="1:14" s="64" customFormat="1" ht="24" customHeight="1">
      <c r="A336" s="76" t="s">
        <v>190</v>
      </c>
      <c r="B336" s="62" t="s">
        <v>439</v>
      </c>
      <c r="C336" s="59" t="s">
        <v>379</v>
      </c>
      <c r="D336" s="78" t="s">
        <v>440</v>
      </c>
      <c r="E336" s="79" t="s">
        <v>68</v>
      </c>
      <c r="F336" s="79" t="s">
        <v>158</v>
      </c>
      <c r="G336" s="79" t="s">
        <v>37</v>
      </c>
      <c r="H336" s="87">
        <v>688513.31170000008</v>
      </c>
      <c r="I336" s="87">
        <v>539800</v>
      </c>
      <c r="J336" s="87">
        <v>140857.883</v>
      </c>
      <c r="K336" s="87">
        <v>7855</v>
      </c>
      <c r="L336" s="87">
        <v>0</v>
      </c>
      <c r="M336" s="87"/>
      <c r="N336" s="88"/>
    </row>
    <row r="337" spans="1:14" s="64" customFormat="1" ht="24" customHeight="1">
      <c r="A337" s="76" t="s">
        <v>190</v>
      </c>
      <c r="B337" s="62" t="s">
        <v>441</v>
      </c>
      <c r="C337" s="59" t="s">
        <v>379</v>
      </c>
      <c r="D337" s="78" t="s">
        <v>442</v>
      </c>
      <c r="E337" s="79" t="s">
        <v>68</v>
      </c>
      <c r="F337" s="79" t="s">
        <v>158</v>
      </c>
      <c r="G337" s="79" t="s">
        <v>29</v>
      </c>
      <c r="H337" s="87">
        <v>529494.91299999994</v>
      </c>
      <c r="I337" s="87">
        <v>258000.29800000001</v>
      </c>
      <c r="J337" s="87">
        <v>120790.73</v>
      </c>
      <c r="K337" s="87">
        <v>90000</v>
      </c>
      <c r="L337" s="87">
        <v>60704</v>
      </c>
      <c r="M337" s="87"/>
      <c r="N337" s="88"/>
    </row>
    <row r="338" spans="1:14" s="64" customFormat="1" ht="24" customHeight="1">
      <c r="A338" s="76" t="s">
        <v>190</v>
      </c>
      <c r="B338" s="62" t="s">
        <v>439</v>
      </c>
      <c r="C338" s="59" t="s">
        <v>379</v>
      </c>
      <c r="D338" s="78" t="s">
        <v>443</v>
      </c>
      <c r="E338" s="79" t="s">
        <v>68</v>
      </c>
      <c r="F338" s="79" t="s">
        <v>222</v>
      </c>
      <c r="G338" s="79" t="s">
        <v>37</v>
      </c>
      <c r="H338" s="87">
        <v>130030.28599999999</v>
      </c>
      <c r="I338" s="87">
        <v>40000</v>
      </c>
      <c r="J338" s="87">
        <v>40000</v>
      </c>
      <c r="K338" s="87">
        <v>50030.285999999993</v>
      </c>
      <c r="L338" s="87"/>
      <c r="M338" s="87"/>
      <c r="N338" s="88">
        <v>0</v>
      </c>
    </row>
    <row r="339" spans="1:14" s="64" customFormat="1" ht="36" customHeight="1">
      <c r="A339" s="76" t="s">
        <v>190</v>
      </c>
      <c r="B339" s="62" t="s">
        <v>381</v>
      </c>
      <c r="C339" s="59" t="s">
        <v>379</v>
      </c>
      <c r="D339" s="78" t="s">
        <v>444</v>
      </c>
      <c r="E339" s="79" t="s">
        <v>68</v>
      </c>
      <c r="F339" s="79" t="s">
        <v>222</v>
      </c>
      <c r="G339" s="79" t="s">
        <v>37</v>
      </c>
      <c r="H339" s="87">
        <v>117401.397</v>
      </c>
      <c r="I339" s="87">
        <v>81784.600000000006</v>
      </c>
      <c r="J339" s="87">
        <v>25342.133999999998</v>
      </c>
      <c r="K339" s="87">
        <v>10275</v>
      </c>
      <c r="L339" s="87">
        <v>0</v>
      </c>
      <c r="M339" s="87">
        <v>0</v>
      </c>
      <c r="N339" s="88"/>
    </row>
    <row r="340" spans="1:14" s="64" customFormat="1" ht="24" customHeight="1">
      <c r="A340" s="76" t="s">
        <v>190</v>
      </c>
      <c r="B340" s="62" t="s">
        <v>381</v>
      </c>
      <c r="C340" s="59" t="s">
        <v>379</v>
      </c>
      <c r="D340" s="78" t="s">
        <v>445</v>
      </c>
      <c r="E340" s="79" t="s">
        <v>68</v>
      </c>
      <c r="F340" s="79" t="s">
        <v>222</v>
      </c>
      <c r="G340" s="79" t="s">
        <v>29</v>
      </c>
      <c r="H340" s="87">
        <v>278392.57799999998</v>
      </c>
      <c r="I340" s="87">
        <v>130788.534</v>
      </c>
      <c r="J340" s="87">
        <v>84137.805999999997</v>
      </c>
      <c r="K340" s="87">
        <v>50986.813000000002</v>
      </c>
      <c r="L340" s="87">
        <v>12479</v>
      </c>
      <c r="M340" s="87"/>
      <c r="N340" s="88"/>
    </row>
    <row r="341" spans="1:14" s="64" customFormat="1" ht="36" customHeight="1">
      <c r="A341" s="76" t="s">
        <v>190</v>
      </c>
      <c r="B341" s="62" t="s">
        <v>446</v>
      </c>
      <c r="C341" s="59" t="s">
        <v>379</v>
      </c>
      <c r="D341" s="78" t="s">
        <v>447</v>
      </c>
      <c r="E341" s="79" t="s">
        <v>68</v>
      </c>
      <c r="F341" s="79" t="s">
        <v>222</v>
      </c>
      <c r="G341" s="79" t="s">
        <v>29</v>
      </c>
      <c r="H341" s="87">
        <v>836579.57160000002</v>
      </c>
      <c r="I341" s="87">
        <v>171895.72500000001</v>
      </c>
      <c r="J341" s="87">
        <v>307392.63</v>
      </c>
      <c r="K341" s="87">
        <v>344572.25300000003</v>
      </c>
      <c r="L341" s="87">
        <v>12719</v>
      </c>
      <c r="M341" s="87">
        <v>0</v>
      </c>
      <c r="N341" s="88"/>
    </row>
    <row r="342" spans="1:14" s="64" customFormat="1" ht="24" customHeight="1">
      <c r="A342" s="76" t="s">
        <v>190</v>
      </c>
      <c r="B342" s="62" t="s">
        <v>448</v>
      </c>
      <c r="C342" s="59" t="s">
        <v>379</v>
      </c>
      <c r="D342" s="78" t="s">
        <v>449</v>
      </c>
      <c r="E342" s="79" t="s">
        <v>68</v>
      </c>
      <c r="F342" s="79" t="s">
        <v>222</v>
      </c>
      <c r="G342" s="79" t="s">
        <v>37</v>
      </c>
      <c r="H342" s="87">
        <v>147424.62312</v>
      </c>
      <c r="I342" s="87">
        <v>30791.319</v>
      </c>
      <c r="J342" s="87">
        <v>70000</v>
      </c>
      <c r="K342" s="87">
        <v>46633.303999999996</v>
      </c>
      <c r="L342" s="87">
        <v>0</v>
      </c>
      <c r="M342" s="87">
        <v>0</v>
      </c>
      <c r="N342" s="88"/>
    </row>
    <row r="343" spans="1:14" s="64" customFormat="1" ht="36" customHeight="1">
      <c r="A343" s="76" t="s">
        <v>190</v>
      </c>
      <c r="B343" s="62" t="s">
        <v>448</v>
      </c>
      <c r="C343" s="59" t="s">
        <v>379</v>
      </c>
      <c r="D343" s="78" t="s">
        <v>450</v>
      </c>
      <c r="E343" s="79" t="s">
        <v>68</v>
      </c>
      <c r="F343" s="79" t="s">
        <v>222</v>
      </c>
      <c r="G343" s="79" t="s">
        <v>37</v>
      </c>
      <c r="H343" s="87">
        <v>91073.118000000002</v>
      </c>
      <c r="I343" s="87">
        <v>19447.830000000002</v>
      </c>
      <c r="J343" s="87">
        <v>30000</v>
      </c>
      <c r="K343" s="87">
        <v>41625.288</v>
      </c>
      <c r="L343" s="87">
        <v>0</v>
      </c>
      <c r="M343" s="87">
        <v>0</v>
      </c>
      <c r="N343" s="88"/>
    </row>
    <row r="344" spans="1:14" s="64" customFormat="1" ht="24" customHeight="1">
      <c r="A344" s="76" t="s">
        <v>190</v>
      </c>
      <c r="B344" s="62" t="s">
        <v>439</v>
      </c>
      <c r="C344" s="59" t="s">
        <v>379</v>
      </c>
      <c r="D344" s="78" t="s">
        <v>451</v>
      </c>
      <c r="E344" s="79" t="s">
        <v>68</v>
      </c>
      <c r="F344" s="79" t="s">
        <v>222</v>
      </c>
      <c r="G344" s="79" t="s">
        <v>29</v>
      </c>
      <c r="H344" s="87">
        <v>219819.024</v>
      </c>
      <c r="I344" s="87">
        <v>45129.811000000002</v>
      </c>
      <c r="J344" s="87">
        <v>67694.716</v>
      </c>
      <c r="K344" s="87">
        <v>67694.716</v>
      </c>
      <c r="L344" s="87">
        <v>39299.781000000003</v>
      </c>
      <c r="M344" s="87"/>
      <c r="N344" s="88"/>
    </row>
    <row r="345" spans="1:14" s="64" customFormat="1" ht="24" customHeight="1">
      <c r="A345" s="76" t="s">
        <v>190</v>
      </c>
      <c r="B345" s="62" t="s">
        <v>439</v>
      </c>
      <c r="C345" s="59" t="s">
        <v>379</v>
      </c>
      <c r="D345" s="78" t="s">
        <v>452</v>
      </c>
      <c r="E345" s="79" t="s">
        <v>68</v>
      </c>
      <c r="F345" s="79" t="s">
        <v>222</v>
      </c>
      <c r="G345" s="79" t="s">
        <v>37</v>
      </c>
      <c r="H345" s="87">
        <v>287999.90736000001</v>
      </c>
      <c r="I345" s="87">
        <v>139922.34299999999</v>
      </c>
      <c r="J345" s="87">
        <v>60596.506999999998</v>
      </c>
      <c r="K345" s="87">
        <v>87481</v>
      </c>
      <c r="L345" s="87">
        <v>0</v>
      </c>
      <c r="M345" s="87"/>
      <c r="N345" s="88"/>
    </row>
    <row r="346" spans="1:14" s="64" customFormat="1" ht="24" customHeight="1">
      <c r="A346" s="76" t="s">
        <v>190</v>
      </c>
      <c r="B346" s="62" t="s">
        <v>381</v>
      </c>
      <c r="C346" s="59" t="s">
        <v>379</v>
      </c>
      <c r="D346" s="78" t="s">
        <v>453</v>
      </c>
      <c r="E346" s="79" t="s">
        <v>68</v>
      </c>
      <c r="F346" s="79" t="s">
        <v>222</v>
      </c>
      <c r="G346" s="79" t="s">
        <v>37</v>
      </c>
      <c r="H346" s="87">
        <v>190684.04919999998</v>
      </c>
      <c r="I346" s="87">
        <v>130598.266</v>
      </c>
      <c r="J346" s="87">
        <v>41699.218999999997</v>
      </c>
      <c r="K346" s="87">
        <v>18387</v>
      </c>
      <c r="L346" s="87">
        <v>0</v>
      </c>
      <c r="M346" s="87">
        <v>0</v>
      </c>
      <c r="N346" s="88"/>
    </row>
    <row r="347" spans="1:14" s="64" customFormat="1" ht="24" customHeight="1">
      <c r="A347" s="76" t="s">
        <v>190</v>
      </c>
      <c r="B347" s="62" t="s">
        <v>439</v>
      </c>
      <c r="C347" s="59" t="s">
        <v>379</v>
      </c>
      <c r="D347" s="78" t="s">
        <v>454</v>
      </c>
      <c r="E347" s="79" t="s">
        <v>68</v>
      </c>
      <c r="F347" s="79" t="s">
        <v>222</v>
      </c>
      <c r="G347" s="79" t="s">
        <v>29</v>
      </c>
      <c r="H347" s="87">
        <v>379584.43699999998</v>
      </c>
      <c r="I347" s="87">
        <v>76188.971999999994</v>
      </c>
      <c r="J347" s="87">
        <v>114283.458</v>
      </c>
      <c r="K347" s="87">
        <v>107885.458</v>
      </c>
      <c r="L347" s="87">
        <v>81226.548999999999</v>
      </c>
      <c r="M347" s="87"/>
      <c r="N347" s="88"/>
    </row>
    <row r="348" spans="1:14" s="64" customFormat="1" ht="12.75" customHeight="1">
      <c r="A348" s="76" t="s">
        <v>190</v>
      </c>
      <c r="B348" s="62" t="s">
        <v>381</v>
      </c>
      <c r="C348" s="59" t="s">
        <v>379</v>
      </c>
      <c r="D348" s="78" t="s">
        <v>455</v>
      </c>
      <c r="E348" s="79" t="s">
        <v>68</v>
      </c>
      <c r="F348" s="79" t="s">
        <v>24</v>
      </c>
      <c r="G348" s="79" t="s">
        <v>29</v>
      </c>
      <c r="H348" s="87">
        <v>31000</v>
      </c>
      <c r="I348" s="87">
        <v>0</v>
      </c>
      <c r="J348" s="87">
        <v>11000</v>
      </c>
      <c r="K348" s="87">
        <v>10000</v>
      </c>
      <c r="L348" s="87">
        <v>10000</v>
      </c>
      <c r="M348" s="87">
        <v>0</v>
      </c>
      <c r="N348" s="88">
        <v>0</v>
      </c>
    </row>
    <row r="349" spans="1:14" s="64" customFormat="1" ht="24" customHeight="1">
      <c r="A349" s="76" t="s">
        <v>190</v>
      </c>
      <c r="B349" s="62" t="s">
        <v>433</v>
      </c>
      <c r="C349" s="59" t="s">
        <v>379</v>
      </c>
      <c r="D349" s="78" t="s">
        <v>456</v>
      </c>
      <c r="E349" s="79" t="s">
        <v>68</v>
      </c>
      <c r="F349" s="79" t="s">
        <v>25</v>
      </c>
      <c r="G349" s="79" t="s">
        <v>37</v>
      </c>
      <c r="H349" s="87">
        <v>56949.714999999997</v>
      </c>
      <c r="I349" s="87">
        <v>0</v>
      </c>
      <c r="J349" s="87">
        <v>11389.942999999999</v>
      </c>
      <c r="K349" s="87">
        <v>45559.771999999997</v>
      </c>
      <c r="L349" s="87"/>
      <c r="M349" s="87">
        <v>0</v>
      </c>
      <c r="N349" s="88">
        <v>0</v>
      </c>
    </row>
    <row r="350" spans="1:14" s="64" customFormat="1" ht="24" customHeight="1">
      <c r="A350" s="76" t="s">
        <v>190</v>
      </c>
      <c r="B350" s="62" t="s">
        <v>381</v>
      </c>
      <c r="C350" s="59" t="s">
        <v>379</v>
      </c>
      <c r="D350" s="78" t="s">
        <v>457</v>
      </c>
      <c r="E350" s="79" t="s">
        <v>68</v>
      </c>
      <c r="F350" s="79" t="s">
        <v>25</v>
      </c>
      <c r="G350" s="79" t="s">
        <v>29</v>
      </c>
      <c r="H350" s="87">
        <v>741344.21160000004</v>
      </c>
      <c r="I350" s="87">
        <v>0</v>
      </c>
      <c r="J350" s="87">
        <v>226618.663</v>
      </c>
      <c r="K350" s="87">
        <v>224778.18900000001</v>
      </c>
      <c r="L350" s="87">
        <v>289947.36</v>
      </c>
      <c r="M350" s="87"/>
      <c r="N350" s="88"/>
    </row>
    <row r="351" spans="1:14" s="64" customFormat="1" ht="24" customHeight="1">
      <c r="A351" s="76" t="s">
        <v>190</v>
      </c>
      <c r="B351" s="62" t="s">
        <v>381</v>
      </c>
      <c r="C351" s="59" t="s">
        <v>379</v>
      </c>
      <c r="D351" s="78" t="s">
        <v>458</v>
      </c>
      <c r="E351" s="79" t="s">
        <v>68</v>
      </c>
      <c r="F351" s="79" t="s">
        <v>25</v>
      </c>
      <c r="G351" s="79" t="s">
        <v>29</v>
      </c>
      <c r="H351" s="87">
        <v>815999.98199999996</v>
      </c>
      <c r="I351" s="87">
        <v>0</v>
      </c>
      <c r="J351" s="87">
        <v>267563.64899999998</v>
      </c>
      <c r="K351" s="87">
        <v>267563.64899999998</v>
      </c>
      <c r="L351" s="87">
        <v>280872.68400000001</v>
      </c>
      <c r="M351" s="87"/>
      <c r="N351" s="88">
        <v>0</v>
      </c>
    </row>
    <row r="352" spans="1:14" s="64" customFormat="1" ht="24" customHeight="1">
      <c r="A352" s="76" t="s">
        <v>190</v>
      </c>
      <c r="B352" s="62" t="s">
        <v>381</v>
      </c>
      <c r="C352" s="59" t="s">
        <v>379</v>
      </c>
      <c r="D352" s="78" t="s">
        <v>459</v>
      </c>
      <c r="E352" s="79" t="s">
        <v>68</v>
      </c>
      <c r="F352" s="79" t="s">
        <v>25</v>
      </c>
      <c r="G352" s="79" t="s">
        <v>29</v>
      </c>
      <c r="H352" s="87">
        <v>488400</v>
      </c>
      <c r="I352" s="87">
        <v>0</v>
      </c>
      <c r="J352" s="87">
        <v>146520</v>
      </c>
      <c r="K352" s="87">
        <v>146520</v>
      </c>
      <c r="L352" s="87">
        <v>195360</v>
      </c>
      <c r="M352" s="87"/>
      <c r="N352" s="88">
        <v>0</v>
      </c>
    </row>
    <row r="353" spans="1:14" s="64" customFormat="1" ht="24" customHeight="1">
      <c r="A353" s="76" t="s">
        <v>190</v>
      </c>
      <c r="B353" s="62" t="s">
        <v>381</v>
      </c>
      <c r="C353" s="59" t="s">
        <v>379</v>
      </c>
      <c r="D353" s="78" t="s">
        <v>460</v>
      </c>
      <c r="E353" s="79" t="s">
        <v>68</v>
      </c>
      <c r="F353" s="79" t="s">
        <v>25</v>
      </c>
      <c r="G353" s="79" t="s">
        <v>29</v>
      </c>
      <c r="H353" s="87">
        <v>499800</v>
      </c>
      <c r="I353" s="87">
        <v>0</v>
      </c>
      <c r="J353" s="87">
        <v>149940</v>
      </c>
      <c r="K353" s="87">
        <v>149940</v>
      </c>
      <c r="L353" s="87">
        <v>199920</v>
      </c>
      <c r="M353" s="87"/>
      <c r="N353" s="88">
        <v>0</v>
      </c>
    </row>
    <row r="354" spans="1:14" s="64" customFormat="1" ht="12.75" customHeight="1">
      <c r="A354" s="76" t="s">
        <v>190</v>
      </c>
      <c r="B354" s="62" t="s">
        <v>381</v>
      </c>
      <c r="C354" s="59" t="s">
        <v>379</v>
      </c>
      <c r="D354" s="78" t="s">
        <v>461</v>
      </c>
      <c r="E354" s="79" t="s">
        <v>68</v>
      </c>
      <c r="F354" s="79">
        <v>2024</v>
      </c>
      <c r="G354" s="79" t="s">
        <v>29</v>
      </c>
      <c r="H354" s="87">
        <v>13500</v>
      </c>
      <c r="I354" s="87">
        <v>0</v>
      </c>
      <c r="J354" s="87">
        <v>5237.9290000000001</v>
      </c>
      <c r="K354" s="87">
        <v>7856.8950000000004</v>
      </c>
      <c r="L354" s="87">
        <v>405.17599999999999</v>
      </c>
      <c r="M354" s="87">
        <v>0</v>
      </c>
      <c r="N354" s="88"/>
    </row>
    <row r="355" spans="1:14" s="64" customFormat="1" ht="24" customHeight="1">
      <c r="A355" s="76" t="s">
        <v>190</v>
      </c>
      <c r="B355" s="62" t="s">
        <v>404</v>
      </c>
      <c r="C355" s="59" t="s">
        <v>379</v>
      </c>
      <c r="D355" s="78" t="s">
        <v>462</v>
      </c>
      <c r="E355" s="79" t="s">
        <v>68</v>
      </c>
      <c r="F355" s="79">
        <v>2024</v>
      </c>
      <c r="G355" s="79" t="s">
        <v>37</v>
      </c>
      <c r="H355" s="87">
        <v>26291.96</v>
      </c>
      <c r="I355" s="87">
        <v>0</v>
      </c>
      <c r="J355" s="87">
        <v>13145.98</v>
      </c>
      <c r="K355" s="87">
        <v>13145.98</v>
      </c>
      <c r="L355" s="87">
        <v>0</v>
      </c>
      <c r="M355" s="87">
        <v>0</v>
      </c>
      <c r="N355" s="88"/>
    </row>
    <row r="356" spans="1:14" s="64" customFormat="1" ht="24" customHeight="1">
      <c r="A356" s="76" t="s">
        <v>190</v>
      </c>
      <c r="B356" s="62" t="s">
        <v>381</v>
      </c>
      <c r="C356" s="59" t="s">
        <v>379</v>
      </c>
      <c r="D356" s="78" t="s">
        <v>463</v>
      </c>
      <c r="E356" s="79" t="s">
        <v>68</v>
      </c>
      <c r="F356" s="79">
        <v>2024</v>
      </c>
      <c r="G356" s="79" t="s">
        <v>29</v>
      </c>
      <c r="H356" s="87">
        <v>202141.71299999999</v>
      </c>
      <c r="I356" s="87">
        <v>0</v>
      </c>
      <c r="J356" s="87">
        <v>40428.341999999997</v>
      </c>
      <c r="K356" s="87">
        <v>60642.514000000003</v>
      </c>
      <c r="L356" s="87">
        <v>101070.856</v>
      </c>
      <c r="M356" s="87"/>
      <c r="N356" s="88"/>
    </row>
    <row r="357" spans="1:14" s="64" customFormat="1" ht="24" customHeight="1">
      <c r="A357" s="76" t="s">
        <v>190</v>
      </c>
      <c r="B357" s="62" t="s">
        <v>464</v>
      </c>
      <c r="C357" s="59" t="s">
        <v>379</v>
      </c>
      <c r="D357" s="78" t="s">
        <v>465</v>
      </c>
      <c r="E357" s="79" t="s">
        <v>68</v>
      </c>
      <c r="F357" s="79">
        <v>2024</v>
      </c>
      <c r="G357" s="79" t="s">
        <v>29</v>
      </c>
      <c r="H357" s="87">
        <v>219903.16319999998</v>
      </c>
      <c r="I357" s="87">
        <v>0</v>
      </c>
      <c r="J357" s="87">
        <v>46078.417000000001</v>
      </c>
      <c r="K357" s="87">
        <v>69117.625</v>
      </c>
      <c r="L357" s="87">
        <v>104707</v>
      </c>
      <c r="M357" s="87"/>
      <c r="N357" s="88"/>
    </row>
    <row r="358" spans="1:14" s="64" customFormat="1" ht="24" customHeight="1">
      <c r="A358" s="76" t="s">
        <v>190</v>
      </c>
      <c r="B358" s="62" t="s">
        <v>464</v>
      </c>
      <c r="C358" s="59" t="s">
        <v>379</v>
      </c>
      <c r="D358" s="78" t="s">
        <v>466</v>
      </c>
      <c r="E358" s="79" t="s">
        <v>68</v>
      </c>
      <c r="F358" s="79">
        <v>2024</v>
      </c>
      <c r="G358" s="79" t="s">
        <v>29</v>
      </c>
      <c r="H358" s="87">
        <v>194093.40359999999</v>
      </c>
      <c r="I358" s="87">
        <v>0</v>
      </c>
      <c r="J358" s="87">
        <v>40861.769999999997</v>
      </c>
      <c r="K358" s="87">
        <v>61292.654999999999</v>
      </c>
      <c r="L358" s="87">
        <v>91939</v>
      </c>
      <c r="M358" s="87"/>
      <c r="N358" s="88"/>
    </row>
    <row r="359" spans="1:14" s="64" customFormat="1" ht="24" customHeight="1">
      <c r="A359" s="76" t="s">
        <v>190</v>
      </c>
      <c r="B359" s="62" t="s">
        <v>381</v>
      </c>
      <c r="C359" s="59" t="s">
        <v>379</v>
      </c>
      <c r="D359" s="78" t="s">
        <v>467</v>
      </c>
      <c r="E359" s="79" t="s">
        <v>68</v>
      </c>
      <c r="F359" s="79">
        <v>2024</v>
      </c>
      <c r="G359" s="79" t="s">
        <v>29</v>
      </c>
      <c r="H359" s="87">
        <v>147331.826</v>
      </c>
      <c r="I359" s="87">
        <v>0</v>
      </c>
      <c r="J359" s="87">
        <v>31546.655999999999</v>
      </c>
      <c r="K359" s="87">
        <v>47319.983999999997</v>
      </c>
      <c r="L359" s="87">
        <v>68465</v>
      </c>
      <c r="M359" s="87"/>
      <c r="N359" s="88"/>
    </row>
    <row r="360" spans="1:14" s="64" customFormat="1" ht="24" customHeight="1">
      <c r="A360" s="76" t="s">
        <v>190</v>
      </c>
      <c r="B360" s="62" t="s">
        <v>439</v>
      </c>
      <c r="C360" s="59" t="s">
        <v>379</v>
      </c>
      <c r="D360" s="78" t="s">
        <v>468</v>
      </c>
      <c r="E360" s="79" t="s">
        <v>68</v>
      </c>
      <c r="F360" s="79">
        <v>2024</v>
      </c>
      <c r="G360" s="79" t="s">
        <v>29</v>
      </c>
      <c r="H360" s="87">
        <v>484266.00599999999</v>
      </c>
      <c r="I360" s="87">
        <v>0</v>
      </c>
      <c r="J360" s="87">
        <v>102090.037</v>
      </c>
      <c r="K360" s="87">
        <v>153135.05600000001</v>
      </c>
      <c r="L360" s="87">
        <v>229041</v>
      </c>
      <c r="M360" s="87"/>
      <c r="N360" s="88"/>
    </row>
    <row r="361" spans="1:14" s="64" customFormat="1" ht="24" customHeight="1">
      <c r="A361" s="76" t="s">
        <v>190</v>
      </c>
      <c r="B361" s="62" t="s">
        <v>439</v>
      </c>
      <c r="C361" s="59" t="s">
        <v>379</v>
      </c>
      <c r="D361" s="78" t="s">
        <v>469</v>
      </c>
      <c r="E361" s="79" t="s">
        <v>68</v>
      </c>
      <c r="F361" s="79">
        <v>2024</v>
      </c>
      <c r="G361" s="79" t="s">
        <v>29</v>
      </c>
      <c r="H361" s="87">
        <v>69749.606</v>
      </c>
      <c r="I361" s="87">
        <v>0</v>
      </c>
      <c r="J361" s="87">
        <v>14809.245999999999</v>
      </c>
      <c r="K361" s="87">
        <v>22213.868999999999</v>
      </c>
      <c r="L361" s="87">
        <v>32726</v>
      </c>
      <c r="M361" s="87"/>
      <c r="N361" s="88"/>
    </row>
    <row r="362" spans="1:14" s="64" customFormat="1" ht="24" customHeight="1">
      <c r="A362" s="76" t="s">
        <v>190</v>
      </c>
      <c r="B362" s="62" t="s">
        <v>439</v>
      </c>
      <c r="C362" s="59" t="s">
        <v>379</v>
      </c>
      <c r="D362" s="78" t="s">
        <v>470</v>
      </c>
      <c r="E362" s="79" t="s">
        <v>68</v>
      </c>
      <c r="F362" s="79">
        <v>2024</v>
      </c>
      <c r="G362" s="79" t="s">
        <v>29</v>
      </c>
      <c r="H362" s="87">
        <v>62666.666400000002</v>
      </c>
      <c r="I362" s="87">
        <v>0</v>
      </c>
      <c r="J362" s="87">
        <v>13429.183999999999</v>
      </c>
      <c r="K362" s="87">
        <v>20143.776000000002</v>
      </c>
      <c r="L362" s="87">
        <v>29094</v>
      </c>
      <c r="M362" s="87"/>
      <c r="N362" s="88"/>
    </row>
    <row r="363" spans="1:14" s="64" customFormat="1" ht="24" customHeight="1">
      <c r="A363" s="76" t="s">
        <v>190</v>
      </c>
      <c r="B363" s="62" t="s">
        <v>439</v>
      </c>
      <c r="C363" s="59" t="s">
        <v>379</v>
      </c>
      <c r="D363" s="78" t="s">
        <v>471</v>
      </c>
      <c r="E363" s="79" t="s">
        <v>68</v>
      </c>
      <c r="F363" s="79">
        <v>2024</v>
      </c>
      <c r="G363" s="79" t="s">
        <v>29</v>
      </c>
      <c r="H363" s="87">
        <v>119127.212</v>
      </c>
      <c r="I363" s="87">
        <v>0</v>
      </c>
      <c r="J363" s="87">
        <v>23825.441999999999</v>
      </c>
      <c r="K363" s="87">
        <v>35738.163999999997</v>
      </c>
      <c r="L363" s="87">
        <v>59563.606</v>
      </c>
      <c r="M363" s="87"/>
      <c r="N363" s="88"/>
    </row>
    <row r="364" spans="1:14" s="64" customFormat="1" ht="24" customHeight="1">
      <c r="A364" s="76" t="s">
        <v>190</v>
      </c>
      <c r="B364" s="62" t="s">
        <v>381</v>
      </c>
      <c r="C364" s="59" t="s">
        <v>379</v>
      </c>
      <c r="D364" s="78" t="s">
        <v>472</v>
      </c>
      <c r="E364" s="79" t="s">
        <v>68</v>
      </c>
      <c r="F364" s="79">
        <v>2024</v>
      </c>
      <c r="G364" s="79" t="s">
        <v>29</v>
      </c>
      <c r="H364" s="87">
        <v>385755.93900000001</v>
      </c>
      <c r="I364" s="87">
        <v>0</v>
      </c>
      <c r="J364" s="87">
        <v>77151.187999999995</v>
      </c>
      <c r="K364" s="87">
        <v>115726.78200000001</v>
      </c>
      <c r="L364" s="87">
        <v>192877.96900000001</v>
      </c>
      <c r="M364" s="87"/>
      <c r="N364" s="88"/>
    </row>
    <row r="365" spans="1:14" s="64" customFormat="1" ht="24" customHeight="1">
      <c r="A365" s="76" t="s">
        <v>190</v>
      </c>
      <c r="B365" s="62" t="s">
        <v>448</v>
      </c>
      <c r="C365" s="59" t="s">
        <v>379</v>
      </c>
      <c r="D365" s="78" t="s">
        <v>473</v>
      </c>
      <c r="E365" s="79" t="s">
        <v>68</v>
      </c>
      <c r="F365" s="79">
        <v>2024</v>
      </c>
      <c r="G365" s="79" t="s">
        <v>29</v>
      </c>
      <c r="H365" s="87">
        <v>119176</v>
      </c>
      <c r="I365" s="87">
        <v>0</v>
      </c>
      <c r="J365" s="87">
        <v>23835.200000000001</v>
      </c>
      <c r="K365" s="87">
        <v>35752.800000000003</v>
      </c>
      <c r="L365" s="87">
        <v>59588</v>
      </c>
      <c r="M365" s="87"/>
      <c r="N365" s="88">
        <v>0</v>
      </c>
    </row>
    <row r="366" spans="1:14" s="64" customFormat="1" ht="24" customHeight="1">
      <c r="A366" s="76" t="s">
        <v>190</v>
      </c>
      <c r="B366" s="62" t="s">
        <v>381</v>
      </c>
      <c r="C366" s="59" t="s">
        <v>379</v>
      </c>
      <c r="D366" s="78" t="s">
        <v>474</v>
      </c>
      <c r="E366" s="79" t="s">
        <v>68</v>
      </c>
      <c r="F366" s="79">
        <v>2024</v>
      </c>
      <c r="G366" s="79" t="s">
        <v>29</v>
      </c>
      <c r="H366" s="87">
        <v>381885.92</v>
      </c>
      <c r="I366" s="87">
        <v>0</v>
      </c>
      <c r="J366" s="87">
        <v>76377.183999999994</v>
      </c>
      <c r="K366" s="87">
        <v>114565.776</v>
      </c>
      <c r="L366" s="87">
        <v>190942.96</v>
      </c>
      <c r="M366" s="87"/>
      <c r="N366" s="88"/>
    </row>
    <row r="367" spans="1:14" s="64" customFormat="1" ht="24" customHeight="1">
      <c r="A367" s="76" t="s">
        <v>190</v>
      </c>
      <c r="B367" s="62" t="s">
        <v>381</v>
      </c>
      <c r="C367" s="59" t="s">
        <v>379</v>
      </c>
      <c r="D367" s="78" t="s">
        <v>475</v>
      </c>
      <c r="E367" s="79" t="s">
        <v>68</v>
      </c>
      <c r="F367" s="79">
        <v>2024</v>
      </c>
      <c r="G367" s="79" t="s">
        <v>29</v>
      </c>
      <c r="H367" s="87">
        <v>238167.52900000001</v>
      </c>
      <c r="I367" s="87">
        <v>0</v>
      </c>
      <c r="J367" s="87">
        <v>47633.506000000001</v>
      </c>
      <c r="K367" s="87">
        <v>71450.259000000005</v>
      </c>
      <c r="L367" s="87">
        <v>119083.764</v>
      </c>
      <c r="M367" s="87"/>
      <c r="N367" s="88"/>
    </row>
    <row r="368" spans="1:14" s="64" customFormat="1" ht="24" customHeight="1">
      <c r="A368" s="76" t="s">
        <v>190</v>
      </c>
      <c r="B368" s="62" t="s">
        <v>448</v>
      </c>
      <c r="C368" s="59" t="s">
        <v>379</v>
      </c>
      <c r="D368" s="78" t="s">
        <v>476</v>
      </c>
      <c r="E368" s="79" t="s">
        <v>68</v>
      </c>
      <c r="F368" s="79">
        <v>2024</v>
      </c>
      <c r="G368" s="79" t="s">
        <v>29</v>
      </c>
      <c r="H368" s="87">
        <v>315982.755</v>
      </c>
      <c r="I368" s="87">
        <v>0</v>
      </c>
      <c r="J368" s="87">
        <v>64000</v>
      </c>
      <c r="K368" s="87">
        <v>96000</v>
      </c>
      <c r="L368" s="87">
        <v>155982.755</v>
      </c>
      <c r="M368" s="87"/>
      <c r="N368" s="88"/>
    </row>
    <row r="369" spans="1:14" s="64" customFormat="1" ht="12.75" customHeight="1">
      <c r="A369" s="76" t="s">
        <v>190</v>
      </c>
      <c r="B369" s="62" t="s">
        <v>381</v>
      </c>
      <c r="C369" s="59" t="s">
        <v>379</v>
      </c>
      <c r="D369" s="78" t="s">
        <v>477</v>
      </c>
      <c r="E369" s="79" t="s">
        <v>68</v>
      </c>
      <c r="F369" s="79">
        <v>2024</v>
      </c>
      <c r="G369" s="79" t="s">
        <v>29</v>
      </c>
      <c r="H369" s="87">
        <v>527161.94999999995</v>
      </c>
      <c r="I369" s="87">
        <v>0</v>
      </c>
      <c r="J369" s="87">
        <v>105432.39</v>
      </c>
      <c r="K369" s="87">
        <v>158065.80799999999</v>
      </c>
      <c r="L369" s="87">
        <v>263664</v>
      </c>
      <c r="M369" s="87"/>
      <c r="N369" s="88"/>
    </row>
    <row r="370" spans="1:14" s="64" customFormat="1" ht="24" customHeight="1">
      <c r="A370" s="76" t="s">
        <v>190</v>
      </c>
      <c r="B370" s="62" t="s">
        <v>448</v>
      </c>
      <c r="C370" s="59" t="s">
        <v>379</v>
      </c>
      <c r="D370" s="78" t="s">
        <v>478</v>
      </c>
      <c r="E370" s="79" t="s">
        <v>68</v>
      </c>
      <c r="F370" s="79">
        <v>2024</v>
      </c>
      <c r="G370" s="79" t="s">
        <v>29</v>
      </c>
      <c r="H370" s="87">
        <v>114601.212</v>
      </c>
      <c r="I370" s="87">
        <v>0</v>
      </c>
      <c r="J370" s="87">
        <v>22920.241999999998</v>
      </c>
      <c r="K370" s="87">
        <v>34380.364000000001</v>
      </c>
      <c r="L370" s="87">
        <v>57300.606</v>
      </c>
      <c r="M370" s="87"/>
      <c r="N370" s="88"/>
    </row>
    <row r="371" spans="1:14" s="64" customFormat="1" ht="36" customHeight="1">
      <c r="A371" s="76" t="s">
        <v>190</v>
      </c>
      <c r="B371" s="62" t="s">
        <v>446</v>
      </c>
      <c r="C371" s="59" t="s">
        <v>379</v>
      </c>
      <c r="D371" s="78" t="s">
        <v>479</v>
      </c>
      <c r="E371" s="79" t="s">
        <v>68</v>
      </c>
      <c r="F371" s="79">
        <v>2024</v>
      </c>
      <c r="G371" s="79" t="s">
        <v>29</v>
      </c>
      <c r="H371" s="87">
        <v>414052.60600000003</v>
      </c>
      <c r="I371" s="87">
        <v>0</v>
      </c>
      <c r="J371" s="87">
        <v>82810.520999999993</v>
      </c>
      <c r="K371" s="87">
        <v>124215.78200000001</v>
      </c>
      <c r="L371" s="87">
        <v>207026.30300000001</v>
      </c>
      <c r="M371" s="87"/>
      <c r="N371" s="88"/>
    </row>
    <row r="372" spans="1:14" s="64" customFormat="1" ht="24" customHeight="1">
      <c r="A372" s="76" t="s">
        <v>190</v>
      </c>
      <c r="B372" s="62" t="s">
        <v>446</v>
      </c>
      <c r="C372" s="59" t="s">
        <v>379</v>
      </c>
      <c r="D372" s="78" t="s">
        <v>480</v>
      </c>
      <c r="E372" s="79" t="s">
        <v>68</v>
      </c>
      <c r="F372" s="79">
        <v>2024</v>
      </c>
      <c r="G372" s="79" t="s">
        <v>29</v>
      </c>
      <c r="H372" s="87">
        <v>122737.83900000001</v>
      </c>
      <c r="I372" s="87">
        <v>0</v>
      </c>
      <c r="J372" s="87">
        <v>24547.567999999999</v>
      </c>
      <c r="K372" s="87">
        <v>36821.351999999999</v>
      </c>
      <c r="L372" s="87">
        <v>61368.919000000002</v>
      </c>
      <c r="M372" s="87"/>
      <c r="N372" s="88"/>
    </row>
    <row r="373" spans="1:14" s="64" customFormat="1" ht="24" customHeight="1">
      <c r="A373" s="76" t="s">
        <v>190</v>
      </c>
      <c r="B373" s="62" t="s">
        <v>481</v>
      </c>
      <c r="C373" s="59" t="s">
        <v>379</v>
      </c>
      <c r="D373" s="78" t="s">
        <v>482</v>
      </c>
      <c r="E373" s="79" t="s">
        <v>68</v>
      </c>
      <c r="F373" s="79">
        <v>2024</v>
      </c>
      <c r="G373" s="79" t="s">
        <v>29</v>
      </c>
      <c r="H373" s="87">
        <v>83100</v>
      </c>
      <c r="I373" s="87">
        <v>0</v>
      </c>
      <c r="J373" s="87">
        <v>16620</v>
      </c>
      <c r="K373" s="87">
        <v>24930</v>
      </c>
      <c r="L373" s="87">
        <v>41550</v>
      </c>
      <c r="M373" s="87"/>
      <c r="N373" s="88"/>
    </row>
    <row r="374" spans="1:14" s="64" customFormat="1" ht="24" customHeight="1">
      <c r="A374" s="76" t="s">
        <v>190</v>
      </c>
      <c r="B374" s="62" t="s">
        <v>481</v>
      </c>
      <c r="C374" s="59" t="s">
        <v>379</v>
      </c>
      <c r="D374" s="78" t="s">
        <v>483</v>
      </c>
      <c r="E374" s="79" t="s">
        <v>68</v>
      </c>
      <c r="F374" s="79">
        <v>2024</v>
      </c>
      <c r="G374" s="79" t="s">
        <v>29</v>
      </c>
      <c r="H374" s="87">
        <v>130257.87</v>
      </c>
      <c r="I374" s="87">
        <v>0</v>
      </c>
      <c r="J374" s="87">
        <v>34824.966999999997</v>
      </c>
      <c r="K374" s="87">
        <v>52237.45</v>
      </c>
      <c r="L374" s="87">
        <v>43195</v>
      </c>
      <c r="M374" s="87"/>
      <c r="N374" s="88"/>
    </row>
    <row r="375" spans="1:14" s="64" customFormat="1" ht="24" customHeight="1">
      <c r="A375" s="76" t="s">
        <v>190</v>
      </c>
      <c r="B375" s="62" t="s">
        <v>381</v>
      </c>
      <c r="C375" s="59" t="s">
        <v>379</v>
      </c>
      <c r="D375" s="78" t="s">
        <v>484</v>
      </c>
      <c r="E375" s="79" t="s">
        <v>68</v>
      </c>
      <c r="F375" s="79">
        <v>2024</v>
      </c>
      <c r="G375" s="79" t="s">
        <v>29</v>
      </c>
      <c r="H375" s="87">
        <v>146701.46599999999</v>
      </c>
      <c r="I375" s="87">
        <v>0</v>
      </c>
      <c r="J375" s="87">
        <v>32215.831999999999</v>
      </c>
      <c r="K375" s="87">
        <v>48323.748</v>
      </c>
      <c r="L375" s="87">
        <v>66162</v>
      </c>
      <c r="M375" s="87"/>
      <c r="N375" s="88"/>
    </row>
    <row r="376" spans="1:14" s="64" customFormat="1" ht="24" customHeight="1">
      <c r="A376" s="76" t="s">
        <v>190</v>
      </c>
      <c r="B376" s="62" t="s">
        <v>381</v>
      </c>
      <c r="C376" s="59" t="s">
        <v>379</v>
      </c>
      <c r="D376" s="78" t="s">
        <v>485</v>
      </c>
      <c r="E376" s="79" t="s">
        <v>68</v>
      </c>
      <c r="F376" s="79">
        <v>2024</v>
      </c>
      <c r="G376" s="79" t="s">
        <v>29</v>
      </c>
      <c r="H376" s="87">
        <v>422271.61099999998</v>
      </c>
      <c r="I376" s="87">
        <v>0</v>
      </c>
      <c r="J376" s="87">
        <v>94570.917000000001</v>
      </c>
      <c r="K376" s="87">
        <v>141856.375</v>
      </c>
      <c r="L376" s="87">
        <v>185844</v>
      </c>
      <c r="M376" s="87"/>
      <c r="N376" s="88"/>
    </row>
    <row r="377" spans="1:14" s="64" customFormat="1" ht="24" customHeight="1">
      <c r="A377" s="76" t="s">
        <v>190</v>
      </c>
      <c r="B377" s="62" t="s">
        <v>486</v>
      </c>
      <c r="C377" s="59" t="s">
        <v>379</v>
      </c>
      <c r="D377" s="78" t="s">
        <v>487</v>
      </c>
      <c r="E377" s="79" t="s">
        <v>68</v>
      </c>
      <c r="F377" s="79">
        <v>2024</v>
      </c>
      <c r="G377" s="79" t="s">
        <v>37</v>
      </c>
      <c r="H377" s="87">
        <v>57606.92</v>
      </c>
      <c r="I377" s="87">
        <v>0</v>
      </c>
      <c r="J377" s="87">
        <v>41705.824999999997</v>
      </c>
      <c r="K377" s="87">
        <v>15901.094999999999</v>
      </c>
      <c r="L377" s="87">
        <v>0</v>
      </c>
      <c r="M377" s="87">
        <v>0</v>
      </c>
      <c r="N377" s="88"/>
    </row>
    <row r="378" spans="1:14" s="64" customFormat="1" ht="24" customHeight="1">
      <c r="A378" s="76" t="s">
        <v>190</v>
      </c>
      <c r="B378" s="62" t="s">
        <v>381</v>
      </c>
      <c r="C378" s="59" t="s">
        <v>379</v>
      </c>
      <c r="D378" s="78" t="s">
        <v>488</v>
      </c>
      <c r="E378" s="79" t="s">
        <v>68</v>
      </c>
      <c r="F378" s="79">
        <v>2024</v>
      </c>
      <c r="G378" s="79" t="s">
        <v>29</v>
      </c>
      <c r="H378" s="87">
        <v>364277.79359999998</v>
      </c>
      <c r="I378" s="87">
        <v>0</v>
      </c>
      <c r="J378" s="87">
        <v>77963.653999999995</v>
      </c>
      <c r="K378" s="87">
        <v>116945.482</v>
      </c>
      <c r="L378" s="87">
        <v>169369</v>
      </c>
      <c r="M378" s="87"/>
      <c r="N378" s="88"/>
    </row>
    <row r="379" spans="1:14" s="64" customFormat="1" ht="24" customHeight="1">
      <c r="A379" s="76" t="s">
        <v>190</v>
      </c>
      <c r="B379" s="62" t="s">
        <v>489</v>
      </c>
      <c r="C379" s="59" t="s">
        <v>379</v>
      </c>
      <c r="D379" s="78" t="s">
        <v>490</v>
      </c>
      <c r="E379" s="79" t="s">
        <v>68</v>
      </c>
      <c r="F379" s="79">
        <v>2024</v>
      </c>
      <c r="G379" s="79" t="s">
        <v>29</v>
      </c>
      <c r="H379" s="87">
        <v>99916.774000000005</v>
      </c>
      <c r="I379" s="87">
        <v>0</v>
      </c>
      <c r="J379" s="87">
        <v>19983.355</v>
      </c>
      <c r="K379" s="87">
        <v>29975.032999999999</v>
      </c>
      <c r="L379" s="87">
        <v>49958.385999999999</v>
      </c>
      <c r="M379" s="87"/>
      <c r="N379" s="88"/>
    </row>
    <row r="380" spans="1:14" s="64" customFormat="1" ht="24" customHeight="1">
      <c r="A380" s="76" t="s">
        <v>190</v>
      </c>
      <c r="B380" s="62" t="s">
        <v>489</v>
      </c>
      <c r="C380" s="59" t="s">
        <v>379</v>
      </c>
      <c r="D380" s="78" t="s">
        <v>491</v>
      </c>
      <c r="E380" s="79" t="s">
        <v>68</v>
      </c>
      <c r="F380" s="79">
        <v>2024</v>
      </c>
      <c r="G380" s="79" t="s">
        <v>29</v>
      </c>
      <c r="H380" s="87">
        <v>80443.843200000003</v>
      </c>
      <c r="I380" s="87">
        <v>0</v>
      </c>
      <c r="J380" s="87">
        <v>21823.746999999999</v>
      </c>
      <c r="K380" s="87">
        <v>32735.620999999999</v>
      </c>
      <c r="L380" s="87">
        <v>25884</v>
      </c>
      <c r="M380" s="87"/>
      <c r="N380" s="88"/>
    </row>
    <row r="381" spans="1:14" s="64" customFormat="1" ht="24" customHeight="1">
      <c r="A381" s="76" t="s">
        <v>190</v>
      </c>
      <c r="B381" s="62" t="s">
        <v>441</v>
      </c>
      <c r="C381" s="59" t="s">
        <v>379</v>
      </c>
      <c r="D381" s="78" t="s">
        <v>492</v>
      </c>
      <c r="E381" s="79" t="s">
        <v>68</v>
      </c>
      <c r="F381" s="79">
        <v>2024</v>
      </c>
      <c r="G381" s="79" t="s">
        <v>29</v>
      </c>
      <c r="H381" s="87">
        <v>127584.70299999999</v>
      </c>
      <c r="I381" s="87">
        <v>0</v>
      </c>
      <c r="J381" s="87">
        <v>25516.940999999999</v>
      </c>
      <c r="K381" s="87">
        <v>38275.411</v>
      </c>
      <c r="L381" s="87">
        <v>63792.351999999999</v>
      </c>
      <c r="M381" s="87"/>
      <c r="N381" s="88"/>
    </row>
    <row r="382" spans="1:14" s="64" customFormat="1" ht="24" customHeight="1">
      <c r="A382" s="76" t="s">
        <v>190</v>
      </c>
      <c r="B382" s="62" t="s">
        <v>493</v>
      </c>
      <c r="C382" s="59" t="s">
        <v>379</v>
      </c>
      <c r="D382" s="78" t="s">
        <v>494</v>
      </c>
      <c r="E382" s="79" t="s">
        <v>68</v>
      </c>
      <c r="F382" s="79">
        <v>2024</v>
      </c>
      <c r="G382" s="79" t="s">
        <v>29</v>
      </c>
      <c r="H382" s="87">
        <v>273225.26759999996</v>
      </c>
      <c r="I382" s="87">
        <v>0</v>
      </c>
      <c r="J382" s="87">
        <v>63638.766000000003</v>
      </c>
      <c r="K382" s="87">
        <v>95458.149000000005</v>
      </c>
      <c r="L382" s="87">
        <v>114128</v>
      </c>
      <c r="M382" s="87"/>
      <c r="N382" s="88"/>
    </row>
    <row r="383" spans="1:14" s="64" customFormat="1" ht="12.75" customHeight="1">
      <c r="A383" s="76" t="s">
        <v>190</v>
      </c>
      <c r="B383" s="62" t="s">
        <v>381</v>
      </c>
      <c r="C383" s="59" t="s">
        <v>379</v>
      </c>
      <c r="D383" s="78" t="s">
        <v>495</v>
      </c>
      <c r="E383" s="79" t="s">
        <v>68</v>
      </c>
      <c r="F383" s="79">
        <v>2024</v>
      </c>
      <c r="G383" s="79" t="s">
        <v>29</v>
      </c>
      <c r="H383" s="87">
        <v>389823.05800000002</v>
      </c>
      <c r="I383" s="87">
        <v>0</v>
      </c>
      <c r="J383" s="87">
        <v>77964.611999999994</v>
      </c>
      <c r="K383" s="87">
        <v>116946.917</v>
      </c>
      <c r="L383" s="87">
        <v>194911.52900000001</v>
      </c>
      <c r="M383" s="87"/>
      <c r="N383" s="88"/>
    </row>
    <row r="384" spans="1:14" s="64" customFormat="1" ht="24" customHeight="1">
      <c r="A384" s="76" t="s">
        <v>190</v>
      </c>
      <c r="B384" s="62" t="s">
        <v>496</v>
      </c>
      <c r="C384" s="59" t="s">
        <v>379</v>
      </c>
      <c r="D384" s="78" t="s">
        <v>497</v>
      </c>
      <c r="E384" s="79" t="s">
        <v>68</v>
      </c>
      <c r="F384" s="79">
        <v>2024</v>
      </c>
      <c r="G384" s="79" t="s">
        <v>29</v>
      </c>
      <c r="H384" s="87">
        <v>108998.87300000001</v>
      </c>
      <c r="I384" s="87">
        <v>0</v>
      </c>
      <c r="J384" s="87">
        <v>21799.775000000001</v>
      </c>
      <c r="K384" s="87">
        <v>32699.662</v>
      </c>
      <c r="L384" s="87">
        <v>54499.436000000002</v>
      </c>
      <c r="M384" s="87"/>
      <c r="N384" s="88"/>
    </row>
    <row r="385" spans="1:14" s="64" customFormat="1" ht="24" customHeight="1">
      <c r="A385" s="76" t="s">
        <v>190</v>
      </c>
      <c r="B385" s="62" t="s">
        <v>496</v>
      </c>
      <c r="C385" s="59" t="s">
        <v>379</v>
      </c>
      <c r="D385" s="78" t="s">
        <v>498</v>
      </c>
      <c r="E385" s="79" t="s">
        <v>68</v>
      </c>
      <c r="F385" s="79">
        <v>2024</v>
      </c>
      <c r="G385" s="79" t="s">
        <v>29</v>
      </c>
      <c r="H385" s="87">
        <v>76914.027000000002</v>
      </c>
      <c r="I385" s="87">
        <v>0</v>
      </c>
      <c r="J385" s="87">
        <v>15382.805</v>
      </c>
      <c r="K385" s="87">
        <v>23074.207999999999</v>
      </c>
      <c r="L385" s="87">
        <v>38457.014000000003</v>
      </c>
      <c r="M385" s="87"/>
      <c r="N385" s="88"/>
    </row>
    <row r="386" spans="1:14" s="64" customFormat="1" ht="24" customHeight="1">
      <c r="A386" s="76" t="s">
        <v>190</v>
      </c>
      <c r="B386" s="62" t="s">
        <v>499</v>
      </c>
      <c r="C386" s="59" t="s">
        <v>379</v>
      </c>
      <c r="D386" s="78" t="s">
        <v>500</v>
      </c>
      <c r="E386" s="79" t="s">
        <v>68</v>
      </c>
      <c r="F386" s="79">
        <v>2024</v>
      </c>
      <c r="G386" s="79" t="s">
        <v>29</v>
      </c>
      <c r="H386" s="87">
        <v>223969.4</v>
      </c>
      <c r="I386" s="87">
        <v>0</v>
      </c>
      <c r="J386" s="87">
        <v>44793.88</v>
      </c>
      <c r="K386" s="87">
        <v>67190.820000000007</v>
      </c>
      <c r="L386" s="87">
        <v>111984.7</v>
      </c>
      <c r="M386" s="87"/>
      <c r="N386" s="88"/>
    </row>
    <row r="387" spans="1:14" s="64" customFormat="1" ht="24" customHeight="1">
      <c r="A387" s="76" t="s">
        <v>190</v>
      </c>
      <c r="B387" s="62" t="s">
        <v>501</v>
      </c>
      <c r="C387" s="59" t="s">
        <v>379</v>
      </c>
      <c r="D387" s="78" t="s">
        <v>502</v>
      </c>
      <c r="E387" s="79" t="s">
        <v>68</v>
      </c>
      <c r="F387" s="79">
        <v>2024</v>
      </c>
      <c r="G387" s="79" t="s">
        <v>29</v>
      </c>
      <c r="H387" s="87">
        <v>75617.72</v>
      </c>
      <c r="I387" s="87">
        <v>0</v>
      </c>
      <c r="J387" s="87">
        <v>15123.544</v>
      </c>
      <c r="K387" s="87">
        <v>22685.315999999999</v>
      </c>
      <c r="L387" s="87">
        <v>37808.86</v>
      </c>
      <c r="M387" s="87"/>
      <c r="N387" s="88"/>
    </row>
    <row r="388" spans="1:14" s="64" customFormat="1" ht="24" customHeight="1">
      <c r="A388" s="76" t="s">
        <v>190</v>
      </c>
      <c r="B388" s="62" t="s">
        <v>381</v>
      </c>
      <c r="C388" s="59" t="s">
        <v>379</v>
      </c>
      <c r="D388" s="78" t="s">
        <v>503</v>
      </c>
      <c r="E388" s="79" t="s">
        <v>68</v>
      </c>
      <c r="F388" s="79">
        <v>2024</v>
      </c>
      <c r="G388" s="79" t="s">
        <v>29</v>
      </c>
      <c r="H388" s="87">
        <v>426247.484</v>
      </c>
      <c r="I388" s="87">
        <v>0</v>
      </c>
      <c r="J388" s="87">
        <v>89924.29</v>
      </c>
      <c r="K388" s="87">
        <v>134886.43599999999</v>
      </c>
      <c r="L388" s="87">
        <v>201437</v>
      </c>
      <c r="M388" s="87"/>
      <c r="N388" s="88"/>
    </row>
    <row r="389" spans="1:14" s="64" customFormat="1" ht="24" customHeight="1">
      <c r="A389" s="76" t="s">
        <v>190</v>
      </c>
      <c r="B389" s="62" t="s">
        <v>433</v>
      </c>
      <c r="C389" s="59" t="s">
        <v>379</v>
      </c>
      <c r="D389" s="78" t="s">
        <v>504</v>
      </c>
      <c r="E389" s="79" t="s">
        <v>68</v>
      </c>
      <c r="F389" s="79">
        <v>2024</v>
      </c>
      <c r="G389" s="79" t="s">
        <v>29</v>
      </c>
      <c r="H389" s="87">
        <v>409604.04300000001</v>
      </c>
      <c r="I389" s="87">
        <v>0</v>
      </c>
      <c r="J389" s="87">
        <v>81920.869000000006</v>
      </c>
      <c r="K389" s="87">
        <v>122881.215</v>
      </c>
      <c r="L389" s="87">
        <v>204802</v>
      </c>
      <c r="M389" s="87"/>
      <c r="N389" s="88"/>
    </row>
    <row r="390" spans="1:14" s="64" customFormat="1" ht="24" customHeight="1">
      <c r="A390" s="76" t="s">
        <v>190</v>
      </c>
      <c r="B390" s="62" t="s">
        <v>381</v>
      </c>
      <c r="C390" s="59" t="s">
        <v>379</v>
      </c>
      <c r="D390" s="78" t="s">
        <v>505</v>
      </c>
      <c r="E390" s="79" t="s">
        <v>68</v>
      </c>
      <c r="F390" s="79">
        <v>2024</v>
      </c>
      <c r="G390" s="79" t="s">
        <v>29</v>
      </c>
      <c r="H390" s="87">
        <v>369991.39399999997</v>
      </c>
      <c r="I390" s="87">
        <v>0</v>
      </c>
      <c r="J390" s="87">
        <v>150000</v>
      </c>
      <c r="K390" s="87">
        <v>120678.43799999999</v>
      </c>
      <c r="L390" s="87">
        <v>99313</v>
      </c>
      <c r="M390" s="87">
        <v>0</v>
      </c>
      <c r="N390" s="88"/>
    </row>
    <row r="391" spans="1:14" s="64" customFormat="1" ht="24" customHeight="1">
      <c r="A391" s="76" t="s">
        <v>190</v>
      </c>
      <c r="B391" s="62" t="s">
        <v>381</v>
      </c>
      <c r="C391" s="59" t="s">
        <v>379</v>
      </c>
      <c r="D391" s="78" t="s">
        <v>506</v>
      </c>
      <c r="E391" s="79" t="s">
        <v>68</v>
      </c>
      <c r="F391" s="79">
        <v>2024</v>
      </c>
      <c r="G391" s="79" t="s">
        <v>29</v>
      </c>
      <c r="H391" s="87">
        <v>150000</v>
      </c>
      <c r="I391" s="87">
        <v>0</v>
      </c>
      <c r="J391" s="87">
        <v>83285.623000000007</v>
      </c>
      <c r="K391" s="87">
        <v>50000</v>
      </c>
      <c r="L391" s="87">
        <v>16714.377</v>
      </c>
      <c r="M391" s="87">
        <v>0</v>
      </c>
      <c r="N391" s="88"/>
    </row>
    <row r="392" spans="1:14" s="64" customFormat="1" ht="36" customHeight="1">
      <c r="A392" s="76" t="s">
        <v>190</v>
      </c>
      <c r="B392" s="62" t="s">
        <v>381</v>
      </c>
      <c r="C392" s="59" t="s">
        <v>379</v>
      </c>
      <c r="D392" s="78" t="s">
        <v>507</v>
      </c>
      <c r="E392" s="79" t="s">
        <v>68</v>
      </c>
      <c r="F392" s="79">
        <v>2024</v>
      </c>
      <c r="G392" s="79" t="s">
        <v>29</v>
      </c>
      <c r="H392" s="87">
        <v>541882.679</v>
      </c>
      <c r="I392" s="87">
        <v>0</v>
      </c>
      <c r="J392" s="87">
        <v>108376.539</v>
      </c>
      <c r="K392" s="87">
        <v>162564.804</v>
      </c>
      <c r="L392" s="87">
        <v>270941.33600000001</v>
      </c>
      <c r="M392" s="87"/>
      <c r="N392" s="88">
        <v>0</v>
      </c>
    </row>
    <row r="393" spans="1:14" s="64" customFormat="1" ht="12.75" customHeight="1">
      <c r="A393" s="76" t="s">
        <v>190</v>
      </c>
      <c r="B393" s="62" t="s">
        <v>381</v>
      </c>
      <c r="C393" s="59" t="s">
        <v>379</v>
      </c>
      <c r="D393" s="78" t="s">
        <v>508</v>
      </c>
      <c r="E393" s="79" t="s">
        <v>68</v>
      </c>
      <c r="F393" s="79">
        <v>2024</v>
      </c>
      <c r="G393" s="79" t="s">
        <v>29</v>
      </c>
      <c r="H393" s="87">
        <v>617812.45799999998</v>
      </c>
      <c r="I393" s="87">
        <v>0</v>
      </c>
      <c r="J393" s="87">
        <v>137777.59</v>
      </c>
      <c r="K393" s="87">
        <v>206666.38500000001</v>
      </c>
      <c r="L393" s="87">
        <v>273368</v>
      </c>
      <c r="M393" s="87"/>
      <c r="N393" s="88"/>
    </row>
    <row r="394" spans="1:14" s="64" customFormat="1" ht="24" customHeight="1">
      <c r="A394" s="76" t="s">
        <v>190</v>
      </c>
      <c r="B394" s="62" t="s">
        <v>501</v>
      </c>
      <c r="C394" s="59" t="s">
        <v>379</v>
      </c>
      <c r="D394" s="78" t="s">
        <v>509</v>
      </c>
      <c r="E394" s="79" t="s">
        <v>68</v>
      </c>
      <c r="F394" s="79">
        <v>2024</v>
      </c>
      <c r="G394" s="79" t="s">
        <v>29</v>
      </c>
      <c r="H394" s="87">
        <v>595097.49600000004</v>
      </c>
      <c r="I394" s="87">
        <v>0</v>
      </c>
      <c r="J394" s="87">
        <v>122000.7</v>
      </c>
      <c r="K394" s="87">
        <v>183001.05</v>
      </c>
      <c r="L394" s="87">
        <v>290096</v>
      </c>
      <c r="M394" s="87"/>
      <c r="N394" s="88"/>
    </row>
    <row r="395" spans="1:14" s="64" customFormat="1" ht="36" customHeight="1">
      <c r="A395" s="76" t="s">
        <v>190</v>
      </c>
      <c r="B395" s="62" t="s">
        <v>381</v>
      </c>
      <c r="C395" s="59" t="s">
        <v>379</v>
      </c>
      <c r="D395" s="78" t="s">
        <v>510</v>
      </c>
      <c r="E395" s="79" t="s">
        <v>68</v>
      </c>
      <c r="F395" s="79" t="s">
        <v>25</v>
      </c>
      <c r="G395" s="79" t="s">
        <v>29</v>
      </c>
      <c r="H395" s="87">
        <v>265286.946</v>
      </c>
      <c r="I395" s="87">
        <v>0</v>
      </c>
      <c r="J395" s="87">
        <v>53057.389000000003</v>
      </c>
      <c r="K395" s="87">
        <v>79586.084000000003</v>
      </c>
      <c r="L395" s="87">
        <v>132643.473</v>
      </c>
      <c r="M395" s="87"/>
      <c r="N395" s="88">
        <v>0</v>
      </c>
    </row>
    <row r="396" spans="1:14" s="64" customFormat="1" ht="24" customHeight="1">
      <c r="A396" s="76" t="s">
        <v>190</v>
      </c>
      <c r="B396" s="62" t="s">
        <v>381</v>
      </c>
      <c r="C396" s="59" t="s">
        <v>379</v>
      </c>
      <c r="D396" s="78" t="s">
        <v>511</v>
      </c>
      <c r="E396" s="79" t="s">
        <v>68</v>
      </c>
      <c r="F396" s="79" t="s">
        <v>25</v>
      </c>
      <c r="G396" s="79" t="s">
        <v>29</v>
      </c>
      <c r="H396" s="87">
        <v>1050938.56</v>
      </c>
      <c r="I396" s="87">
        <v>0</v>
      </c>
      <c r="J396" s="87">
        <v>210187.712</v>
      </c>
      <c r="K396" s="87">
        <v>315281.56800000003</v>
      </c>
      <c r="L396" s="87">
        <v>525469.28</v>
      </c>
      <c r="M396" s="87"/>
      <c r="N396" s="88">
        <v>0</v>
      </c>
    </row>
    <row r="397" spans="1:14" s="64" customFormat="1" ht="24" customHeight="1">
      <c r="A397" s="76" t="s">
        <v>190</v>
      </c>
      <c r="B397" s="62" t="s">
        <v>381</v>
      </c>
      <c r="C397" s="59" t="s">
        <v>379</v>
      </c>
      <c r="D397" s="78" t="s">
        <v>512</v>
      </c>
      <c r="E397" s="79" t="s">
        <v>68</v>
      </c>
      <c r="F397" s="79" t="s">
        <v>25</v>
      </c>
      <c r="G397" s="79" t="s">
        <v>29</v>
      </c>
      <c r="H397" s="87">
        <v>304398.554</v>
      </c>
      <c r="I397" s="87">
        <v>0</v>
      </c>
      <c r="J397" s="87">
        <v>60879.711000000003</v>
      </c>
      <c r="K397" s="87">
        <v>91319.566000000006</v>
      </c>
      <c r="L397" s="87">
        <v>152199.277</v>
      </c>
      <c r="M397" s="87"/>
      <c r="N397" s="88">
        <v>0</v>
      </c>
    </row>
    <row r="398" spans="1:14" s="64" customFormat="1" ht="24" customHeight="1">
      <c r="A398" s="76" t="s">
        <v>190</v>
      </c>
      <c r="B398" s="62" t="s">
        <v>446</v>
      </c>
      <c r="C398" s="59" t="s">
        <v>379</v>
      </c>
      <c r="D398" s="78" t="s">
        <v>513</v>
      </c>
      <c r="E398" s="79" t="s">
        <v>68</v>
      </c>
      <c r="F398" s="79" t="s">
        <v>25</v>
      </c>
      <c r="G398" s="79" t="s">
        <v>29</v>
      </c>
      <c r="H398" s="87">
        <v>287005.03399999999</v>
      </c>
      <c r="I398" s="87">
        <v>0</v>
      </c>
      <c r="J398" s="87">
        <v>57401.006999999998</v>
      </c>
      <c r="K398" s="87">
        <v>86101.51</v>
      </c>
      <c r="L398" s="87">
        <v>143502.51699999999</v>
      </c>
      <c r="M398" s="87"/>
      <c r="N398" s="88">
        <v>0</v>
      </c>
    </row>
    <row r="399" spans="1:14" s="64" customFormat="1" ht="24" customHeight="1">
      <c r="A399" s="76" t="s">
        <v>190</v>
      </c>
      <c r="B399" s="62" t="s">
        <v>381</v>
      </c>
      <c r="C399" s="59" t="s">
        <v>379</v>
      </c>
      <c r="D399" s="78" t="s">
        <v>514</v>
      </c>
      <c r="E399" s="79" t="s">
        <v>68</v>
      </c>
      <c r="F399" s="79" t="s">
        <v>25</v>
      </c>
      <c r="G399" s="79" t="s">
        <v>29</v>
      </c>
      <c r="H399" s="87">
        <v>423899.386</v>
      </c>
      <c r="I399" s="87">
        <v>0</v>
      </c>
      <c r="J399" s="87">
        <v>84779.876999999993</v>
      </c>
      <c r="K399" s="87">
        <v>127169.81600000001</v>
      </c>
      <c r="L399" s="87">
        <v>211949.69300000003</v>
      </c>
      <c r="M399" s="87"/>
      <c r="N399" s="88">
        <v>0</v>
      </c>
    </row>
    <row r="400" spans="1:14" s="64" customFormat="1" ht="24" customHeight="1">
      <c r="A400" s="76" t="s">
        <v>190</v>
      </c>
      <c r="B400" s="62" t="s">
        <v>486</v>
      </c>
      <c r="C400" s="59" t="s">
        <v>379</v>
      </c>
      <c r="D400" s="78" t="s">
        <v>515</v>
      </c>
      <c r="E400" s="79" t="s">
        <v>68</v>
      </c>
      <c r="F400" s="79" t="s">
        <v>25</v>
      </c>
      <c r="G400" s="79" t="s">
        <v>29</v>
      </c>
      <c r="H400" s="87">
        <v>154515.75</v>
      </c>
      <c r="I400" s="87">
        <v>0</v>
      </c>
      <c r="J400" s="87">
        <v>30903.15</v>
      </c>
      <c r="K400" s="87">
        <v>46354.724999999999</v>
      </c>
      <c r="L400" s="87">
        <v>77257.875</v>
      </c>
      <c r="M400" s="87"/>
      <c r="N400" s="88">
        <v>0</v>
      </c>
    </row>
    <row r="401" spans="1:14" s="64" customFormat="1" ht="24" customHeight="1">
      <c r="A401" s="76" t="s">
        <v>190</v>
      </c>
      <c r="B401" s="62" t="s">
        <v>486</v>
      </c>
      <c r="C401" s="59" t="s">
        <v>379</v>
      </c>
      <c r="D401" s="78" t="s">
        <v>516</v>
      </c>
      <c r="E401" s="79" t="s">
        <v>68</v>
      </c>
      <c r="F401" s="79" t="s">
        <v>25</v>
      </c>
      <c r="G401" s="79" t="s">
        <v>29</v>
      </c>
      <c r="H401" s="87">
        <v>300000</v>
      </c>
      <c r="I401" s="87">
        <v>0</v>
      </c>
      <c r="J401" s="87">
        <v>60000</v>
      </c>
      <c r="K401" s="87">
        <v>90000</v>
      </c>
      <c r="L401" s="87">
        <v>150000</v>
      </c>
      <c r="M401" s="87"/>
      <c r="N401" s="88">
        <v>0</v>
      </c>
    </row>
    <row r="402" spans="1:14" s="64" customFormat="1" ht="24" customHeight="1">
      <c r="A402" s="76" t="s">
        <v>190</v>
      </c>
      <c r="B402" s="62" t="s">
        <v>441</v>
      </c>
      <c r="C402" s="59" t="s">
        <v>379</v>
      </c>
      <c r="D402" s="78" t="s">
        <v>517</v>
      </c>
      <c r="E402" s="79" t="s">
        <v>68</v>
      </c>
      <c r="F402" s="79" t="s">
        <v>25</v>
      </c>
      <c r="G402" s="79" t="s">
        <v>29</v>
      </c>
      <c r="H402" s="87">
        <v>680124.40399999998</v>
      </c>
      <c r="I402" s="87">
        <v>0</v>
      </c>
      <c r="J402" s="87">
        <v>138980.927</v>
      </c>
      <c r="K402" s="87">
        <v>208471.39</v>
      </c>
      <c r="L402" s="87">
        <v>332672.08699999994</v>
      </c>
      <c r="M402" s="87"/>
      <c r="N402" s="88">
        <v>0</v>
      </c>
    </row>
    <row r="403" spans="1:14" s="64" customFormat="1" ht="36" customHeight="1">
      <c r="A403" s="76" t="s">
        <v>190</v>
      </c>
      <c r="B403" s="62" t="s">
        <v>518</v>
      </c>
      <c r="C403" s="59" t="s">
        <v>379</v>
      </c>
      <c r="D403" s="78" t="s">
        <v>519</v>
      </c>
      <c r="E403" s="79" t="s">
        <v>68</v>
      </c>
      <c r="F403" s="79" t="s">
        <v>25</v>
      </c>
      <c r="G403" s="79" t="s">
        <v>29</v>
      </c>
      <c r="H403" s="87">
        <v>685000</v>
      </c>
      <c r="I403" s="87">
        <v>0</v>
      </c>
      <c r="J403" s="87">
        <v>137000</v>
      </c>
      <c r="K403" s="87">
        <v>205500</v>
      </c>
      <c r="L403" s="87">
        <v>342500</v>
      </c>
      <c r="M403" s="87"/>
      <c r="N403" s="88">
        <v>0</v>
      </c>
    </row>
    <row r="404" spans="1:14" s="64" customFormat="1" ht="24" customHeight="1">
      <c r="A404" s="76" t="s">
        <v>190</v>
      </c>
      <c r="B404" s="62" t="s">
        <v>493</v>
      </c>
      <c r="C404" s="59" t="s">
        <v>379</v>
      </c>
      <c r="D404" s="78" t="s">
        <v>520</v>
      </c>
      <c r="E404" s="79" t="s">
        <v>68</v>
      </c>
      <c r="F404" s="79" t="s">
        <v>25</v>
      </c>
      <c r="G404" s="79" t="s">
        <v>29</v>
      </c>
      <c r="H404" s="87">
        <v>541966.66799999995</v>
      </c>
      <c r="I404" s="87">
        <v>0</v>
      </c>
      <c r="J404" s="87">
        <v>108393.334</v>
      </c>
      <c r="K404" s="87">
        <v>162590</v>
      </c>
      <c r="L404" s="87">
        <v>270983.33399999992</v>
      </c>
      <c r="M404" s="87"/>
      <c r="N404" s="88">
        <v>0</v>
      </c>
    </row>
    <row r="405" spans="1:14" s="64" customFormat="1" ht="24" customHeight="1">
      <c r="A405" s="76" t="s">
        <v>190</v>
      </c>
      <c r="B405" s="62" t="s">
        <v>493</v>
      </c>
      <c r="C405" s="59" t="s">
        <v>379</v>
      </c>
      <c r="D405" s="78" t="s">
        <v>521</v>
      </c>
      <c r="E405" s="79" t="s">
        <v>68</v>
      </c>
      <c r="F405" s="79" t="s">
        <v>25</v>
      </c>
      <c r="G405" s="79" t="s">
        <v>26</v>
      </c>
      <c r="H405" s="87">
        <v>1204248.456</v>
      </c>
      <c r="I405" s="87">
        <v>0</v>
      </c>
      <c r="J405" s="87">
        <v>240850.848</v>
      </c>
      <c r="K405" s="87">
        <v>361276.27100000001</v>
      </c>
      <c r="L405" s="87">
        <v>375132.27100000001</v>
      </c>
      <c r="M405" s="87">
        <v>226989.06599999999</v>
      </c>
      <c r="N405" s="88">
        <v>0</v>
      </c>
    </row>
    <row r="406" spans="1:14" s="64" customFormat="1" ht="24" customHeight="1">
      <c r="A406" s="76" t="s">
        <v>190</v>
      </c>
      <c r="B406" s="62" t="s">
        <v>496</v>
      </c>
      <c r="C406" s="59" t="s">
        <v>379</v>
      </c>
      <c r="D406" s="78" t="s">
        <v>522</v>
      </c>
      <c r="E406" s="79" t="s">
        <v>68</v>
      </c>
      <c r="F406" s="79" t="s">
        <v>25</v>
      </c>
      <c r="G406" s="79" t="s">
        <v>29</v>
      </c>
      <c r="H406" s="87">
        <v>140701.47200000001</v>
      </c>
      <c r="I406" s="87">
        <v>0</v>
      </c>
      <c r="J406" s="87">
        <v>28140.294000000002</v>
      </c>
      <c r="K406" s="87">
        <v>42210.442000000003</v>
      </c>
      <c r="L406" s="87">
        <v>70350.736000000004</v>
      </c>
      <c r="M406" s="87"/>
      <c r="N406" s="88">
        <v>0</v>
      </c>
    </row>
    <row r="407" spans="1:14" s="64" customFormat="1" ht="24" customHeight="1">
      <c r="A407" s="76" t="s">
        <v>190</v>
      </c>
      <c r="B407" s="62" t="s">
        <v>381</v>
      </c>
      <c r="C407" s="59" t="s">
        <v>379</v>
      </c>
      <c r="D407" s="78" t="s">
        <v>523</v>
      </c>
      <c r="E407" s="79" t="s">
        <v>68</v>
      </c>
      <c r="F407" s="79" t="s">
        <v>25</v>
      </c>
      <c r="G407" s="79" t="s">
        <v>29</v>
      </c>
      <c r="H407" s="87">
        <v>188690.07800000001</v>
      </c>
      <c r="I407" s="87">
        <v>0</v>
      </c>
      <c r="J407" s="87">
        <v>37738.016000000003</v>
      </c>
      <c r="K407" s="87">
        <v>56607.023000000001</v>
      </c>
      <c r="L407" s="87">
        <v>94345.039000000004</v>
      </c>
      <c r="M407" s="87"/>
      <c r="N407" s="88">
        <v>0</v>
      </c>
    </row>
    <row r="408" spans="1:14" s="64" customFormat="1" ht="24" customHeight="1">
      <c r="A408" s="76" t="s">
        <v>190</v>
      </c>
      <c r="B408" s="62" t="s">
        <v>404</v>
      </c>
      <c r="C408" s="59" t="s">
        <v>379</v>
      </c>
      <c r="D408" s="78" t="s">
        <v>524</v>
      </c>
      <c r="E408" s="79" t="s">
        <v>68</v>
      </c>
      <c r="F408" s="79" t="s">
        <v>25</v>
      </c>
      <c r="G408" s="79" t="s">
        <v>29</v>
      </c>
      <c r="H408" s="87">
        <v>255769.49799999999</v>
      </c>
      <c r="I408" s="87">
        <v>0</v>
      </c>
      <c r="J408" s="87">
        <v>51153.9</v>
      </c>
      <c r="K408" s="87">
        <v>76730.849000000002</v>
      </c>
      <c r="L408" s="87">
        <v>127884.749</v>
      </c>
      <c r="M408" s="87"/>
      <c r="N408" s="88">
        <v>0</v>
      </c>
    </row>
    <row r="409" spans="1:14" s="64" customFormat="1" ht="24" customHeight="1">
      <c r="A409" s="76" t="s">
        <v>190</v>
      </c>
      <c r="B409" s="62" t="s">
        <v>381</v>
      </c>
      <c r="C409" s="59" t="s">
        <v>379</v>
      </c>
      <c r="D409" s="78" t="s">
        <v>525</v>
      </c>
      <c r="E409" s="79" t="s">
        <v>68</v>
      </c>
      <c r="F409" s="79" t="s">
        <v>25</v>
      </c>
      <c r="G409" s="79" t="s">
        <v>29</v>
      </c>
      <c r="H409" s="87">
        <v>132912.85200000001</v>
      </c>
      <c r="I409" s="87">
        <v>0</v>
      </c>
      <c r="J409" s="87">
        <v>26582.57</v>
      </c>
      <c r="K409" s="87">
        <v>39873.856</v>
      </c>
      <c r="L409" s="87">
        <v>66456.426000000007</v>
      </c>
      <c r="M409" s="87"/>
      <c r="N409" s="88">
        <v>0</v>
      </c>
    </row>
    <row r="410" spans="1:14" s="64" customFormat="1" ht="24" customHeight="1">
      <c r="A410" s="76" t="s">
        <v>190</v>
      </c>
      <c r="B410" s="62" t="s">
        <v>381</v>
      </c>
      <c r="C410" s="59" t="s">
        <v>379</v>
      </c>
      <c r="D410" s="78" t="s">
        <v>526</v>
      </c>
      <c r="E410" s="79" t="s">
        <v>68</v>
      </c>
      <c r="F410" s="79" t="s">
        <v>25</v>
      </c>
      <c r="G410" s="79" t="s">
        <v>26</v>
      </c>
      <c r="H410" s="87">
        <v>995428.25600000005</v>
      </c>
      <c r="I410" s="87">
        <v>0</v>
      </c>
      <c r="J410" s="87">
        <v>199085.65100000001</v>
      </c>
      <c r="K410" s="87">
        <v>298628.47700000001</v>
      </c>
      <c r="L410" s="87">
        <v>298628.47700000001</v>
      </c>
      <c r="M410" s="87">
        <v>199085.65099999995</v>
      </c>
      <c r="N410" s="88">
        <v>0</v>
      </c>
    </row>
    <row r="411" spans="1:14" s="64" customFormat="1" ht="12.75" customHeight="1">
      <c r="A411" s="76" t="s">
        <v>190</v>
      </c>
      <c r="B411" s="62" t="s">
        <v>381</v>
      </c>
      <c r="C411" s="59" t="s">
        <v>379</v>
      </c>
      <c r="D411" s="78" t="s">
        <v>527</v>
      </c>
      <c r="E411" s="79" t="s">
        <v>68</v>
      </c>
      <c r="F411" s="79" t="s">
        <v>25</v>
      </c>
      <c r="G411" s="79" t="s">
        <v>26</v>
      </c>
      <c r="H411" s="87">
        <v>937788.49399999995</v>
      </c>
      <c r="I411" s="87">
        <v>0</v>
      </c>
      <c r="J411" s="87">
        <v>187557.69899999999</v>
      </c>
      <c r="K411" s="87">
        <v>281336.54800000001</v>
      </c>
      <c r="L411" s="87">
        <v>281336.54800000001</v>
      </c>
      <c r="M411" s="87">
        <v>187557.69899999991</v>
      </c>
      <c r="N411" s="88">
        <v>0</v>
      </c>
    </row>
    <row r="412" spans="1:14" s="64" customFormat="1" ht="24" customHeight="1">
      <c r="A412" s="76" t="s">
        <v>190</v>
      </c>
      <c r="B412" s="62" t="s">
        <v>439</v>
      </c>
      <c r="C412" s="59" t="s">
        <v>379</v>
      </c>
      <c r="D412" s="78" t="s">
        <v>528</v>
      </c>
      <c r="E412" s="59" t="s">
        <v>529</v>
      </c>
      <c r="F412" s="79" t="s">
        <v>29</v>
      </c>
      <c r="G412" s="79" t="s">
        <v>26</v>
      </c>
      <c r="H412" s="87">
        <v>97778.407999999996</v>
      </c>
      <c r="I412" s="87">
        <v>0</v>
      </c>
      <c r="J412" s="87">
        <v>0</v>
      </c>
      <c r="K412" s="87">
        <v>0</v>
      </c>
      <c r="L412" s="87">
        <v>19555.682000000001</v>
      </c>
      <c r="M412" s="87">
        <v>78222.725999999995</v>
      </c>
      <c r="N412" s="88">
        <v>0</v>
      </c>
    </row>
    <row r="413" spans="1:14" s="64" customFormat="1" ht="24" customHeight="1">
      <c r="A413" s="76" t="s">
        <v>190</v>
      </c>
      <c r="B413" s="62" t="s">
        <v>448</v>
      </c>
      <c r="C413" s="59" t="s">
        <v>379</v>
      </c>
      <c r="D413" s="78" t="s">
        <v>530</v>
      </c>
      <c r="E413" s="59" t="s">
        <v>529</v>
      </c>
      <c r="F413" s="79" t="s">
        <v>26</v>
      </c>
      <c r="G413" s="79" t="s">
        <v>26</v>
      </c>
      <c r="H413" s="87">
        <v>185992.022</v>
      </c>
      <c r="I413" s="87">
        <v>0</v>
      </c>
      <c r="J413" s="87">
        <v>0</v>
      </c>
      <c r="K413" s="87">
        <v>0</v>
      </c>
      <c r="L413" s="87">
        <v>0</v>
      </c>
      <c r="M413" s="87">
        <v>185992.022</v>
      </c>
      <c r="N413" s="88">
        <v>0</v>
      </c>
    </row>
    <row r="414" spans="1:14" s="64" customFormat="1" ht="24" customHeight="1">
      <c r="A414" s="76" t="s">
        <v>190</v>
      </c>
      <c r="B414" s="62" t="s">
        <v>446</v>
      </c>
      <c r="C414" s="59" t="s">
        <v>379</v>
      </c>
      <c r="D414" s="78" t="s">
        <v>531</v>
      </c>
      <c r="E414" s="59" t="s">
        <v>529</v>
      </c>
      <c r="F414" s="79" t="s">
        <v>26</v>
      </c>
      <c r="G414" s="79" t="s">
        <v>26</v>
      </c>
      <c r="H414" s="87">
        <v>268755.34999999998</v>
      </c>
      <c r="I414" s="87">
        <v>0</v>
      </c>
      <c r="J414" s="87">
        <v>0</v>
      </c>
      <c r="K414" s="87">
        <v>0</v>
      </c>
      <c r="L414" s="87">
        <v>0</v>
      </c>
      <c r="M414" s="87">
        <v>268755.34999999998</v>
      </c>
      <c r="N414" s="88">
        <v>0</v>
      </c>
    </row>
    <row r="415" spans="1:14" s="64" customFormat="1" ht="24" customHeight="1">
      <c r="A415" s="76" t="s">
        <v>190</v>
      </c>
      <c r="B415" s="62" t="s">
        <v>446</v>
      </c>
      <c r="C415" s="59" t="s">
        <v>379</v>
      </c>
      <c r="D415" s="78" t="s">
        <v>532</v>
      </c>
      <c r="E415" s="59" t="s">
        <v>529</v>
      </c>
      <c r="F415" s="79" t="s">
        <v>26</v>
      </c>
      <c r="G415" s="79" t="s">
        <v>26</v>
      </c>
      <c r="H415" s="87">
        <v>335995.6692</v>
      </c>
      <c r="I415" s="87">
        <v>0</v>
      </c>
      <c r="J415" s="87">
        <v>0</v>
      </c>
      <c r="K415" s="87">
        <v>0</v>
      </c>
      <c r="L415" s="87">
        <v>0</v>
      </c>
      <c r="M415" s="87">
        <v>335995.6692</v>
      </c>
      <c r="N415" s="88">
        <v>0</v>
      </c>
    </row>
    <row r="416" spans="1:14" s="64" customFormat="1" ht="24" customHeight="1">
      <c r="A416" s="76" t="s">
        <v>190</v>
      </c>
      <c r="B416" s="62" t="s">
        <v>441</v>
      </c>
      <c r="C416" s="59" t="s">
        <v>379</v>
      </c>
      <c r="D416" s="78" t="s">
        <v>533</v>
      </c>
      <c r="E416" s="59" t="s">
        <v>529</v>
      </c>
      <c r="F416" s="79" t="s">
        <v>26</v>
      </c>
      <c r="G416" s="79" t="s">
        <v>26</v>
      </c>
      <c r="H416" s="87">
        <v>77580.812000000005</v>
      </c>
      <c r="I416" s="87">
        <v>0</v>
      </c>
      <c r="J416" s="87">
        <v>0</v>
      </c>
      <c r="K416" s="87">
        <v>0</v>
      </c>
      <c r="L416" s="87">
        <v>0</v>
      </c>
      <c r="M416" s="87">
        <v>77580.812000000005</v>
      </c>
      <c r="N416" s="88">
        <v>0</v>
      </c>
    </row>
    <row r="417" spans="1:14" s="64" customFormat="1" ht="48" customHeight="1">
      <c r="A417" s="76" t="s">
        <v>190</v>
      </c>
      <c r="B417" s="62" t="s">
        <v>518</v>
      </c>
      <c r="C417" s="59" t="s">
        <v>379</v>
      </c>
      <c r="D417" s="78" t="s">
        <v>534</v>
      </c>
      <c r="E417" s="59" t="s">
        <v>529</v>
      </c>
      <c r="F417" s="79" t="s">
        <v>26</v>
      </c>
      <c r="G417" s="79" t="s">
        <v>26</v>
      </c>
      <c r="H417" s="87">
        <v>236804.61240000001</v>
      </c>
      <c r="I417" s="87">
        <v>0</v>
      </c>
      <c r="J417" s="87">
        <v>0</v>
      </c>
      <c r="K417" s="87">
        <v>0</v>
      </c>
      <c r="L417" s="87">
        <v>0</v>
      </c>
      <c r="M417" s="87">
        <v>236804.61240000001</v>
      </c>
      <c r="N417" s="88">
        <v>0</v>
      </c>
    </row>
    <row r="418" spans="1:14" s="64" customFormat="1" ht="48" customHeight="1">
      <c r="A418" s="76" t="s">
        <v>190</v>
      </c>
      <c r="B418" s="62" t="s">
        <v>381</v>
      </c>
      <c r="C418" s="59" t="s">
        <v>379</v>
      </c>
      <c r="D418" s="78" t="s">
        <v>535</v>
      </c>
      <c r="E418" s="59" t="s">
        <v>529</v>
      </c>
      <c r="F418" s="79" t="s">
        <v>26</v>
      </c>
      <c r="G418" s="79" t="s">
        <v>26</v>
      </c>
      <c r="H418" s="87">
        <v>558129.97600000002</v>
      </c>
      <c r="I418" s="87">
        <v>0</v>
      </c>
      <c r="J418" s="87">
        <v>0</v>
      </c>
      <c r="K418" s="87">
        <v>0</v>
      </c>
      <c r="L418" s="87">
        <v>0</v>
      </c>
      <c r="M418" s="87">
        <v>558129.97600000002</v>
      </c>
      <c r="N418" s="88">
        <v>0</v>
      </c>
    </row>
    <row r="419" spans="1:14" s="64" customFormat="1" ht="24" customHeight="1">
      <c r="A419" s="76" t="s">
        <v>190</v>
      </c>
      <c r="B419" s="62" t="s">
        <v>404</v>
      </c>
      <c r="C419" s="59" t="s">
        <v>379</v>
      </c>
      <c r="D419" s="78" t="s">
        <v>536</v>
      </c>
      <c r="E419" s="59" t="s">
        <v>529</v>
      </c>
      <c r="F419" s="79" t="s">
        <v>26</v>
      </c>
      <c r="G419" s="79" t="s">
        <v>26</v>
      </c>
      <c r="H419" s="87">
        <v>474000</v>
      </c>
      <c r="I419" s="87">
        <v>0</v>
      </c>
      <c r="J419" s="87">
        <v>0</v>
      </c>
      <c r="K419" s="87">
        <v>0</v>
      </c>
      <c r="L419" s="87">
        <v>0</v>
      </c>
      <c r="M419" s="87">
        <v>474000</v>
      </c>
      <c r="N419" s="88">
        <v>0</v>
      </c>
    </row>
    <row r="420" spans="1:14" s="64" customFormat="1" ht="24" customHeight="1">
      <c r="A420" s="76" t="s">
        <v>190</v>
      </c>
      <c r="B420" s="62" t="s">
        <v>404</v>
      </c>
      <c r="C420" s="59" t="s">
        <v>379</v>
      </c>
      <c r="D420" s="78" t="s">
        <v>537</v>
      </c>
      <c r="E420" s="59" t="s">
        <v>529</v>
      </c>
      <c r="F420" s="79" t="s">
        <v>37</v>
      </c>
      <c r="G420" s="79" t="s">
        <v>26</v>
      </c>
      <c r="H420" s="87">
        <v>265769.147</v>
      </c>
      <c r="I420" s="87">
        <v>0</v>
      </c>
      <c r="J420" s="87">
        <v>0</v>
      </c>
      <c r="K420" s="87">
        <v>53153.828999999998</v>
      </c>
      <c r="L420" s="87">
        <v>79730.744099999996</v>
      </c>
      <c r="M420" s="87">
        <v>132884.57390000002</v>
      </c>
      <c r="N420" s="88">
        <v>0</v>
      </c>
    </row>
    <row r="421" spans="1:14" s="64" customFormat="1" ht="24" customHeight="1">
      <c r="A421" s="76" t="s">
        <v>190</v>
      </c>
      <c r="B421" s="62" t="s">
        <v>404</v>
      </c>
      <c r="C421" s="59" t="s">
        <v>379</v>
      </c>
      <c r="D421" s="78" t="s">
        <v>538</v>
      </c>
      <c r="E421" s="59" t="s">
        <v>529</v>
      </c>
      <c r="F421" s="79" t="s">
        <v>29</v>
      </c>
      <c r="G421" s="79" t="s">
        <v>26</v>
      </c>
      <c r="H421" s="87">
        <v>72384.428</v>
      </c>
      <c r="I421" s="87">
        <v>0</v>
      </c>
      <c r="J421" s="87">
        <v>0</v>
      </c>
      <c r="K421" s="87">
        <v>0</v>
      </c>
      <c r="L421" s="87">
        <v>14476.886</v>
      </c>
      <c r="M421" s="87">
        <v>57907.542000000001</v>
      </c>
      <c r="N421" s="88">
        <v>0</v>
      </c>
    </row>
    <row r="422" spans="1:14" s="15" customFormat="1" ht="12.75" customHeight="1">
      <c r="A422" s="76" t="s">
        <v>190</v>
      </c>
      <c r="B422" s="62" t="s">
        <v>381</v>
      </c>
      <c r="C422" s="59" t="s">
        <v>379</v>
      </c>
      <c r="D422" s="60" t="s">
        <v>539</v>
      </c>
      <c r="E422" s="59" t="s">
        <v>529</v>
      </c>
      <c r="F422" s="106" t="s">
        <v>26</v>
      </c>
      <c r="G422" s="79" t="s">
        <v>26</v>
      </c>
      <c r="H422" s="107">
        <v>877000</v>
      </c>
      <c r="I422" s="107">
        <v>0</v>
      </c>
      <c r="J422" s="107">
        <v>0</v>
      </c>
      <c r="K422" s="107">
        <v>0</v>
      </c>
      <c r="L422" s="107">
        <v>0</v>
      </c>
      <c r="M422" s="107">
        <v>877000</v>
      </c>
      <c r="N422" s="88">
        <v>0</v>
      </c>
    </row>
    <row r="423" spans="1:14" s="64" customFormat="1" ht="24" customHeight="1">
      <c r="A423" s="76" t="s">
        <v>190</v>
      </c>
      <c r="B423" s="62" t="s">
        <v>481</v>
      </c>
      <c r="C423" s="59" t="s">
        <v>379</v>
      </c>
      <c r="D423" s="78" t="s">
        <v>540</v>
      </c>
      <c r="E423" s="59" t="s">
        <v>529</v>
      </c>
      <c r="F423" s="106" t="s">
        <v>26</v>
      </c>
      <c r="G423" s="79" t="s">
        <v>26</v>
      </c>
      <c r="H423" s="87">
        <v>188134.777</v>
      </c>
      <c r="I423" s="87">
        <v>0</v>
      </c>
      <c r="J423" s="87">
        <v>0</v>
      </c>
      <c r="K423" s="87">
        <v>0</v>
      </c>
      <c r="L423" s="87">
        <v>0</v>
      </c>
      <c r="M423" s="87">
        <v>188134.777</v>
      </c>
      <c r="N423" s="88">
        <v>0</v>
      </c>
    </row>
    <row r="424" spans="1:14" s="64" customFormat="1" ht="24" customHeight="1">
      <c r="A424" s="76" t="s">
        <v>190</v>
      </c>
      <c r="B424" s="62" t="s">
        <v>439</v>
      </c>
      <c r="C424" s="59" t="s">
        <v>379</v>
      </c>
      <c r="D424" s="78" t="s">
        <v>541</v>
      </c>
      <c r="E424" s="59" t="s">
        <v>529</v>
      </c>
      <c r="F424" s="106" t="s">
        <v>26</v>
      </c>
      <c r="G424" s="79" t="s">
        <v>26</v>
      </c>
      <c r="H424" s="87">
        <v>60875.936000000002</v>
      </c>
      <c r="I424" s="87">
        <v>0</v>
      </c>
      <c r="J424" s="87">
        <v>0</v>
      </c>
      <c r="K424" s="87">
        <v>0</v>
      </c>
      <c r="L424" s="87">
        <v>0</v>
      </c>
      <c r="M424" s="87">
        <v>60875.936000000002</v>
      </c>
      <c r="N424" s="88">
        <v>0</v>
      </c>
    </row>
    <row r="425" spans="1:14" s="64" customFormat="1" ht="24" customHeight="1">
      <c r="A425" s="76" t="s">
        <v>190</v>
      </c>
      <c r="B425" s="62" t="s">
        <v>381</v>
      </c>
      <c r="C425" s="59" t="s">
        <v>379</v>
      </c>
      <c r="D425" s="78" t="s">
        <v>542</v>
      </c>
      <c r="E425" s="59" t="s">
        <v>529</v>
      </c>
      <c r="F425" s="79" t="s">
        <v>37</v>
      </c>
      <c r="G425" s="79" t="s">
        <v>26</v>
      </c>
      <c r="H425" s="87">
        <v>50000</v>
      </c>
      <c r="I425" s="87">
        <v>0</v>
      </c>
      <c r="J425" s="87">
        <v>0</v>
      </c>
      <c r="K425" s="87">
        <v>10000</v>
      </c>
      <c r="L425" s="87">
        <v>15000</v>
      </c>
      <c r="M425" s="87">
        <v>25000</v>
      </c>
      <c r="N425" s="88">
        <v>0</v>
      </c>
    </row>
    <row r="426" spans="1:14" s="64" customFormat="1" ht="12.75" customHeight="1">
      <c r="A426" s="76" t="s">
        <v>190</v>
      </c>
      <c r="B426" s="62" t="s">
        <v>381</v>
      </c>
      <c r="C426" s="59" t="s">
        <v>379</v>
      </c>
      <c r="D426" s="78" t="s">
        <v>543</v>
      </c>
      <c r="E426" s="59" t="s">
        <v>529</v>
      </c>
      <c r="F426" s="79" t="s">
        <v>37</v>
      </c>
      <c r="G426" s="79" t="s">
        <v>26</v>
      </c>
      <c r="H426" s="87">
        <v>50000</v>
      </c>
      <c r="I426" s="87">
        <v>0</v>
      </c>
      <c r="J426" s="87">
        <v>0</v>
      </c>
      <c r="K426" s="87">
        <v>10000</v>
      </c>
      <c r="L426" s="87">
        <v>15000</v>
      </c>
      <c r="M426" s="87">
        <v>25000</v>
      </c>
      <c r="N426" s="88">
        <v>0</v>
      </c>
    </row>
    <row r="427" spans="1:14" s="64" customFormat="1" ht="24" customHeight="1">
      <c r="A427" s="76" t="s">
        <v>190</v>
      </c>
      <c r="B427" s="62" t="s">
        <v>481</v>
      </c>
      <c r="C427" s="59" t="s">
        <v>379</v>
      </c>
      <c r="D427" s="78" t="s">
        <v>544</v>
      </c>
      <c r="E427" s="59" t="s">
        <v>529</v>
      </c>
      <c r="F427" s="79" t="s">
        <v>29</v>
      </c>
      <c r="G427" s="79" t="s">
        <v>26</v>
      </c>
      <c r="H427" s="87">
        <v>110837.22</v>
      </c>
      <c r="I427" s="87">
        <v>0</v>
      </c>
      <c r="J427" s="87">
        <v>0</v>
      </c>
      <c r="K427" s="87">
        <v>0</v>
      </c>
      <c r="L427" s="87">
        <v>22167.444</v>
      </c>
      <c r="M427" s="87">
        <v>88669.775999999998</v>
      </c>
      <c r="N427" s="88">
        <v>0</v>
      </c>
    </row>
    <row r="428" spans="1:14" s="64" customFormat="1" ht="24" customHeight="1">
      <c r="A428" s="76" t="s">
        <v>190</v>
      </c>
      <c r="B428" s="62" t="s">
        <v>446</v>
      </c>
      <c r="C428" s="59" t="s">
        <v>379</v>
      </c>
      <c r="D428" s="78" t="s">
        <v>545</v>
      </c>
      <c r="E428" s="59" t="s">
        <v>529</v>
      </c>
      <c r="F428" s="79" t="s">
        <v>29</v>
      </c>
      <c r="G428" s="79" t="s">
        <v>26</v>
      </c>
      <c r="H428" s="87">
        <v>41822.550000000003</v>
      </c>
      <c r="I428" s="87">
        <v>0</v>
      </c>
      <c r="J428" s="87">
        <v>0</v>
      </c>
      <c r="K428" s="87">
        <v>0</v>
      </c>
      <c r="L428" s="87">
        <v>8364.51</v>
      </c>
      <c r="M428" s="87">
        <v>33458.04</v>
      </c>
      <c r="N428" s="88">
        <v>0</v>
      </c>
    </row>
    <row r="429" spans="1:14" s="64" customFormat="1" ht="24" customHeight="1">
      <c r="A429" s="76" t="s">
        <v>190</v>
      </c>
      <c r="B429" s="62" t="s">
        <v>546</v>
      </c>
      <c r="C429" s="59" t="s">
        <v>379</v>
      </c>
      <c r="D429" s="78" t="s">
        <v>547</v>
      </c>
      <c r="E429" s="59" t="s">
        <v>529</v>
      </c>
      <c r="F429" s="79" t="s">
        <v>29</v>
      </c>
      <c r="G429" s="79" t="s">
        <v>26</v>
      </c>
      <c r="H429" s="87">
        <v>30513.415000000001</v>
      </c>
      <c r="I429" s="87">
        <v>0</v>
      </c>
      <c r="J429" s="87">
        <v>0</v>
      </c>
      <c r="K429" s="87">
        <v>0</v>
      </c>
      <c r="L429" s="87">
        <v>6102.683</v>
      </c>
      <c r="M429" s="87">
        <v>24410.732</v>
      </c>
      <c r="N429" s="88">
        <v>0</v>
      </c>
    </row>
    <row r="430" spans="1:14" s="64" customFormat="1" ht="12.75" customHeight="1">
      <c r="A430" s="76" t="s">
        <v>190</v>
      </c>
      <c r="B430" s="62" t="s">
        <v>381</v>
      </c>
      <c r="C430" s="59" t="s">
        <v>379</v>
      </c>
      <c r="D430" s="78" t="s">
        <v>548</v>
      </c>
      <c r="E430" s="59" t="s">
        <v>529</v>
      </c>
      <c r="F430" s="79" t="s">
        <v>37</v>
      </c>
      <c r="G430" s="79" t="s">
        <v>26</v>
      </c>
      <c r="H430" s="87">
        <v>7998.0079999999998</v>
      </c>
      <c r="I430" s="87">
        <v>0</v>
      </c>
      <c r="J430" s="87">
        <v>0</v>
      </c>
      <c r="K430" s="87">
        <v>7998</v>
      </c>
      <c r="L430" s="87"/>
      <c r="M430" s="87"/>
      <c r="N430" s="88"/>
    </row>
    <row r="431" spans="1:14" s="74" customFormat="1" ht="12.75" customHeight="1">
      <c r="A431" s="66" t="s">
        <v>190</v>
      </c>
      <c r="B431" s="67" t="s">
        <v>549</v>
      </c>
      <c r="C431" s="68" t="s">
        <v>379</v>
      </c>
      <c r="D431" s="68" t="s">
        <v>550</v>
      </c>
      <c r="E431" s="67" t="s">
        <v>551</v>
      </c>
      <c r="F431" s="68" t="s">
        <v>26</v>
      </c>
      <c r="G431" s="68" t="s">
        <v>26</v>
      </c>
      <c r="H431" s="108">
        <v>3237479</v>
      </c>
      <c r="I431" s="108">
        <v>0</v>
      </c>
      <c r="J431" s="71">
        <v>0</v>
      </c>
      <c r="K431" s="108"/>
      <c r="L431" s="108"/>
      <c r="M431" s="108">
        <v>3188436</v>
      </c>
      <c r="N431" s="109"/>
    </row>
    <row r="432" spans="1:14" s="74" customFormat="1" ht="12.75" customHeight="1">
      <c r="A432" s="66" t="s">
        <v>190</v>
      </c>
      <c r="B432" s="67" t="s">
        <v>549</v>
      </c>
      <c r="C432" s="68" t="s">
        <v>379</v>
      </c>
      <c r="D432" s="68" t="s">
        <v>552</v>
      </c>
      <c r="E432" s="67" t="s">
        <v>551</v>
      </c>
      <c r="F432" s="68" t="s">
        <v>37</v>
      </c>
      <c r="G432" s="68" t="s">
        <v>26</v>
      </c>
      <c r="H432" s="108">
        <v>66684.553</v>
      </c>
      <c r="I432" s="108">
        <v>0</v>
      </c>
      <c r="J432" s="71">
        <v>0</v>
      </c>
      <c r="K432" s="108">
        <v>747.12480000000005</v>
      </c>
      <c r="L432" s="108">
        <v>2607.8249999999998</v>
      </c>
      <c r="M432" s="108">
        <v>63441</v>
      </c>
      <c r="N432" s="109"/>
    </row>
    <row r="433" spans="1:14" s="74" customFormat="1" ht="12.75" customHeight="1">
      <c r="A433" s="66" t="s">
        <v>190</v>
      </c>
      <c r="B433" s="67" t="s">
        <v>549</v>
      </c>
      <c r="C433" s="68" t="s">
        <v>379</v>
      </c>
      <c r="D433" s="68" t="s">
        <v>326</v>
      </c>
      <c r="E433" s="67" t="s">
        <v>68</v>
      </c>
      <c r="F433" s="68" t="s">
        <v>383</v>
      </c>
      <c r="G433" s="68" t="s">
        <v>26</v>
      </c>
      <c r="H433" s="108">
        <v>557294.45142490021</v>
      </c>
      <c r="I433" s="108">
        <v>155943.61298500703</v>
      </c>
      <c r="J433" s="71">
        <v>157506.65599999996</v>
      </c>
      <c r="K433" s="108">
        <v>123148.72742094686</v>
      </c>
      <c r="L433" s="108">
        <v>102423.952</v>
      </c>
      <c r="M433" s="108">
        <v>16769.635999999999</v>
      </c>
      <c r="N433" s="109"/>
    </row>
    <row r="434" spans="1:14" s="74" customFormat="1" ht="12.75" customHeight="1">
      <c r="A434" s="66" t="s">
        <v>190</v>
      </c>
      <c r="B434" s="67" t="s">
        <v>549</v>
      </c>
      <c r="C434" s="68" t="s">
        <v>379</v>
      </c>
      <c r="D434" s="68" t="s">
        <v>553</v>
      </c>
      <c r="E434" s="67" t="s">
        <v>551</v>
      </c>
      <c r="F434" s="68" t="s">
        <v>37</v>
      </c>
      <c r="G434" s="68" t="s">
        <v>37</v>
      </c>
      <c r="H434" s="108">
        <v>64969</v>
      </c>
      <c r="I434" s="108">
        <v>0</v>
      </c>
      <c r="J434" s="71">
        <v>0</v>
      </c>
      <c r="K434" s="108">
        <v>64969</v>
      </c>
      <c r="L434" s="108"/>
      <c r="M434" s="108"/>
      <c r="N434" s="109"/>
    </row>
    <row r="435" spans="1:14" s="74" customFormat="1" ht="12.75" customHeight="1">
      <c r="A435" s="66" t="s">
        <v>190</v>
      </c>
      <c r="B435" s="67" t="s">
        <v>549</v>
      </c>
      <c r="C435" s="68" t="s">
        <v>379</v>
      </c>
      <c r="D435" s="68" t="s">
        <v>554</v>
      </c>
      <c r="E435" s="67" t="s">
        <v>68</v>
      </c>
      <c r="F435" s="68">
        <v>2022</v>
      </c>
      <c r="G435" s="68" t="s">
        <v>29</v>
      </c>
      <c r="H435" s="108">
        <v>464165.22570000001</v>
      </c>
      <c r="I435" s="108">
        <v>8708.43</v>
      </c>
      <c r="J435" s="71">
        <v>104723.014</v>
      </c>
      <c r="K435" s="108">
        <v>257412.51599999997</v>
      </c>
      <c r="L435" s="108">
        <v>93320.52</v>
      </c>
      <c r="M435" s="108">
        <v>0</v>
      </c>
      <c r="N435" s="109"/>
    </row>
    <row r="436" spans="1:14" s="74" customFormat="1" ht="12.75" customHeight="1">
      <c r="A436" s="66" t="s">
        <v>190</v>
      </c>
      <c r="B436" s="67" t="s">
        <v>549</v>
      </c>
      <c r="C436" s="68" t="s">
        <v>379</v>
      </c>
      <c r="D436" s="68" t="s">
        <v>555</v>
      </c>
      <c r="E436" s="67" t="s">
        <v>68</v>
      </c>
      <c r="F436" s="68" t="s">
        <v>25</v>
      </c>
      <c r="G436" s="68" t="s">
        <v>26</v>
      </c>
      <c r="H436" s="108">
        <v>80000</v>
      </c>
      <c r="I436" s="108">
        <v>0</v>
      </c>
      <c r="J436" s="71">
        <v>31052.352999999999</v>
      </c>
      <c r="K436" s="108">
        <v>10000</v>
      </c>
      <c r="L436" s="108">
        <v>10000</v>
      </c>
      <c r="M436" s="108">
        <v>10000</v>
      </c>
      <c r="N436" s="109">
        <v>0</v>
      </c>
    </row>
    <row r="437" spans="1:14" s="74" customFormat="1" ht="25.5" customHeight="1">
      <c r="A437" s="66" t="s">
        <v>190</v>
      </c>
      <c r="B437" s="67" t="s">
        <v>549</v>
      </c>
      <c r="C437" s="68" t="s">
        <v>379</v>
      </c>
      <c r="D437" s="68" t="s">
        <v>556</v>
      </c>
      <c r="E437" s="67" t="s">
        <v>68</v>
      </c>
      <c r="F437" s="68" t="s">
        <v>25</v>
      </c>
      <c r="G437" s="68" t="s">
        <v>26</v>
      </c>
      <c r="H437" s="108">
        <v>3141866</v>
      </c>
      <c r="I437" s="108">
        <v>0</v>
      </c>
      <c r="J437" s="71">
        <v>394000</v>
      </c>
      <c r="K437" s="108">
        <f>565822-50000</f>
        <v>515822</v>
      </c>
      <c r="L437" s="108">
        <v>700000</v>
      </c>
      <c r="M437" s="108">
        <v>1000000</v>
      </c>
      <c r="N437" s="109">
        <v>0</v>
      </c>
    </row>
    <row r="438" spans="1:14" s="15" customFormat="1" ht="12.75" customHeight="1">
      <c r="A438" s="39" t="s">
        <v>190</v>
      </c>
      <c r="B438" s="40"/>
      <c r="C438" s="41" t="s">
        <v>557</v>
      </c>
      <c r="D438" s="42" t="s">
        <v>558</v>
      </c>
      <c r="E438" s="43"/>
      <c r="F438" s="44"/>
      <c r="G438" s="44"/>
      <c r="H438" s="45">
        <v>1250981.2179999999</v>
      </c>
      <c r="I438" s="45">
        <v>169927.35299999997</v>
      </c>
      <c r="J438" s="45">
        <v>250000</v>
      </c>
      <c r="K438" s="45">
        <v>250000</v>
      </c>
      <c r="L438" s="45">
        <v>250000</v>
      </c>
      <c r="M438" s="45">
        <v>250000</v>
      </c>
      <c r="N438" s="46">
        <v>50320.451999999997</v>
      </c>
    </row>
    <row r="439" spans="1:14" s="110" customFormat="1" ht="24" customHeight="1">
      <c r="A439" s="76" t="s">
        <v>190</v>
      </c>
      <c r="B439" s="62" t="s">
        <v>559</v>
      </c>
      <c r="C439" s="59" t="s">
        <v>557</v>
      </c>
      <c r="D439" s="60" t="s">
        <v>560</v>
      </c>
      <c r="E439" s="59" t="s">
        <v>24</v>
      </c>
      <c r="F439" s="79" t="s">
        <v>158</v>
      </c>
      <c r="G439" s="79" t="s">
        <v>26</v>
      </c>
      <c r="H439" s="97">
        <v>498332.80499999999</v>
      </c>
      <c r="I439" s="97">
        <v>155251.32199999999</v>
      </c>
      <c r="J439" s="97">
        <v>105090.649</v>
      </c>
      <c r="K439" s="97">
        <v>106519.4</v>
      </c>
      <c r="L439" s="97">
        <v>81591.72</v>
      </c>
      <c r="M439" s="97">
        <v>18679.714</v>
      </c>
      <c r="N439" s="98"/>
    </row>
    <row r="440" spans="1:14" s="110" customFormat="1" ht="24" customHeight="1">
      <c r="A440" s="76" t="s">
        <v>190</v>
      </c>
      <c r="B440" s="62" t="s">
        <v>561</v>
      </c>
      <c r="C440" s="59" t="s">
        <v>557</v>
      </c>
      <c r="D440" s="60" t="s">
        <v>562</v>
      </c>
      <c r="E440" s="59" t="s">
        <v>24</v>
      </c>
      <c r="F440" s="79" t="s">
        <v>25</v>
      </c>
      <c r="G440" s="79" t="s">
        <v>26</v>
      </c>
      <c r="H440" s="97">
        <v>80500</v>
      </c>
      <c r="I440" s="97"/>
      <c r="J440" s="97">
        <v>20500</v>
      </c>
      <c r="K440" s="97">
        <v>20000</v>
      </c>
      <c r="L440" s="97">
        <v>20000</v>
      </c>
      <c r="M440" s="97">
        <v>20000</v>
      </c>
      <c r="N440" s="98">
        <v>0</v>
      </c>
    </row>
    <row r="441" spans="1:14" s="81" customFormat="1" ht="24" customHeight="1">
      <c r="A441" s="76" t="s">
        <v>190</v>
      </c>
      <c r="B441" s="62" t="s">
        <v>559</v>
      </c>
      <c r="C441" s="59" t="s">
        <v>557</v>
      </c>
      <c r="D441" s="60" t="s">
        <v>563</v>
      </c>
      <c r="E441" s="59" t="s">
        <v>68</v>
      </c>
      <c r="F441" s="79" t="s">
        <v>222</v>
      </c>
      <c r="G441" s="79" t="s">
        <v>29</v>
      </c>
      <c r="H441" s="97">
        <v>57900</v>
      </c>
      <c r="I441" s="97">
        <v>11577.031000000001</v>
      </c>
      <c r="J441" s="97">
        <v>12747.751</v>
      </c>
      <c r="K441" s="97">
        <v>8000</v>
      </c>
      <c r="L441" s="97">
        <v>25575.218000000001</v>
      </c>
      <c r="M441" s="97">
        <v>0</v>
      </c>
      <c r="N441" s="98"/>
    </row>
    <row r="442" spans="1:14" s="81" customFormat="1" ht="24" customHeight="1">
      <c r="A442" s="76" t="s">
        <v>190</v>
      </c>
      <c r="B442" s="62" t="s">
        <v>559</v>
      </c>
      <c r="C442" s="59" t="s">
        <v>557</v>
      </c>
      <c r="D442" s="60" t="s">
        <v>564</v>
      </c>
      <c r="E442" s="59" t="s">
        <v>68</v>
      </c>
      <c r="F442" s="79" t="s">
        <v>25</v>
      </c>
      <c r="G442" s="79" t="s">
        <v>26</v>
      </c>
      <c r="H442" s="97">
        <v>68988</v>
      </c>
      <c r="I442" s="97">
        <v>0</v>
      </c>
      <c r="J442" s="97">
        <v>14000</v>
      </c>
      <c r="K442" s="97">
        <v>15000</v>
      </c>
      <c r="L442" s="97">
        <v>22352.462</v>
      </c>
      <c r="M442" s="97">
        <v>17635.538</v>
      </c>
      <c r="N442" s="98"/>
    </row>
    <row r="443" spans="1:14" s="81" customFormat="1" ht="24" customHeight="1">
      <c r="A443" s="76" t="s">
        <v>190</v>
      </c>
      <c r="B443" s="62" t="s">
        <v>559</v>
      </c>
      <c r="C443" s="59" t="s">
        <v>557</v>
      </c>
      <c r="D443" s="60" t="s">
        <v>565</v>
      </c>
      <c r="E443" s="59" t="s">
        <v>68</v>
      </c>
      <c r="F443" s="79" t="s">
        <v>25</v>
      </c>
      <c r="G443" s="79" t="s">
        <v>26</v>
      </c>
      <c r="H443" s="97">
        <v>50178</v>
      </c>
      <c r="I443" s="97">
        <v>0</v>
      </c>
      <c r="J443" s="97">
        <v>10035.6</v>
      </c>
      <c r="K443" s="97">
        <v>15053.4</v>
      </c>
      <c r="L443" s="97">
        <v>15053.4</v>
      </c>
      <c r="M443" s="97">
        <v>10035.6</v>
      </c>
      <c r="N443" s="98"/>
    </row>
    <row r="444" spans="1:14" s="81" customFormat="1" ht="36" customHeight="1">
      <c r="A444" s="76" t="s">
        <v>190</v>
      </c>
      <c r="B444" s="62" t="s">
        <v>559</v>
      </c>
      <c r="C444" s="59" t="s">
        <v>557</v>
      </c>
      <c r="D444" s="60" t="s">
        <v>566</v>
      </c>
      <c r="E444" s="59" t="s">
        <v>68</v>
      </c>
      <c r="F444" s="79" t="s">
        <v>25</v>
      </c>
      <c r="G444" s="79" t="s">
        <v>26</v>
      </c>
      <c r="H444" s="97">
        <v>97992</v>
      </c>
      <c r="I444" s="97">
        <v>0</v>
      </c>
      <c r="J444" s="97">
        <v>30000</v>
      </c>
      <c r="K444" s="97">
        <v>29397.599999999999</v>
      </c>
      <c r="L444" s="97">
        <v>29397.599999999999</v>
      </c>
      <c r="M444" s="97">
        <v>9196.7999999999993</v>
      </c>
      <c r="N444" s="98"/>
    </row>
    <row r="445" spans="1:14" s="81" customFormat="1" ht="24" customHeight="1">
      <c r="A445" s="76" t="s">
        <v>190</v>
      </c>
      <c r="B445" s="62" t="s">
        <v>559</v>
      </c>
      <c r="C445" s="59" t="s">
        <v>557</v>
      </c>
      <c r="D445" s="60" t="s">
        <v>567</v>
      </c>
      <c r="E445" s="59" t="s">
        <v>68</v>
      </c>
      <c r="F445" s="79" t="s">
        <v>25</v>
      </c>
      <c r="G445" s="79" t="s">
        <v>26</v>
      </c>
      <c r="H445" s="97">
        <v>33432</v>
      </c>
      <c r="I445" s="97">
        <v>0</v>
      </c>
      <c r="J445" s="97">
        <v>7600</v>
      </c>
      <c r="K445" s="97">
        <v>10029.6</v>
      </c>
      <c r="L445" s="97">
        <v>10029.6</v>
      </c>
      <c r="M445" s="97">
        <v>5772.8</v>
      </c>
      <c r="N445" s="98"/>
    </row>
    <row r="446" spans="1:14" s="81" customFormat="1" ht="24" customHeight="1">
      <c r="A446" s="76" t="s">
        <v>190</v>
      </c>
      <c r="B446" s="62" t="s">
        <v>559</v>
      </c>
      <c r="C446" s="59" t="s">
        <v>557</v>
      </c>
      <c r="D446" s="60" t="s">
        <v>568</v>
      </c>
      <c r="E446" s="59" t="s">
        <v>68</v>
      </c>
      <c r="F446" s="79" t="s">
        <v>25</v>
      </c>
      <c r="G446" s="79" t="s">
        <v>26</v>
      </c>
      <c r="H446" s="97">
        <v>60000</v>
      </c>
      <c r="I446" s="97">
        <v>0</v>
      </c>
      <c r="J446" s="97">
        <v>12000</v>
      </c>
      <c r="K446" s="97">
        <v>18000</v>
      </c>
      <c r="L446" s="97">
        <v>18000</v>
      </c>
      <c r="M446" s="97">
        <v>12000</v>
      </c>
      <c r="N446" s="98"/>
    </row>
    <row r="447" spans="1:14" s="81" customFormat="1" ht="24" customHeight="1">
      <c r="A447" s="76" t="s">
        <v>190</v>
      </c>
      <c r="B447" s="62" t="s">
        <v>559</v>
      </c>
      <c r="C447" s="59" t="s">
        <v>557</v>
      </c>
      <c r="D447" s="60" t="s">
        <v>569</v>
      </c>
      <c r="E447" s="59" t="s">
        <v>68</v>
      </c>
      <c r="F447" s="79" t="s">
        <v>25</v>
      </c>
      <c r="G447" s="79" t="s">
        <v>26</v>
      </c>
      <c r="H447" s="97">
        <v>60000</v>
      </c>
      <c r="I447" s="97">
        <v>0</v>
      </c>
      <c r="J447" s="97">
        <v>12000</v>
      </c>
      <c r="K447" s="97">
        <v>18000</v>
      </c>
      <c r="L447" s="97">
        <v>18000</v>
      </c>
      <c r="M447" s="97">
        <v>12000</v>
      </c>
      <c r="N447" s="98"/>
    </row>
    <row r="448" spans="1:14" s="81" customFormat="1" ht="24" customHeight="1">
      <c r="A448" s="76" t="s">
        <v>190</v>
      </c>
      <c r="B448" s="62" t="s">
        <v>559</v>
      </c>
      <c r="C448" s="59" t="s">
        <v>557</v>
      </c>
      <c r="D448" s="60" t="s">
        <v>570</v>
      </c>
      <c r="E448" s="59" t="s">
        <v>41</v>
      </c>
      <c r="F448" s="79" t="s">
        <v>26</v>
      </c>
      <c r="G448" s="79" t="s">
        <v>281</v>
      </c>
      <c r="H448" s="97">
        <v>65000</v>
      </c>
      <c r="I448" s="97">
        <v>0</v>
      </c>
      <c r="J448" s="97">
        <v>0</v>
      </c>
      <c r="K448" s="97">
        <v>0</v>
      </c>
      <c r="L448" s="97">
        <v>0</v>
      </c>
      <c r="M448" s="97">
        <v>45000</v>
      </c>
      <c r="N448" s="98">
        <v>20000</v>
      </c>
    </row>
    <row r="449" spans="1:14" s="81" customFormat="1" ht="24" customHeight="1">
      <c r="A449" s="76" t="s">
        <v>190</v>
      </c>
      <c r="B449" s="62" t="s">
        <v>559</v>
      </c>
      <c r="C449" s="59" t="s">
        <v>557</v>
      </c>
      <c r="D449" s="60" t="s">
        <v>571</v>
      </c>
      <c r="E449" s="59" t="s">
        <v>41</v>
      </c>
      <c r="F449" s="79" t="s">
        <v>26</v>
      </c>
      <c r="G449" s="79" t="s">
        <v>281</v>
      </c>
      <c r="H449" s="97">
        <v>60000</v>
      </c>
      <c r="I449" s="97">
        <v>0</v>
      </c>
      <c r="J449" s="97">
        <v>0</v>
      </c>
      <c r="K449" s="97">
        <v>0</v>
      </c>
      <c r="L449" s="97">
        <v>0</v>
      </c>
      <c r="M449" s="97">
        <v>45000</v>
      </c>
      <c r="N449" s="98">
        <v>15000</v>
      </c>
    </row>
    <row r="450" spans="1:14" s="81" customFormat="1" ht="24" customHeight="1">
      <c r="A450" s="76" t="s">
        <v>190</v>
      </c>
      <c r="B450" s="62" t="s">
        <v>559</v>
      </c>
      <c r="C450" s="59" t="s">
        <v>557</v>
      </c>
      <c r="D450" s="60" t="s">
        <v>572</v>
      </c>
      <c r="E450" s="59" t="s">
        <v>41</v>
      </c>
      <c r="F450" s="79" t="s">
        <v>26</v>
      </c>
      <c r="G450" s="79" t="s">
        <v>281</v>
      </c>
      <c r="H450" s="97">
        <v>60000</v>
      </c>
      <c r="I450" s="97">
        <v>0</v>
      </c>
      <c r="J450" s="97">
        <v>0</v>
      </c>
      <c r="K450" s="97">
        <v>0</v>
      </c>
      <c r="L450" s="97">
        <v>0</v>
      </c>
      <c r="M450" s="97">
        <v>44679.548000000003</v>
      </c>
      <c r="N450" s="98">
        <v>15320.451999999997</v>
      </c>
    </row>
    <row r="451" spans="1:14" s="81" customFormat="1" ht="24" customHeight="1">
      <c r="A451" s="76" t="s">
        <v>190</v>
      </c>
      <c r="B451" s="62" t="s">
        <v>573</v>
      </c>
      <c r="C451" s="59" t="s">
        <v>557</v>
      </c>
      <c r="D451" s="60" t="s">
        <v>574</v>
      </c>
      <c r="E451" s="59" t="s">
        <v>68</v>
      </c>
      <c r="F451" s="79" t="s">
        <v>37</v>
      </c>
      <c r="G451" s="79" t="s">
        <v>26</v>
      </c>
      <c r="H451" s="97">
        <v>30000</v>
      </c>
      <c r="I451" s="97">
        <v>0</v>
      </c>
      <c r="J451" s="97">
        <v>0</v>
      </c>
      <c r="K451" s="97">
        <v>10000</v>
      </c>
      <c r="L451" s="97">
        <v>10000</v>
      </c>
      <c r="M451" s="97">
        <v>10000</v>
      </c>
      <c r="N451" s="98"/>
    </row>
    <row r="452" spans="1:14" s="15" customFormat="1" ht="12.75" customHeight="1">
      <c r="A452" s="39" t="s">
        <v>190</v>
      </c>
      <c r="B452" s="40"/>
      <c r="C452" s="41" t="s">
        <v>575</v>
      </c>
      <c r="D452" s="42" t="s">
        <v>576</v>
      </c>
      <c r="E452" s="43"/>
      <c r="F452" s="44"/>
      <c r="G452" s="44"/>
      <c r="H452" s="45">
        <v>429100</v>
      </c>
      <c r="I452" s="45">
        <v>45100</v>
      </c>
      <c r="J452" s="45">
        <v>97000</v>
      </c>
      <c r="K452" s="45">
        <v>97000</v>
      </c>
      <c r="L452" s="45">
        <v>97000</v>
      </c>
      <c r="M452" s="45">
        <v>97000</v>
      </c>
      <c r="N452" s="46">
        <v>0</v>
      </c>
    </row>
    <row r="453" spans="1:14" s="110" customFormat="1" ht="24" customHeight="1">
      <c r="A453" s="76" t="s">
        <v>190</v>
      </c>
      <c r="B453" s="62" t="s">
        <v>577</v>
      </c>
      <c r="C453" s="59" t="s">
        <v>575</v>
      </c>
      <c r="D453" s="60" t="s">
        <v>578</v>
      </c>
      <c r="E453" s="59" t="s">
        <v>24</v>
      </c>
      <c r="F453" s="79" t="s">
        <v>383</v>
      </c>
      <c r="G453" s="79" t="s">
        <v>26</v>
      </c>
      <c r="H453" s="97">
        <v>225500</v>
      </c>
      <c r="I453" s="97">
        <v>45100</v>
      </c>
      <c r="J453" s="97">
        <v>45100</v>
      </c>
      <c r="K453" s="97">
        <v>45100</v>
      </c>
      <c r="L453" s="97">
        <v>45100</v>
      </c>
      <c r="M453" s="97">
        <v>45100</v>
      </c>
      <c r="N453" s="98">
        <v>0</v>
      </c>
    </row>
    <row r="454" spans="1:14" s="110" customFormat="1" ht="36" customHeight="1">
      <c r="A454" s="76" t="s">
        <v>190</v>
      </c>
      <c r="B454" s="62" t="s">
        <v>579</v>
      </c>
      <c r="C454" s="59" t="s">
        <v>575</v>
      </c>
      <c r="D454" s="60" t="s">
        <v>580</v>
      </c>
      <c r="E454" s="59" t="s">
        <v>24</v>
      </c>
      <c r="F454" s="79" t="s">
        <v>25</v>
      </c>
      <c r="G454" s="79" t="s">
        <v>26</v>
      </c>
      <c r="H454" s="97">
        <v>62000</v>
      </c>
      <c r="I454" s="97"/>
      <c r="J454" s="97">
        <v>14000</v>
      </c>
      <c r="K454" s="97">
        <v>16000</v>
      </c>
      <c r="L454" s="97">
        <v>16000</v>
      </c>
      <c r="M454" s="97">
        <v>16000</v>
      </c>
      <c r="N454" s="98"/>
    </row>
    <row r="455" spans="1:14" s="81" customFormat="1" ht="12.75" customHeight="1">
      <c r="A455" s="76" t="s">
        <v>190</v>
      </c>
      <c r="B455" s="62" t="s">
        <v>581</v>
      </c>
      <c r="C455" s="59" t="s">
        <v>575</v>
      </c>
      <c r="D455" s="60" t="s">
        <v>582</v>
      </c>
      <c r="E455" s="59" t="s">
        <v>24</v>
      </c>
      <c r="F455" s="79" t="s">
        <v>25</v>
      </c>
      <c r="G455" s="79" t="s">
        <v>26</v>
      </c>
      <c r="H455" s="97">
        <v>25100</v>
      </c>
      <c r="I455" s="97"/>
      <c r="J455" s="97">
        <v>6800</v>
      </c>
      <c r="K455" s="97">
        <v>6100</v>
      </c>
      <c r="L455" s="97">
        <v>6100</v>
      </c>
      <c r="M455" s="97">
        <v>6100</v>
      </c>
      <c r="N455" s="98"/>
    </row>
    <row r="456" spans="1:14" s="81" customFormat="1" ht="12.75" customHeight="1">
      <c r="A456" s="76" t="s">
        <v>190</v>
      </c>
      <c r="B456" s="62" t="s">
        <v>583</v>
      </c>
      <c r="C456" s="59" t="s">
        <v>575</v>
      </c>
      <c r="D456" s="60" t="s">
        <v>584</v>
      </c>
      <c r="E456" s="59" t="s">
        <v>24</v>
      </c>
      <c r="F456" s="79" t="s">
        <v>25</v>
      </c>
      <c r="G456" s="79" t="s">
        <v>26</v>
      </c>
      <c r="H456" s="97">
        <v>24600</v>
      </c>
      <c r="I456" s="97"/>
      <c r="J456" s="97">
        <v>6600</v>
      </c>
      <c r="K456" s="97">
        <v>6000</v>
      </c>
      <c r="L456" s="97">
        <v>6000</v>
      </c>
      <c r="M456" s="97">
        <v>6000</v>
      </c>
      <c r="N456" s="98"/>
    </row>
    <row r="457" spans="1:14" s="81" customFormat="1" ht="12.75" customHeight="1">
      <c r="A457" s="76" t="s">
        <v>190</v>
      </c>
      <c r="B457" s="62" t="s">
        <v>585</v>
      </c>
      <c r="C457" s="59" t="s">
        <v>575</v>
      </c>
      <c r="D457" s="60" t="s">
        <v>586</v>
      </c>
      <c r="E457" s="59" t="s">
        <v>24</v>
      </c>
      <c r="F457" s="79" t="s">
        <v>25</v>
      </c>
      <c r="G457" s="79" t="s">
        <v>26</v>
      </c>
      <c r="H457" s="97">
        <v>25900</v>
      </c>
      <c r="I457" s="97"/>
      <c r="J457" s="97">
        <v>7000</v>
      </c>
      <c r="K457" s="97">
        <v>6300</v>
      </c>
      <c r="L457" s="97">
        <v>6300</v>
      </c>
      <c r="M457" s="97">
        <v>6300</v>
      </c>
      <c r="N457" s="98"/>
    </row>
    <row r="458" spans="1:14" s="81" customFormat="1" ht="24" customHeight="1">
      <c r="A458" s="76" t="s">
        <v>190</v>
      </c>
      <c r="B458" s="62" t="s">
        <v>587</v>
      </c>
      <c r="C458" s="59" t="s">
        <v>575</v>
      </c>
      <c r="D458" s="60" t="s">
        <v>588</v>
      </c>
      <c r="E458" s="59" t="s">
        <v>24</v>
      </c>
      <c r="F458" s="79" t="s">
        <v>25</v>
      </c>
      <c r="G458" s="79">
        <v>2027</v>
      </c>
      <c r="H458" s="97">
        <v>17000</v>
      </c>
      <c r="I458" s="97"/>
      <c r="J458" s="97">
        <v>4000</v>
      </c>
      <c r="K458" s="97">
        <v>4000</v>
      </c>
      <c r="L458" s="97">
        <v>8000</v>
      </c>
      <c r="M458" s="97">
        <v>5000</v>
      </c>
      <c r="N458" s="98"/>
    </row>
    <row r="459" spans="1:14" s="81" customFormat="1" ht="24" customHeight="1">
      <c r="A459" s="76" t="s">
        <v>190</v>
      </c>
      <c r="B459" s="62" t="s">
        <v>587</v>
      </c>
      <c r="C459" s="59" t="s">
        <v>575</v>
      </c>
      <c r="D459" s="60" t="s">
        <v>589</v>
      </c>
      <c r="E459" s="59" t="s">
        <v>529</v>
      </c>
      <c r="F459" s="79">
        <v>2026</v>
      </c>
      <c r="G459" s="79">
        <v>2027</v>
      </c>
      <c r="H459" s="97">
        <v>7000</v>
      </c>
      <c r="I459" s="97"/>
      <c r="J459" s="97">
        <v>0</v>
      </c>
      <c r="K459" s="97">
        <v>0</v>
      </c>
      <c r="L459" s="97">
        <v>2000</v>
      </c>
      <c r="M459" s="97">
        <v>5000</v>
      </c>
      <c r="N459" s="98"/>
    </row>
    <row r="460" spans="1:14" s="81" customFormat="1" ht="12.75" customHeight="1">
      <c r="A460" s="76" t="s">
        <v>190</v>
      </c>
      <c r="B460" s="62" t="s">
        <v>590</v>
      </c>
      <c r="C460" s="59" t="s">
        <v>575</v>
      </c>
      <c r="D460" s="60" t="s">
        <v>591</v>
      </c>
      <c r="E460" s="59" t="s">
        <v>24</v>
      </c>
      <c r="F460" s="79" t="s">
        <v>25</v>
      </c>
      <c r="G460" s="79" t="s">
        <v>37</v>
      </c>
      <c r="H460" s="97">
        <v>17000</v>
      </c>
      <c r="I460" s="97"/>
      <c r="J460" s="97">
        <v>11000</v>
      </c>
      <c r="K460" s="97">
        <v>6000</v>
      </c>
      <c r="L460" s="97"/>
      <c r="M460" s="97"/>
      <c r="N460" s="98"/>
    </row>
    <row r="461" spans="1:14" s="81" customFormat="1" ht="12.75" customHeight="1">
      <c r="A461" s="76" t="s">
        <v>190</v>
      </c>
      <c r="B461" s="62" t="s">
        <v>590</v>
      </c>
      <c r="C461" s="59" t="s">
        <v>575</v>
      </c>
      <c r="D461" s="60" t="s">
        <v>592</v>
      </c>
      <c r="E461" s="59" t="s">
        <v>24</v>
      </c>
      <c r="F461" s="79" t="s">
        <v>25</v>
      </c>
      <c r="G461" s="79">
        <v>2027</v>
      </c>
      <c r="H461" s="97">
        <v>13500</v>
      </c>
      <c r="I461" s="97"/>
      <c r="J461" s="97">
        <v>1500</v>
      </c>
      <c r="K461" s="97">
        <v>4000</v>
      </c>
      <c r="L461" s="97">
        <v>4000</v>
      </c>
      <c r="M461" s="97">
        <v>4000</v>
      </c>
      <c r="N461" s="98"/>
    </row>
    <row r="462" spans="1:14" s="81" customFormat="1" ht="12.75" customHeight="1">
      <c r="A462" s="76" t="s">
        <v>190</v>
      </c>
      <c r="B462" s="62" t="s">
        <v>590</v>
      </c>
      <c r="C462" s="59" t="s">
        <v>575</v>
      </c>
      <c r="D462" s="60" t="s">
        <v>593</v>
      </c>
      <c r="E462" s="59" t="s">
        <v>529</v>
      </c>
      <c r="F462" s="79">
        <v>2025</v>
      </c>
      <c r="G462" s="79">
        <v>2027</v>
      </c>
      <c r="H462" s="97">
        <v>10500</v>
      </c>
      <c r="I462" s="97"/>
      <c r="J462" s="97"/>
      <c r="K462" s="97">
        <v>3500</v>
      </c>
      <c r="L462" s="97">
        <v>3500</v>
      </c>
      <c r="M462" s="97">
        <v>3500</v>
      </c>
      <c r="N462" s="98"/>
    </row>
    <row r="463" spans="1:14" s="15" customFormat="1" ht="12.75" customHeight="1">
      <c r="A463" s="39" t="s">
        <v>190</v>
      </c>
      <c r="B463" s="40"/>
      <c r="C463" s="41" t="s">
        <v>594</v>
      </c>
      <c r="D463" s="42" t="s">
        <v>595</v>
      </c>
      <c r="E463" s="43"/>
      <c r="F463" s="44"/>
      <c r="G463" s="44"/>
      <c r="H463" s="45">
        <v>312000</v>
      </c>
      <c r="I463" s="45">
        <v>0</v>
      </c>
      <c r="J463" s="45">
        <v>78000</v>
      </c>
      <c r="K463" s="45">
        <v>78000</v>
      </c>
      <c r="L463" s="45">
        <v>78000</v>
      </c>
      <c r="M463" s="45">
        <v>78000</v>
      </c>
      <c r="N463" s="46">
        <v>0</v>
      </c>
    </row>
    <row r="464" spans="1:14" s="81" customFormat="1" ht="12.75" customHeight="1">
      <c r="A464" s="76" t="s">
        <v>190</v>
      </c>
      <c r="B464" s="62" t="s">
        <v>596</v>
      </c>
      <c r="C464" s="59" t="s">
        <v>594</v>
      </c>
      <c r="D464" s="60" t="s">
        <v>597</v>
      </c>
      <c r="E464" s="59" t="s">
        <v>598</v>
      </c>
      <c r="F464" s="79">
        <v>2025</v>
      </c>
      <c r="G464" s="79">
        <v>2027</v>
      </c>
      <c r="H464" s="97">
        <v>4500</v>
      </c>
      <c r="I464" s="97"/>
      <c r="J464" s="97"/>
      <c r="K464" s="97">
        <v>500</v>
      </c>
      <c r="L464" s="97">
        <v>2000</v>
      </c>
      <c r="M464" s="97">
        <v>2000</v>
      </c>
      <c r="N464" s="98"/>
    </row>
    <row r="465" spans="1:14" s="81" customFormat="1" ht="12.75" customHeight="1">
      <c r="A465" s="76" t="s">
        <v>190</v>
      </c>
      <c r="B465" s="62" t="s">
        <v>596</v>
      </c>
      <c r="C465" s="59" t="s">
        <v>594</v>
      </c>
      <c r="D465" s="60" t="s">
        <v>599</v>
      </c>
      <c r="E465" s="59" t="s">
        <v>41</v>
      </c>
      <c r="F465" s="79">
        <v>2026</v>
      </c>
      <c r="G465" s="79">
        <v>2027</v>
      </c>
      <c r="H465" s="97">
        <v>2000</v>
      </c>
      <c r="I465" s="97"/>
      <c r="J465" s="97"/>
      <c r="K465" s="97"/>
      <c r="L465" s="97">
        <v>1000</v>
      </c>
      <c r="M465" s="97">
        <v>1000</v>
      </c>
      <c r="N465" s="98"/>
    </row>
    <row r="466" spans="1:14" s="81" customFormat="1" ht="12.75" customHeight="1">
      <c r="A466" s="76" t="s">
        <v>190</v>
      </c>
      <c r="B466" s="62" t="s">
        <v>600</v>
      </c>
      <c r="C466" s="59" t="s">
        <v>594</v>
      </c>
      <c r="D466" s="60" t="s">
        <v>601</v>
      </c>
      <c r="E466" s="79" t="s">
        <v>24</v>
      </c>
      <c r="F466" s="79" t="s">
        <v>25</v>
      </c>
      <c r="G466" s="79" t="s">
        <v>26</v>
      </c>
      <c r="H466" s="97">
        <v>100200</v>
      </c>
      <c r="I466" s="97"/>
      <c r="J466" s="97">
        <v>30000</v>
      </c>
      <c r="K466" s="97"/>
      <c r="L466" s="97">
        <v>35100</v>
      </c>
      <c r="M466" s="97">
        <v>35100</v>
      </c>
      <c r="N466" s="98"/>
    </row>
    <row r="467" spans="1:14" s="81" customFormat="1" ht="12.75" customHeight="1">
      <c r="A467" s="76" t="s">
        <v>190</v>
      </c>
      <c r="B467" s="62" t="s">
        <v>600</v>
      </c>
      <c r="C467" s="59" t="s">
        <v>594</v>
      </c>
      <c r="D467" s="60" t="s">
        <v>602</v>
      </c>
      <c r="E467" s="59" t="s">
        <v>41</v>
      </c>
      <c r="F467" s="79" t="s">
        <v>26</v>
      </c>
      <c r="G467" s="79" t="s">
        <v>26</v>
      </c>
      <c r="H467" s="97">
        <v>4450</v>
      </c>
      <c r="I467" s="97"/>
      <c r="J467" s="97"/>
      <c r="K467" s="97"/>
      <c r="L467" s="97">
        <v>0</v>
      </c>
      <c r="M467" s="97">
        <v>4450</v>
      </c>
      <c r="N467" s="98"/>
    </row>
    <row r="468" spans="1:14" s="81" customFormat="1" ht="12.75" customHeight="1">
      <c r="A468" s="76" t="s">
        <v>190</v>
      </c>
      <c r="B468" s="62" t="s">
        <v>600</v>
      </c>
      <c r="C468" s="59" t="s">
        <v>594</v>
      </c>
      <c r="D468" s="60" t="s">
        <v>603</v>
      </c>
      <c r="E468" s="79" t="s">
        <v>24</v>
      </c>
      <c r="F468" s="79" t="s">
        <v>25</v>
      </c>
      <c r="G468" s="79" t="s">
        <v>29</v>
      </c>
      <c r="H468" s="97">
        <v>114000</v>
      </c>
      <c r="I468" s="97"/>
      <c r="J468" s="97">
        <v>27500</v>
      </c>
      <c r="K468" s="97">
        <v>62050</v>
      </c>
      <c r="L468" s="97">
        <v>24450</v>
      </c>
      <c r="M468" s="97"/>
      <c r="N468" s="98"/>
    </row>
    <row r="469" spans="1:14" s="81" customFormat="1" ht="12.75" customHeight="1">
      <c r="A469" s="76" t="s">
        <v>190</v>
      </c>
      <c r="B469" s="62" t="s">
        <v>600</v>
      </c>
      <c r="C469" s="59" t="s">
        <v>594</v>
      </c>
      <c r="D469" s="60" t="s">
        <v>604</v>
      </c>
      <c r="E469" s="79" t="s">
        <v>41</v>
      </c>
      <c r="F469" s="79" t="s">
        <v>26</v>
      </c>
      <c r="G469" s="79" t="s">
        <v>26</v>
      </c>
      <c r="H469" s="97">
        <v>20000</v>
      </c>
      <c r="I469" s="97"/>
      <c r="J469" s="97"/>
      <c r="K469" s="97"/>
      <c r="L469" s="97"/>
      <c r="M469" s="97">
        <v>20000</v>
      </c>
      <c r="N469" s="98"/>
    </row>
    <row r="470" spans="1:14" s="81" customFormat="1" ht="12.75" customHeight="1">
      <c r="A470" s="76" t="s">
        <v>190</v>
      </c>
      <c r="B470" s="62" t="s">
        <v>605</v>
      </c>
      <c r="C470" s="59" t="s">
        <v>594</v>
      </c>
      <c r="D470" s="60" t="s">
        <v>606</v>
      </c>
      <c r="E470" s="79" t="s">
        <v>24</v>
      </c>
      <c r="F470" s="79" t="s">
        <v>25</v>
      </c>
      <c r="G470" s="79" t="s">
        <v>26</v>
      </c>
      <c r="H470" s="97">
        <v>20000</v>
      </c>
      <c r="I470" s="97"/>
      <c r="J470" s="97">
        <v>5000</v>
      </c>
      <c r="K470" s="97">
        <v>5000</v>
      </c>
      <c r="L470" s="97">
        <v>5000</v>
      </c>
      <c r="M470" s="97">
        <v>5000</v>
      </c>
      <c r="N470" s="98"/>
    </row>
    <row r="471" spans="1:14" s="81" customFormat="1" ht="12.75" customHeight="1">
      <c r="A471" s="76" t="s">
        <v>190</v>
      </c>
      <c r="B471" s="62" t="s">
        <v>605</v>
      </c>
      <c r="C471" s="59" t="s">
        <v>594</v>
      </c>
      <c r="D471" s="60" t="s">
        <v>607</v>
      </c>
      <c r="E471" s="79" t="s">
        <v>24</v>
      </c>
      <c r="F471" s="79" t="s">
        <v>25</v>
      </c>
      <c r="G471" s="79" t="s">
        <v>26</v>
      </c>
      <c r="H471" s="97">
        <v>1800</v>
      </c>
      <c r="I471" s="97"/>
      <c r="J471" s="97">
        <v>450</v>
      </c>
      <c r="K471" s="97">
        <v>450</v>
      </c>
      <c r="L471" s="97">
        <v>450</v>
      </c>
      <c r="M471" s="97">
        <v>450</v>
      </c>
      <c r="N471" s="98"/>
    </row>
    <row r="472" spans="1:14" s="81" customFormat="1" ht="24" customHeight="1">
      <c r="A472" s="76" t="s">
        <v>190</v>
      </c>
      <c r="B472" s="62" t="s">
        <v>608</v>
      </c>
      <c r="C472" s="59" t="s">
        <v>594</v>
      </c>
      <c r="D472" s="60" t="s">
        <v>609</v>
      </c>
      <c r="E472" s="79" t="s">
        <v>24</v>
      </c>
      <c r="F472" s="79" t="s">
        <v>25</v>
      </c>
      <c r="G472" s="79" t="s">
        <v>26</v>
      </c>
      <c r="H472" s="97">
        <v>40950</v>
      </c>
      <c r="I472" s="97"/>
      <c r="J472" s="97">
        <v>10950</v>
      </c>
      <c r="K472" s="97">
        <v>10000</v>
      </c>
      <c r="L472" s="97">
        <v>10000</v>
      </c>
      <c r="M472" s="97">
        <v>10000</v>
      </c>
      <c r="N472" s="98"/>
    </row>
    <row r="473" spans="1:14" s="15" customFormat="1" ht="12.75" customHeight="1">
      <c r="A473" s="39" t="s">
        <v>190</v>
      </c>
      <c r="B473" s="40"/>
      <c r="C473" s="41" t="s">
        <v>610</v>
      </c>
      <c r="D473" s="42" t="s">
        <v>611</v>
      </c>
      <c r="E473" s="43"/>
      <c r="F473" s="44"/>
      <c r="G473" s="44"/>
      <c r="H473" s="45">
        <v>471620</v>
      </c>
      <c r="I473" s="45">
        <v>55620</v>
      </c>
      <c r="J473" s="45">
        <v>104000</v>
      </c>
      <c r="K473" s="45">
        <v>104000</v>
      </c>
      <c r="L473" s="45">
        <v>104000</v>
      </c>
      <c r="M473" s="45">
        <v>104000</v>
      </c>
      <c r="N473" s="46">
        <v>0</v>
      </c>
    </row>
    <row r="474" spans="1:14" s="81" customFormat="1" ht="12.75" customHeight="1">
      <c r="A474" s="76" t="s">
        <v>190</v>
      </c>
      <c r="B474" s="62" t="s">
        <v>612</v>
      </c>
      <c r="C474" s="59" t="s">
        <v>610</v>
      </c>
      <c r="D474" s="60" t="s">
        <v>613</v>
      </c>
      <c r="E474" s="79" t="s">
        <v>24</v>
      </c>
      <c r="F474" s="79" t="s">
        <v>25</v>
      </c>
      <c r="G474" s="79" t="s">
        <v>26</v>
      </c>
      <c r="H474" s="97">
        <v>149093</v>
      </c>
      <c r="I474" s="97"/>
      <c r="J474" s="97">
        <v>38000</v>
      </c>
      <c r="K474" s="97">
        <v>17626</v>
      </c>
      <c r="L474" s="97">
        <v>32285</v>
      </c>
      <c r="M474" s="97">
        <v>61182</v>
      </c>
      <c r="N474" s="98"/>
    </row>
    <row r="475" spans="1:14" s="81" customFormat="1" ht="12.75" customHeight="1">
      <c r="A475" s="76" t="s">
        <v>190</v>
      </c>
      <c r="B475" s="62" t="s">
        <v>614</v>
      </c>
      <c r="C475" s="59" t="s">
        <v>610</v>
      </c>
      <c r="D475" s="60" t="s">
        <v>615</v>
      </c>
      <c r="E475" s="79" t="s">
        <v>24</v>
      </c>
      <c r="F475" s="79" t="s">
        <v>158</v>
      </c>
      <c r="G475" s="79" t="s">
        <v>37</v>
      </c>
      <c r="H475" s="97">
        <v>109307</v>
      </c>
      <c r="I475" s="97">
        <v>26935</v>
      </c>
      <c r="J475" s="97">
        <v>42000</v>
      </c>
      <c r="K475" s="97">
        <v>40372</v>
      </c>
      <c r="L475" s="97"/>
      <c r="M475" s="97"/>
      <c r="N475" s="98"/>
    </row>
    <row r="476" spans="1:14" s="81" customFormat="1" ht="12.75" customHeight="1">
      <c r="A476" s="76" t="s">
        <v>190</v>
      </c>
      <c r="B476" s="62" t="s">
        <v>384</v>
      </c>
      <c r="C476" s="59" t="s">
        <v>610</v>
      </c>
      <c r="D476" s="60" t="s">
        <v>616</v>
      </c>
      <c r="E476" s="79" t="s">
        <v>24</v>
      </c>
      <c r="F476" s="79" t="s">
        <v>205</v>
      </c>
      <c r="G476" s="79" t="s">
        <v>37</v>
      </c>
      <c r="H476" s="97">
        <v>58238</v>
      </c>
      <c r="I476" s="97">
        <v>28685</v>
      </c>
      <c r="J476" s="97"/>
      <c r="K476" s="97">
        <v>29553</v>
      </c>
      <c r="L476" s="97"/>
      <c r="M476" s="97"/>
      <c r="N476" s="98"/>
    </row>
    <row r="477" spans="1:14" s="81" customFormat="1" ht="12.75" customHeight="1">
      <c r="A477" s="76" t="s">
        <v>190</v>
      </c>
      <c r="B477" s="62" t="s">
        <v>617</v>
      </c>
      <c r="C477" s="59" t="s">
        <v>610</v>
      </c>
      <c r="D477" s="60" t="s">
        <v>618</v>
      </c>
      <c r="E477" s="79" t="s">
        <v>41</v>
      </c>
      <c r="F477" s="79" t="s">
        <v>37</v>
      </c>
      <c r="G477" s="79" t="s">
        <v>37</v>
      </c>
      <c r="H477" s="97">
        <v>3000</v>
      </c>
      <c r="I477" s="97"/>
      <c r="J477" s="97"/>
      <c r="K477" s="97">
        <v>3000</v>
      </c>
      <c r="L477" s="97"/>
      <c r="M477" s="97"/>
      <c r="N477" s="98"/>
    </row>
    <row r="478" spans="1:14" s="81" customFormat="1" ht="12.75" customHeight="1">
      <c r="A478" s="76" t="s">
        <v>190</v>
      </c>
      <c r="B478" s="62" t="s">
        <v>617</v>
      </c>
      <c r="C478" s="59" t="s">
        <v>610</v>
      </c>
      <c r="D478" s="60" t="s">
        <v>619</v>
      </c>
      <c r="E478" s="79" t="s">
        <v>24</v>
      </c>
      <c r="F478" s="79" t="s">
        <v>25</v>
      </c>
      <c r="G478" s="79" t="s">
        <v>37</v>
      </c>
      <c r="H478" s="97">
        <v>16500</v>
      </c>
      <c r="I478" s="97"/>
      <c r="J478" s="97">
        <v>1500</v>
      </c>
      <c r="K478" s="97">
        <v>5000</v>
      </c>
      <c r="L478" s="97">
        <v>5000</v>
      </c>
      <c r="M478" s="97">
        <v>5000</v>
      </c>
      <c r="N478" s="98"/>
    </row>
    <row r="479" spans="1:14" s="81" customFormat="1" ht="12.75" customHeight="1">
      <c r="A479" s="76" t="s">
        <v>190</v>
      </c>
      <c r="B479" s="62" t="s">
        <v>617</v>
      </c>
      <c r="C479" s="59" t="s">
        <v>610</v>
      </c>
      <c r="D479" s="60" t="s">
        <v>620</v>
      </c>
      <c r="E479" s="79" t="s">
        <v>41</v>
      </c>
      <c r="F479" s="79" t="s">
        <v>29</v>
      </c>
      <c r="G479" s="79" t="s">
        <v>26</v>
      </c>
      <c r="H479" s="97">
        <v>99133</v>
      </c>
      <c r="I479" s="97"/>
      <c r="J479" s="97"/>
      <c r="K479" s="97">
        <v>0</v>
      </c>
      <c r="L479" s="97">
        <v>63315</v>
      </c>
      <c r="M479" s="97">
        <v>35818</v>
      </c>
      <c r="N479" s="98"/>
    </row>
    <row r="480" spans="1:14" s="81" customFormat="1" ht="12.75" customHeight="1">
      <c r="A480" s="76" t="s">
        <v>190</v>
      </c>
      <c r="B480" s="62" t="s">
        <v>621</v>
      </c>
      <c r="C480" s="59" t="s">
        <v>610</v>
      </c>
      <c r="D480" s="60" t="s">
        <v>622</v>
      </c>
      <c r="E480" s="79" t="s">
        <v>598</v>
      </c>
      <c r="F480" s="79" t="s">
        <v>37</v>
      </c>
      <c r="G480" s="79" t="s">
        <v>29</v>
      </c>
      <c r="H480" s="97">
        <v>2849</v>
      </c>
      <c r="I480" s="97"/>
      <c r="J480" s="97"/>
      <c r="K480" s="97">
        <v>1449</v>
      </c>
      <c r="L480" s="97">
        <v>1400</v>
      </c>
      <c r="M480" s="97"/>
      <c r="N480" s="98"/>
    </row>
    <row r="481" spans="1:14" s="81" customFormat="1" ht="12.75" customHeight="1">
      <c r="A481" s="76" t="s">
        <v>190</v>
      </c>
      <c r="B481" s="62" t="s">
        <v>621</v>
      </c>
      <c r="C481" s="59" t="s">
        <v>610</v>
      </c>
      <c r="D481" s="60" t="s">
        <v>623</v>
      </c>
      <c r="E481" s="79" t="s">
        <v>598</v>
      </c>
      <c r="F481" s="79" t="s">
        <v>37</v>
      </c>
      <c r="G481" s="79" t="s">
        <v>37</v>
      </c>
      <c r="H481" s="97">
        <v>7000</v>
      </c>
      <c r="I481" s="97"/>
      <c r="J481" s="97"/>
      <c r="K481" s="97">
        <v>7000</v>
      </c>
      <c r="L481" s="97"/>
      <c r="M481" s="97"/>
      <c r="N481" s="98"/>
    </row>
    <row r="482" spans="1:14" s="81" customFormat="1" ht="12.75" customHeight="1">
      <c r="A482" s="76" t="s">
        <v>190</v>
      </c>
      <c r="B482" s="62" t="s">
        <v>621</v>
      </c>
      <c r="C482" s="59" t="s">
        <v>610</v>
      </c>
      <c r="D482" s="60" t="s">
        <v>624</v>
      </c>
      <c r="E482" s="79" t="s">
        <v>598</v>
      </c>
      <c r="F482" s="79" t="s">
        <v>29</v>
      </c>
      <c r="G482" s="79" t="s">
        <v>26</v>
      </c>
      <c r="H482" s="97">
        <v>4000</v>
      </c>
      <c r="I482" s="97"/>
      <c r="J482" s="97"/>
      <c r="K482" s="97"/>
      <c r="L482" s="97">
        <v>2000</v>
      </c>
      <c r="M482" s="97">
        <v>2000</v>
      </c>
      <c r="N482" s="98"/>
    </row>
    <row r="483" spans="1:14" s="15" customFormat="1" ht="12.75" customHeight="1">
      <c r="A483" s="31" t="s">
        <v>625</v>
      </c>
      <c r="B483" s="32"/>
      <c r="C483" s="33"/>
      <c r="D483" s="34" t="s">
        <v>626</v>
      </c>
      <c r="E483" s="35"/>
      <c r="F483" s="36"/>
      <c r="G483" s="36"/>
      <c r="H483" s="37">
        <v>3603844</v>
      </c>
      <c r="I483" s="37">
        <v>18764</v>
      </c>
      <c r="J483" s="37">
        <v>1386220</v>
      </c>
      <c r="K483" s="37">
        <v>946220</v>
      </c>
      <c r="L483" s="37">
        <v>746220</v>
      </c>
      <c r="M483" s="37">
        <v>368220</v>
      </c>
      <c r="N483" s="38">
        <v>0</v>
      </c>
    </row>
    <row r="484" spans="1:14" s="15" customFormat="1" ht="12.75" customHeight="1">
      <c r="A484" s="39" t="s">
        <v>625</v>
      </c>
      <c r="B484" s="40"/>
      <c r="C484" s="41" t="s">
        <v>32</v>
      </c>
      <c r="D484" s="42" t="s">
        <v>51</v>
      </c>
      <c r="E484" s="43"/>
      <c r="F484" s="44"/>
      <c r="G484" s="44"/>
      <c r="H484" s="45">
        <v>390000</v>
      </c>
      <c r="I484" s="45">
        <v>0</v>
      </c>
      <c r="J484" s="45">
        <v>178000</v>
      </c>
      <c r="K484" s="45">
        <v>138000</v>
      </c>
      <c r="L484" s="45">
        <v>148000</v>
      </c>
      <c r="M484" s="45">
        <v>100000</v>
      </c>
      <c r="N484" s="46">
        <v>0</v>
      </c>
    </row>
    <row r="485" spans="1:14" s="81" customFormat="1" ht="24" customHeight="1">
      <c r="A485" s="76" t="s">
        <v>625</v>
      </c>
      <c r="B485" s="62" t="s">
        <v>627</v>
      </c>
      <c r="C485" s="77" t="s">
        <v>32</v>
      </c>
      <c r="D485" s="78" t="s">
        <v>628</v>
      </c>
      <c r="E485" s="79" t="s">
        <v>68</v>
      </c>
      <c r="F485" s="79">
        <v>2024</v>
      </c>
      <c r="G485" s="79" t="s">
        <v>26</v>
      </c>
      <c r="H485" s="80">
        <v>290637</v>
      </c>
      <c r="I485" s="80">
        <v>0</v>
      </c>
      <c r="J485" s="80">
        <v>136000</v>
      </c>
      <c r="K485" s="80">
        <v>115637</v>
      </c>
      <c r="L485" s="80">
        <v>128000</v>
      </c>
      <c r="M485" s="80">
        <v>85000</v>
      </c>
      <c r="N485" s="61"/>
    </row>
    <row r="486" spans="1:14" s="81" customFormat="1" ht="12.75" customHeight="1">
      <c r="A486" s="76" t="s">
        <v>625</v>
      </c>
      <c r="B486" s="62" t="s">
        <v>627</v>
      </c>
      <c r="C486" s="77" t="s">
        <v>32</v>
      </c>
      <c r="D486" s="78" t="s">
        <v>629</v>
      </c>
      <c r="E486" s="79" t="s">
        <v>68</v>
      </c>
      <c r="F486" s="79" t="s">
        <v>25</v>
      </c>
      <c r="G486" s="79" t="s">
        <v>26</v>
      </c>
      <c r="H486" s="80">
        <v>58000</v>
      </c>
      <c r="I486" s="80"/>
      <c r="J486" s="80">
        <v>28000</v>
      </c>
      <c r="K486" s="80">
        <v>10000</v>
      </c>
      <c r="L486" s="80">
        <v>10000</v>
      </c>
      <c r="M486" s="80">
        <v>10000</v>
      </c>
      <c r="N486" s="61"/>
    </row>
    <row r="487" spans="1:14" s="81" customFormat="1" ht="12.75" customHeight="1">
      <c r="A487" s="76" t="s">
        <v>625</v>
      </c>
      <c r="B487" s="62" t="s">
        <v>627</v>
      </c>
      <c r="C487" s="77" t="s">
        <v>32</v>
      </c>
      <c r="D487" s="78" t="s">
        <v>630</v>
      </c>
      <c r="E487" s="79" t="s">
        <v>68</v>
      </c>
      <c r="F487" s="79" t="s">
        <v>25</v>
      </c>
      <c r="G487" s="79" t="s">
        <v>37</v>
      </c>
      <c r="H487" s="80">
        <v>8000</v>
      </c>
      <c r="I487" s="80"/>
      <c r="J487" s="80">
        <v>5000</v>
      </c>
      <c r="K487" s="80">
        <v>3000</v>
      </c>
      <c r="L487" s="80"/>
      <c r="M487" s="80"/>
      <c r="N487" s="61"/>
    </row>
    <row r="488" spans="1:14" s="81" customFormat="1" ht="24" customHeight="1">
      <c r="A488" s="76" t="s">
        <v>625</v>
      </c>
      <c r="B488" s="62" t="s">
        <v>627</v>
      </c>
      <c r="C488" s="77" t="s">
        <v>32</v>
      </c>
      <c r="D488" s="78" t="s">
        <v>631</v>
      </c>
      <c r="E488" s="79" t="s">
        <v>68</v>
      </c>
      <c r="F488" s="79" t="s">
        <v>25</v>
      </c>
      <c r="G488" s="79" t="s">
        <v>26</v>
      </c>
      <c r="H488" s="80">
        <v>17363</v>
      </c>
      <c r="I488" s="80"/>
      <c r="J488" s="80">
        <v>3000</v>
      </c>
      <c r="K488" s="80">
        <v>4363</v>
      </c>
      <c r="L488" s="80">
        <v>5000</v>
      </c>
      <c r="M488" s="80">
        <v>5000</v>
      </c>
      <c r="N488" s="61"/>
    </row>
    <row r="489" spans="1:14" s="81" customFormat="1" ht="12.75" customHeight="1">
      <c r="A489" s="76" t="s">
        <v>625</v>
      </c>
      <c r="B489" s="62" t="s">
        <v>627</v>
      </c>
      <c r="C489" s="77" t="s">
        <v>32</v>
      </c>
      <c r="D489" s="78" t="s">
        <v>632</v>
      </c>
      <c r="E489" s="79" t="s">
        <v>41</v>
      </c>
      <c r="F489" s="79" t="s">
        <v>37</v>
      </c>
      <c r="G489" s="79" t="s">
        <v>29</v>
      </c>
      <c r="H489" s="80">
        <v>6000</v>
      </c>
      <c r="I489" s="80"/>
      <c r="J489" s="80"/>
      <c r="K489" s="80">
        <v>3000</v>
      </c>
      <c r="L489" s="80">
        <v>3000</v>
      </c>
      <c r="M489" s="80"/>
      <c r="N489" s="61"/>
    </row>
    <row r="490" spans="1:14" s="81" customFormat="1" ht="12.75" customHeight="1">
      <c r="A490" s="76" t="s">
        <v>625</v>
      </c>
      <c r="B490" s="62" t="s">
        <v>627</v>
      </c>
      <c r="C490" s="77" t="s">
        <v>32</v>
      </c>
      <c r="D490" s="78" t="s">
        <v>633</v>
      </c>
      <c r="E490" s="79" t="s">
        <v>41</v>
      </c>
      <c r="F490" s="79" t="s">
        <v>37</v>
      </c>
      <c r="G490" s="79" t="s">
        <v>29</v>
      </c>
      <c r="H490" s="80">
        <v>4000</v>
      </c>
      <c r="I490" s="80"/>
      <c r="J490" s="80"/>
      <c r="K490" s="80">
        <v>2000</v>
      </c>
      <c r="L490" s="80">
        <v>2000</v>
      </c>
      <c r="M490" s="80"/>
      <c r="N490" s="61"/>
    </row>
    <row r="491" spans="1:14" s="15" customFormat="1" ht="12.75" customHeight="1">
      <c r="A491" s="39" t="s">
        <v>625</v>
      </c>
      <c r="B491" s="40"/>
      <c r="C491" s="41" t="s">
        <v>20</v>
      </c>
      <c r="D491" s="42" t="s">
        <v>634</v>
      </c>
      <c r="E491" s="43"/>
      <c r="F491" s="44"/>
      <c r="G491" s="44"/>
      <c r="H491" s="45">
        <v>648800</v>
      </c>
      <c r="I491" s="45">
        <v>0</v>
      </c>
      <c r="J491" s="45">
        <v>130000</v>
      </c>
      <c r="K491" s="45">
        <v>300000</v>
      </c>
      <c r="L491" s="45">
        <v>218000</v>
      </c>
      <c r="M491" s="45">
        <v>60000</v>
      </c>
      <c r="N491" s="46">
        <v>0</v>
      </c>
    </row>
    <row r="492" spans="1:14" s="81" customFormat="1" ht="24" customHeight="1">
      <c r="A492" s="76" t="s">
        <v>625</v>
      </c>
      <c r="B492" s="62" t="s">
        <v>627</v>
      </c>
      <c r="C492" s="77" t="s">
        <v>20</v>
      </c>
      <c r="D492" s="78" t="s">
        <v>635</v>
      </c>
      <c r="E492" s="79" t="s">
        <v>68</v>
      </c>
      <c r="F492" s="79" t="s">
        <v>25</v>
      </c>
      <c r="G492" s="79" t="s">
        <v>270</v>
      </c>
      <c r="H492" s="80">
        <v>648800</v>
      </c>
      <c r="I492" s="80">
        <v>0</v>
      </c>
      <c r="J492" s="80">
        <v>130000</v>
      </c>
      <c r="K492" s="80">
        <v>300000</v>
      </c>
      <c r="L492" s="80">
        <v>218000</v>
      </c>
      <c r="M492" s="80">
        <v>60000</v>
      </c>
      <c r="N492" s="61"/>
    </row>
    <row r="493" spans="1:14" s="15" customFormat="1" ht="12.75" customHeight="1">
      <c r="A493" s="39" t="s">
        <v>625</v>
      </c>
      <c r="B493" s="40"/>
      <c r="C493" s="41" t="s">
        <v>636</v>
      </c>
      <c r="D493" s="42" t="s">
        <v>637</v>
      </c>
      <c r="E493" s="43"/>
      <c r="F493" s="44"/>
      <c r="G493" s="44"/>
      <c r="H493" s="45">
        <v>900000</v>
      </c>
      <c r="I493" s="45">
        <v>0</v>
      </c>
      <c r="J493" s="45">
        <v>700000</v>
      </c>
      <c r="K493" s="45">
        <v>100000</v>
      </c>
      <c r="L493" s="45">
        <v>0</v>
      </c>
      <c r="M493" s="45">
        <v>0</v>
      </c>
      <c r="N493" s="46">
        <v>0</v>
      </c>
    </row>
    <row r="494" spans="1:14" s="81" customFormat="1" ht="12.75" customHeight="1">
      <c r="A494" s="76" t="s">
        <v>625</v>
      </c>
      <c r="B494" s="62" t="s">
        <v>627</v>
      </c>
      <c r="C494" s="77" t="s">
        <v>636</v>
      </c>
      <c r="D494" s="78" t="s">
        <v>638</v>
      </c>
      <c r="E494" s="79" t="s">
        <v>24</v>
      </c>
      <c r="F494" s="79" t="s">
        <v>25</v>
      </c>
      <c r="G494" s="79" t="s">
        <v>26</v>
      </c>
      <c r="H494" s="80">
        <v>300000</v>
      </c>
      <c r="I494" s="80"/>
      <c r="J494" s="80">
        <v>100000</v>
      </c>
      <c r="K494" s="80">
        <v>100000</v>
      </c>
      <c r="L494" s="80"/>
      <c r="M494" s="80"/>
      <c r="N494" s="61"/>
    </row>
    <row r="495" spans="1:14" s="15" customFormat="1" ht="12.75" customHeight="1">
      <c r="A495" s="39" t="s">
        <v>625</v>
      </c>
      <c r="B495" s="40"/>
      <c r="C495" s="41" t="s">
        <v>639</v>
      </c>
      <c r="D495" s="42" t="s">
        <v>640</v>
      </c>
      <c r="E495" s="43"/>
      <c r="F495" s="44"/>
      <c r="G495" s="44"/>
      <c r="H495" s="45">
        <v>608164</v>
      </c>
      <c r="I495" s="45">
        <v>18764</v>
      </c>
      <c r="J495" s="45">
        <v>157000</v>
      </c>
      <c r="K495" s="45">
        <v>83000</v>
      </c>
      <c r="L495" s="45">
        <v>83000</v>
      </c>
      <c r="M495" s="45">
        <v>83000</v>
      </c>
      <c r="N495" s="46">
        <v>0</v>
      </c>
    </row>
    <row r="496" spans="1:14" s="81" customFormat="1" ht="12.75" customHeight="1">
      <c r="A496" s="76" t="s">
        <v>625</v>
      </c>
      <c r="B496" s="62" t="s">
        <v>641</v>
      </c>
      <c r="C496" s="77" t="s">
        <v>639</v>
      </c>
      <c r="D496" s="78" t="s">
        <v>642</v>
      </c>
      <c r="E496" s="79" t="s">
        <v>68</v>
      </c>
      <c r="F496" s="79" t="s">
        <v>643</v>
      </c>
      <c r="G496" s="79" t="s">
        <v>26</v>
      </c>
      <c r="H496" s="80">
        <v>32387</v>
      </c>
      <c r="I496" s="80">
        <v>18764</v>
      </c>
      <c r="J496" s="80">
        <v>3100</v>
      </c>
      <c r="K496" s="80">
        <v>3423</v>
      </c>
      <c r="L496" s="80">
        <v>3508</v>
      </c>
      <c r="M496" s="80">
        <v>3592</v>
      </c>
      <c r="N496" s="61"/>
    </row>
    <row r="497" spans="1:14" s="81" customFormat="1" ht="12.75" customHeight="1">
      <c r="A497" s="76" t="s">
        <v>625</v>
      </c>
      <c r="B497" s="62" t="s">
        <v>641</v>
      </c>
      <c r="C497" s="77" t="s">
        <v>639</v>
      </c>
      <c r="D497" s="78" t="s">
        <v>644</v>
      </c>
      <c r="E497" s="79" t="s">
        <v>68</v>
      </c>
      <c r="F497" s="79" t="s">
        <v>25</v>
      </c>
      <c r="G497" s="79" t="s">
        <v>26</v>
      </c>
      <c r="H497" s="80">
        <v>88837</v>
      </c>
      <c r="I497" s="80"/>
      <c r="J497" s="80">
        <v>2000</v>
      </c>
      <c r="K497" s="80">
        <v>0</v>
      </c>
      <c r="L497" s="80">
        <v>14429</v>
      </c>
      <c r="M497" s="80">
        <v>39408</v>
      </c>
      <c r="N497" s="61"/>
    </row>
    <row r="498" spans="1:14" s="81" customFormat="1" ht="24" customHeight="1">
      <c r="A498" s="76" t="s">
        <v>625</v>
      </c>
      <c r="B498" s="62" t="s">
        <v>641</v>
      </c>
      <c r="C498" s="77" t="s">
        <v>639</v>
      </c>
      <c r="D498" s="78" t="s">
        <v>645</v>
      </c>
      <c r="E498" s="79" t="s">
        <v>68</v>
      </c>
      <c r="F498" s="79" t="s">
        <v>25</v>
      </c>
      <c r="G498" s="79" t="s">
        <v>26</v>
      </c>
      <c r="H498" s="80">
        <v>110000</v>
      </c>
      <c r="I498" s="80"/>
      <c r="J498" s="80">
        <v>2000</v>
      </c>
      <c r="K498" s="80">
        <v>0</v>
      </c>
      <c r="L498" s="80">
        <v>0</v>
      </c>
      <c r="M498" s="80">
        <v>40000</v>
      </c>
      <c r="N498" s="61"/>
    </row>
    <row r="499" spans="1:14" s="81" customFormat="1" ht="12.75" customHeight="1">
      <c r="A499" s="76" t="s">
        <v>625</v>
      </c>
      <c r="B499" s="62" t="s">
        <v>641</v>
      </c>
      <c r="C499" s="77" t="s">
        <v>639</v>
      </c>
      <c r="D499" s="78" t="s">
        <v>646</v>
      </c>
      <c r="E499" s="79" t="s">
        <v>68</v>
      </c>
      <c r="F499" s="79" t="s">
        <v>25</v>
      </c>
      <c r="G499" s="79" t="s">
        <v>29</v>
      </c>
      <c r="H499" s="80">
        <v>185640</v>
      </c>
      <c r="I499" s="80"/>
      <c r="J499" s="80">
        <v>41000</v>
      </c>
      <c r="K499" s="80">
        <v>79577</v>
      </c>
      <c r="L499" s="80">
        <v>65063</v>
      </c>
      <c r="M499" s="80">
        <v>0</v>
      </c>
      <c r="N499" s="61"/>
    </row>
    <row r="500" spans="1:14" s="15" customFormat="1" ht="12.75" customHeight="1">
      <c r="A500" s="39" t="s">
        <v>625</v>
      </c>
      <c r="B500" s="40"/>
      <c r="C500" s="41" t="s">
        <v>647</v>
      </c>
      <c r="D500" s="42" t="s">
        <v>648</v>
      </c>
      <c r="E500" s="43"/>
      <c r="F500" s="44"/>
      <c r="G500" s="44"/>
      <c r="H500" s="45">
        <v>957880</v>
      </c>
      <c r="I500" s="45">
        <v>0</v>
      </c>
      <c r="J500" s="45">
        <v>216220</v>
      </c>
      <c r="K500" s="45">
        <v>323220</v>
      </c>
      <c r="L500" s="45">
        <v>295220</v>
      </c>
      <c r="M500" s="45">
        <v>123220</v>
      </c>
      <c r="N500" s="46">
        <v>0</v>
      </c>
    </row>
    <row r="501" spans="1:14" s="81" customFormat="1" ht="12.75" customHeight="1">
      <c r="A501" s="76" t="s">
        <v>625</v>
      </c>
      <c r="B501" s="62" t="s">
        <v>649</v>
      </c>
      <c r="C501" s="77" t="s">
        <v>647</v>
      </c>
      <c r="D501" s="78" t="s">
        <v>650</v>
      </c>
      <c r="E501" s="79" t="s">
        <v>68</v>
      </c>
      <c r="F501" s="79" t="s">
        <v>25</v>
      </c>
      <c r="G501" s="79" t="s">
        <v>29</v>
      </c>
      <c r="H501" s="80">
        <v>77000</v>
      </c>
      <c r="I501" s="80"/>
      <c r="J501" s="80">
        <v>44000</v>
      </c>
      <c r="K501" s="80">
        <v>22000</v>
      </c>
      <c r="L501" s="80">
        <v>11000</v>
      </c>
      <c r="M501" s="80"/>
      <c r="N501" s="61"/>
    </row>
    <row r="502" spans="1:14" s="81" customFormat="1" ht="12.75" customHeight="1">
      <c r="A502" s="76" t="s">
        <v>625</v>
      </c>
      <c r="B502" s="62" t="s">
        <v>649</v>
      </c>
      <c r="C502" s="77" t="s">
        <v>647</v>
      </c>
      <c r="D502" s="78" t="s">
        <v>651</v>
      </c>
      <c r="E502" s="79" t="s">
        <v>68</v>
      </c>
      <c r="F502" s="79" t="s">
        <v>25</v>
      </c>
      <c r="G502" s="79" t="s">
        <v>26</v>
      </c>
      <c r="H502" s="80">
        <v>117477</v>
      </c>
      <c r="I502" s="80"/>
      <c r="J502" s="80">
        <v>26046</v>
      </c>
      <c r="K502" s="80">
        <v>30477</v>
      </c>
      <c r="L502" s="80">
        <v>30477</v>
      </c>
      <c r="M502" s="80">
        <v>30477</v>
      </c>
      <c r="N502" s="61"/>
    </row>
    <row r="503" spans="1:14" s="81" customFormat="1" ht="12.75" customHeight="1">
      <c r="A503" s="76" t="s">
        <v>625</v>
      </c>
      <c r="B503" s="62" t="s">
        <v>649</v>
      </c>
      <c r="C503" s="77" t="s">
        <v>647</v>
      </c>
      <c r="D503" s="78" t="s">
        <v>652</v>
      </c>
      <c r="E503" s="79" t="s">
        <v>68</v>
      </c>
      <c r="F503" s="79" t="s">
        <v>25</v>
      </c>
      <c r="G503" s="79" t="s">
        <v>37</v>
      </c>
      <c r="H503" s="80">
        <v>48000</v>
      </c>
      <c r="I503" s="80"/>
      <c r="J503" s="80">
        <v>16000</v>
      </c>
      <c r="K503" s="80">
        <v>32000</v>
      </c>
      <c r="L503" s="80"/>
      <c r="M503" s="80"/>
      <c r="N503" s="61"/>
    </row>
    <row r="504" spans="1:14" s="81" customFormat="1" ht="12.75" customHeight="1">
      <c r="A504" s="76" t="s">
        <v>625</v>
      </c>
      <c r="B504" s="62" t="s">
        <v>649</v>
      </c>
      <c r="C504" s="77" t="s">
        <v>647</v>
      </c>
      <c r="D504" s="78" t="s">
        <v>653</v>
      </c>
      <c r="E504" s="79" t="s">
        <v>68</v>
      </c>
      <c r="F504" s="79" t="s">
        <v>25</v>
      </c>
      <c r="G504" s="79" t="s">
        <v>26</v>
      </c>
      <c r="H504" s="80">
        <v>83050</v>
      </c>
      <c r="I504" s="80"/>
      <c r="J504" s="80">
        <v>22244</v>
      </c>
      <c r="K504" s="80">
        <v>39470</v>
      </c>
      <c r="L504" s="80">
        <v>15120</v>
      </c>
      <c r="M504" s="80">
        <v>6216</v>
      </c>
      <c r="N504" s="61"/>
    </row>
    <row r="505" spans="1:14" s="81" customFormat="1" ht="24" customHeight="1">
      <c r="A505" s="76" t="s">
        <v>625</v>
      </c>
      <c r="B505" s="62" t="s">
        <v>649</v>
      </c>
      <c r="C505" s="77" t="s">
        <v>647</v>
      </c>
      <c r="D505" s="78" t="s">
        <v>654</v>
      </c>
      <c r="E505" s="79" t="s">
        <v>68</v>
      </c>
      <c r="F505" s="79" t="s">
        <v>25</v>
      </c>
      <c r="G505" s="79" t="s">
        <v>26</v>
      </c>
      <c r="H505" s="80">
        <v>465000</v>
      </c>
      <c r="I505" s="80"/>
      <c r="J505" s="80">
        <v>93000</v>
      </c>
      <c r="K505" s="80">
        <v>150000</v>
      </c>
      <c r="L505" s="80">
        <v>222000</v>
      </c>
      <c r="M505" s="80"/>
      <c r="N505" s="61"/>
    </row>
    <row r="506" spans="1:14" s="110" customFormat="1" ht="24" customHeight="1">
      <c r="A506" s="76" t="s">
        <v>625</v>
      </c>
      <c r="B506" s="62" t="s">
        <v>655</v>
      </c>
      <c r="C506" s="77" t="s">
        <v>647</v>
      </c>
      <c r="D506" s="78" t="s">
        <v>656</v>
      </c>
      <c r="E506" s="79" t="s">
        <v>68</v>
      </c>
      <c r="F506" s="79" t="s">
        <v>25</v>
      </c>
      <c r="G506" s="79" t="s">
        <v>26</v>
      </c>
      <c r="H506" s="80">
        <v>102748</v>
      </c>
      <c r="I506" s="80">
        <v>0</v>
      </c>
      <c r="J506" s="80">
        <v>10930</v>
      </c>
      <c r="K506" s="80">
        <v>23068</v>
      </c>
      <c r="L506" s="80">
        <v>2773</v>
      </c>
      <c r="M506" s="80">
        <v>65977</v>
      </c>
      <c r="N506" s="61"/>
    </row>
    <row r="507" spans="1:14" s="110" customFormat="1" ht="12.75" customHeight="1">
      <c r="A507" s="76" t="s">
        <v>625</v>
      </c>
      <c r="B507" s="62" t="s">
        <v>655</v>
      </c>
      <c r="C507" s="77" t="s">
        <v>647</v>
      </c>
      <c r="D507" s="78" t="s">
        <v>657</v>
      </c>
      <c r="E507" s="79" t="s">
        <v>41</v>
      </c>
      <c r="F507" s="79" t="s">
        <v>37</v>
      </c>
      <c r="G507" s="79" t="s">
        <v>37</v>
      </c>
      <c r="H507" s="80">
        <v>26205</v>
      </c>
      <c r="I507" s="80"/>
      <c r="J507" s="80"/>
      <c r="K507" s="80">
        <v>26205</v>
      </c>
      <c r="L507" s="80"/>
      <c r="M507" s="80"/>
      <c r="N507" s="61"/>
    </row>
    <row r="508" spans="1:14" s="81" customFormat="1" ht="12.75" customHeight="1">
      <c r="A508" s="76" t="s">
        <v>625</v>
      </c>
      <c r="B508" s="62" t="s">
        <v>655</v>
      </c>
      <c r="C508" s="77" t="s">
        <v>647</v>
      </c>
      <c r="D508" s="78" t="s">
        <v>658</v>
      </c>
      <c r="E508" s="79" t="s">
        <v>41</v>
      </c>
      <c r="F508" s="79" t="s">
        <v>29</v>
      </c>
      <c r="G508" s="79" t="s">
        <v>26</v>
      </c>
      <c r="H508" s="80">
        <v>34400</v>
      </c>
      <c r="I508" s="80"/>
      <c r="J508" s="80"/>
      <c r="K508" s="80"/>
      <c r="L508" s="80">
        <v>13850</v>
      </c>
      <c r="M508" s="80">
        <v>20550</v>
      </c>
      <c r="N508" s="61"/>
    </row>
    <row r="509" spans="1:14" s="15" customFormat="1" ht="12.75" customHeight="1">
      <c r="A509" s="39" t="s">
        <v>625</v>
      </c>
      <c r="B509" s="40"/>
      <c r="C509" s="41" t="s">
        <v>659</v>
      </c>
      <c r="D509" s="42" t="s">
        <v>660</v>
      </c>
      <c r="E509" s="43"/>
      <c r="F509" s="44"/>
      <c r="G509" s="44"/>
      <c r="H509" s="45">
        <v>99000</v>
      </c>
      <c r="I509" s="45">
        <v>0</v>
      </c>
      <c r="J509" s="45">
        <v>5000</v>
      </c>
      <c r="K509" s="45">
        <v>2000</v>
      </c>
      <c r="L509" s="45">
        <v>2000</v>
      </c>
      <c r="M509" s="45">
        <v>2000</v>
      </c>
      <c r="N509" s="46">
        <v>0</v>
      </c>
    </row>
    <row r="510" spans="1:14" s="81" customFormat="1" ht="12.75" customHeight="1">
      <c r="A510" s="76" t="s">
        <v>625</v>
      </c>
      <c r="B510" s="62" t="s">
        <v>661</v>
      </c>
      <c r="C510" s="77" t="s">
        <v>659</v>
      </c>
      <c r="D510" s="78" t="s">
        <v>140</v>
      </c>
      <c r="E510" s="79" t="s">
        <v>24</v>
      </c>
      <c r="F510" s="79" t="s">
        <v>25</v>
      </c>
      <c r="G510" s="79" t="s">
        <v>26</v>
      </c>
      <c r="H510" s="80">
        <v>4800</v>
      </c>
      <c r="I510" s="80"/>
      <c r="J510" s="80">
        <v>800</v>
      </c>
      <c r="K510" s="80"/>
      <c r="L510" s="80">
        <v>2000</v>
      </c>
      <c r="M510" s="80">
        <v>2000</v>
      </c>
      <c r="N510" s="61"/>
    </row>
    <row r="511" spans="1:14" s="81" customFormat="1" ht="12.75" customHeight="1">
      <c r="A511" s="76" t="s">
        <v>625</v>
      </c>
      <c r="B511" s="62" t="s">
        <v>661</v>
      </c>
      <c r="C511" s="77" t="s">
        <v>659</v>
      </c>
      <c r="D511" s="78" t="s">
        <v>662</v>
      </c>
      <c r="E511" s="79" t="s">
        <v>24</v>
      </c>
      <c r="F511" s="79" t="s">
        <v>25</v>
      </c>
      <c r="G511" s="79" t="s">
        <v>37</v>
      </c>
      <c r="H511" s="80">
        <v>6200</v>
      </c>
      <c r="I511" s="80"/>
      <c r="J511" s="80">
        <v>4200</v>
      </c>
      <c r="K511" s="80">
        <v>2000</v>
      </c>
      <c r="L511" s="80">
        <v>0</v>
      </c>
      <c r="M511" s="80">
        <v>0</v>
      </c>
      <c r="N511" s="61"/>
    </row>
    <row r="512" spans="1:14" s="15" customFormat="1" ht="12.75" customHeight="1">
      <c r="A512" s="31" t="s">
        <v>663</v>
      </c>
      <c r="B512" s="32"/>
      <c r="C512" s="33"/>
      <c r="D512" s="34" t="s">
        <v>664</v>
      </c>
      <c r="E512" s="35"/>
      <c r="F512" s="36"/>
      <c r="G512" s="36"/>
      <c r="H512" s="37">
        <v>18842675.330499999</v>
      </c>
      <c r="I512" s="37">
        <v>2008676.0739999998</v>
      </c>
      <c r="J512" s="37">
        <v>4863009.9994999999</v>
      </c>
      <c r="K512" s="37">
        <v>4684000</v>
      </c>
      <c r="L512" s="37">
        <v>4484000</v>
      </c>
      <c r="M512" s="37">
        <v>3484000</v>
      </c>
      <c r="N512" s="38">
        <v>0</v>
      </c>
    </row>
    <row r="513" spans="1:14" s="15" customFormat="1" ht="12.75" customHeight="1">
      <c r="A513" s="39" t="s">
        <v>663</v>
      </c>
      <c r="B513" s="40"/>
      <c r="C513" s="41" t="s">
        <v>32</v>
      </c>
      <c r="D513" s="42" t="s">
        <v>33</v>
      </c>
      <c r="E513" s="43"/>
      <c r="F513" s="44"/>
      <c r="G513" s="44"/>
      <c r="H513" s="45">
        <v>245392</v>
      </c>
      <c r="I513" s="45">
        <v>35392.332000000002</v>
      </c>
      <c r="J513" s="45">
        <v>45000</v>
      </c>
      <c r="K513" s="45">
        <v>55000</v>
      </c>
      <c r="L513" s="45">
        <v>55000</v>
      </c>
      <c r="M513" s="45">
        <v>55000</v>
      </c>
      <c r="N513" s="46">
        <v>0</v>
      </c>
    </row>
    <row r="514" spans="1:14" s="115" customFormat="1" ht="24" customHeight="1">
      <c r="A514" s="111" t="s">
        <v>663</v>
      </c>
      <c r="B514" s="112" t="s">
        <v>665</v>
      </c>
      <c r="C514" s="113" t="s">
        <v>32</v>
      </c>
      <c r="D514" s="114" t="s">
        <v>666</v>
      </c>
      <c r="E514" s="112" t="s">
        <v>41</v>
      </c>
      <c r="F514" s="114">
        <v>2025</v>
      </c>
      <c r="G514" s="114">
        <v>2027</v>
      </c>
      <c r="H514" s="50">
        <v>30000</v>
      </c>
      <c r="I514" s="50"/>
      <c r="J514" s="50">
        <v>0</v>
      </c>
      <c r="K514" s="50">
        <v>10000</v>
      </c>
      <c r="L514" s="50">
        <v>10000</v>
      </c>
      <c r="M514" s="50">
        <v>10000</v>
      </c>
      <c r="N514" s="57"/>
    </row>
    <row r="515" spans="1:14" s="115" customFormat="1" ht="12.75" customHeight="1">
      <c r="A515" s="111" t="s">
        <v>663</v>
      </c>
      <c r="B515" s="112" t="s">
        <v>665</v>
      </c>
      <c r="C515" s="113" t="s">
        <v>32</v>
      </c>
      <c r="D515" s="114" t="s">
        <v>667</v>
      </c>
      <c r="E515" s="112" t="s">
        <v>24</v>
      </c>
      <c r="F515" s="114">
        <v>2023</v>
      </c>
      <c r="G515" s="114">
        <v>2027</v>
      </c>
      <c r="H515" s="50">
        <v>110392</v>
      </c>
      <c r="I515" s="50">
        <v>35392.332000000002</v>
      </c>
      <c r="J515" s="50">
        <v>45000</v>
      </c>
      <c r="K515" s="50">
        <v>10000</v>
      </c>
      <c r="L515" s="50">
        <v>10000</v>
      </c>
      <c r="M515" s="50">
        <v>10000</v>
      </c>
      <c r="N515" s="57"/>
    </row>
    <row r="516" spans="1:14" s="115" customFormat="1" ht="36" customHeight="1">
      <c r="A516" s="111">
        <v>11</v>
      </c>
      <c r="B516" s="112" t="s">
        <v>665</v>
      </c>
      <c r="C516" s="113" t="s">
        <v>32</v>
      </c>
      <c r="D516" s="114" t="s">
        <v>668</v>
      </c>
      <c r="E516" s="112" t="s">
        <v>41</v>
      </c>
      <c r="F516" s="114">
        <v>2025</v>
      </c>
      <c r="G516" s="114">
        <v>2027</v>
      </c>
      <c r="H516" s="50">
        <v>105000</v>
      </c>
      <c r="I516" s="50">
        <v>0</v>
      </c>
      <c r="J516" s="50">
        <v>0</v>
      </c>
      <c r="K516" s="50">
        <v>35000</v>
      </c>
      <c r="L516" s="50">
        <v>35000</v>
      </c>
      <c r="M516" s="50">
        <v>35000</v>
      </c>
      <c r="N516" s="57"/>
    </row>
    <row r="517" spans="1:14" s="15" customFormat="1" ht="12.75" customHeight="1">
      <c r="A517" s="39" t="s">
        <v>663</v>
      </c>
      <c r="B517" s="40"/>
      <c r="C517" s="41" t="s">
        <v>669</v>
      </c>
      <c r="D517" s="42" t="s">
        <v>670</v>
      </c>
      <c r="E517" s="43"/>
      <c r="F517" s="44"/>
      <c r="G517" s="44"/>
      <c r="H517" s="45">
        <v>6857204.8959999979</v>
      </c>
      <c r="I517" s="45">
        <v>1009204.8959999998</v>
      </c>
      <c r="J517" s="45">
        <v>1537000</v>
      </c>
      <c r="K517" s="45">
        <v>1537000</v>
      </c>
      <c r="L517" s="45">
        <v>1637000</v>
      </c>
      <c r="M517" s="45">
        <v>1137000</v>
      </c>
      <c r="N517" s="46">
        <v>0</v>
      </c>
    </row>
    <row r="518" spans="1:14" s="116" customFormat="1" ht="12.75" customHeight="1">
      <c r="A518" s="111" t="s">
        <v>663</v>
      </c>
      <c r="B518" s="112" t="s">
        <v>665</v>
      </c>
      <c r="C518" s="113" t="s">
        <v>669</v>
      </c>
      <c r="D518" s="114" t="s">
        <v>671</v>
      </c>
      <c r="E518" s="112" t="s">
        <v>41</v>
      </c>
      <c r="F518" s="114">
        <v>2025</v>
      </c>
      <c r="G518" s="114">
        <v>2027</v>
      </c>
      <c r="H518" s="50">
        <v>1898222.1469999999</v>
      </c>
      <c r="I518" s="50">
        <v>0</v>
      </c>
      <c r="J518" s="50">
        <v>0</v>
      </c>
      <c r="K518" s="50">
        <v>294222.147</v>
      </c>
      <c r="L518" s="50">
        <v>1052000</v>
      </c>
      <c r="M518" s="50">
        <v>552000</v>
      </c>
      <c r="N518" s="57"/>
    </row>
    <row r="519" spans="1:14" s="116" customFormat="1" ht="12.75" customHeight="1">
      <c r="A519" s="111" t="s">
        <v>663</v>
      </c>
      <c r="B519" s="112" t="s">
        <v>665</v>
      </c>
      <c r="C519" s="113" t="s">
        <v>669</v>
      </c>
      <c r="D519" s="114" t="s">
        <v>672</v>
      </c>
      <c r="E519" s="112" t="s">
        <v>24</v>
      </c>
      <c r="F519" s="114">
        <v>2022</v>
      </c>
      <c r="G519" s="114">
        <v>2027</v>
      </c>
      <c r="H519" s="50">
        <v>573967.18400000001</v>
      </c>
      <c r="I519" s="50">
        <v>114439.44</v>
      </c>
      <c r="J519" s="50">
        <v>99527.744000000006</v>
      </c>
      <c r="K519" s="50">
        <v>120000</v>
      </c>
      <c r="L519" s="50">
        <v>120000</v>
      </c>
      <c r="M519" s="50">
        <v>120000</v>
      </c>
      <c r="N519" s="57"/>
    </row>
    <row r="520" spans="1:14" s="116" customFormat="1" ht="12.75" customHeight="1">
      <c r="A520" s="111" t="s">
        <v>663</v>
      </c>
      <c r="B520" s="112" t="s">
        <v>665</v>
      </c>
      <c r="C520" s="113" t="s">
        <v>669</v>
      </c>
      <c r="D520" s="114" t="s">
        <v>673</v>
      </c>
      <c r="E520" s="112" t="s">
        <v>24</v>
      </c>
      <c r="F520" s="114">
        <v>2022</v>
      </c>
      <c r="G520" s="114">
        <v>2027</v>
      </c>
      <c r="H520" s="50">
        <v>608123.65600000008</v>
      </c>
      <c r="I520" s="50">
        <v>154019.829</v>
      </c>
      <c r="J520" s="50">
        <v>154103.82700000002</v>
      </c>
      <c r="K520" s="50">
        <v>100000</v>
      </c>
      <c r="L520" s="50">
        <v>100000</v>
      </c>
      <c r="M520" s="50">
        <v>100000</v>
      </c>
      <c r="N520" s="57"/>
    </row>
    <row r="521" spans="1:14" s="116" customFormat="1" ht="12.75" customHeight="1">
      <c r="A521" s="111" t="s">
        <v>663</v>
      </c>
      <c r="B521" s="112" t="s">
        <v>665</v>
      </c>
      <c r="C521" s="113" t="s">
        <v>669</v>
      </c>
      <c r="D521" s="114" t="s">
        <v>674</v>
      </c>
      <c r="E521" s="112" t="s">
        <v>24</v>
      </c>
      <c r="F521" s="114">
        <v>2022</v>
      </c>
      <c r="G521" s="114">
        <v>2027</v>
      </c>
      <c r="H521" s="50">
        <v>84143.544000000009</v>
      </c>
      <c r="I521" s="50">
        <v>24143.544000000002</v>
      </c>
      <c r="J521" s="50">
        <v>15000</v>
      </c>
      <c r="K521" s="50">
        <v>15000</v>
      </c>
      <c r="L521" s="50">
        <v>15000</v>
      </c>
      <c r="M521" s="50">
        <v>15000</v>
      </c>
      <c r="N521" s="57"/>
    </row>
    <row r="522" spans="1:14" s="116" customFormat="1" ht="48" customHeight="1">
      <c r="A522" s="111" t="s">
        <v>663</v>
      </c>
      <c r="B522" s="112" t="s">
        <v>675</v>
      </c>
      <c r="C522" s="113" t="s">
        <v>669</v>
      </c>
      <c r="D522" s="114" t="s">
        <v>676</v>
      </c>
      <c r="E522" s="112" t="s">
        <v>24</v>
      </c>
      <c r="F522" s="114">
        <v>2022</v>
      </c>
      <c r="G522" s="114">
        <v>2027</v>
      </c>
      <c r="H522" s="50">
        <v>1031125.236</v>
      </c>
      <c r="I522" s="50">
        <v>219871.223</v>
      </c>
      <c r="J522" s="50">
        <v>211254.01300000001</v>
      </c>
      <c r="K522" s="50">
        <v>200000</v>
      </c>
      <c r="L522" s="50">
        <v>200000</v>
      </c>
      <c r="M522" s="50">
        <v>200000</v>
      </c>
      <c r="N522" s="57"/>
    </row>
    <row r="523" spans="1:14" s="116" customFormat="1" ht="24" customHeight="1">
      <c r="A523" s="111" t="s">
        <v>663</v>
      </c>
      <c r="B523" s="112" t="s">
        <v>675</v>
      </c>
      <c r="C523" s="113" t="s">
        <v>669</v>
      </c>
      <c r="D523" s="114" t="s">
        <v>677</v>
      </c>
      <c r="E523" s="112" t="s">
        <v>24</v>
      </c>
      <c r="F523" s="114">
        <v>2023</v>
      </c>
      <c r="G523" s="114">
        <v>2027</v>
      </c>
      <c r="H523" s="50">
        <v>732978.81700000004</v>
      </c>
      <c r="I523" s="50">
        <v>144232.82999999999</v>
      </c>
      <c r="J523" s="50">
        <v>138745.98699999999</v>
      </c>
      <c r="K523" s="50">
        <v>150000</v>
      </c>
      <c r="L523" s="50">
        <v>150000</v>
      </c>
      <c r="M523" s="50">
        <v>150000</v>
      </c>
      <c r="N523" s="57"/>
    </row>
    <row r="524" spans="1:14" s="116" customFormat="1" ht="12.75" customHeight="1">
      <c r="A524" s="111" t="s">
        <v>663</v>
      </c>
      <c r="B524" s="112" t="s">
        <v>678</v>
      </c>
      <c r="C524" s="113" t="s">
        <v>669</v>
      </c>
      <c r="D524" s="114" t="s">
        <v>679</v>
      </c>
      <c r="E524" s="112" t="s">
        <v>24</v>
      </c>
      <c r="F524" s="114">
        <v>2023</v>
      </c>
      <c r="G524" s="114"/>
      <c r="H524" s="50">
        <v>60093.284</v>
      </c>
      <c r="I524" s="50">
        <v>12125.37</v>
      </c>
      <c r="J524" s="50">
        <v>32728.851999999999</v>
      </c>
      <c r="K524" s="50">
        <v>15239.062</v>
      </c>
      <c r="L524" s="50">
        <v>0</v>
      </c>
      <c r="M524" s="50">
        <v>0</v>
      </c>
      <c r="N524" s="57"/>
    </row>
    <row r="525" spans="1:14" s="116" customFormat="1" ht="24" customHeight="1">
      <c r="A525" s="111" t="s">
        <v>663</v>
      </c>
      <c r="B525" s="112" t="s">
        <v>680</v>
      </c>
      <c r="C525" s="113" t="s">
        <v>669</v>
      </c>
      <c r="D525" s="114" t="s">
        <v>681</v>
      </c>
      <c r="E525" s="112" t="s">
        <v>24</v>
      </c>
      <c r="F525" s="114">
        <v>2024</v>
      </c>
      <c r="G525" s="114">
        <v>2025</v>
      </c>
      <c r="H525" s="50">
        <v>54092.438000000002</v>
      </c>
      <c r="I525" s="50">
        <v>0</v>
      </c>
      <c r="J525" s="50">
        <v>27046.219000000001</v>
      </c>
      <c r="K525" s="50">
        <v>27046.219000000001</v>
      </c>
      <c r="L525" s="50">
        <v>0</v>
      </c>
      <c r="M525" s="50">
        <v>0</v>
      </c>
      <c r="N525" s="57"/>
    </row>
    <row r="526" spans="1:14" s="116" customFormat="1" ht="24" customHeight="1">
      <c r="A526" s="111">
        <v>11</v>
      </c>
      <c r="B526" s="112" t="s">
        <v>682</v>
      </c>
      <c r="C526" s="113" t="s">
        <v>669</v>
      </c>
      <c r="D526" s="114" t="s">
        <v>683</v>
      </c>
      <c r="E526" s="112" t="s">
        <v>24</v>
      </c>
      <c r="F526" s="114">
        <v>2024</v>
      </c>
      <c r="G526" s="114">
        <v>2025</v>
      </c>
      <c r="H526" s="50">
        <v>40127.528999999995</v>
      </c>
      <c r="I526" s="50">
        <v>0</v>
      </c>
      <c r="J526" s="50">
        <v>15000</v>
      </c>
      <c r="K526" s="50">
        <v>25127.528999999999</v>
      </c>
      <c r="L526" s="50">
        <v>0</v>
      </c>
      <c r="M526" s="50">
        <v>0</v>
      </c>
      <c r="N526" s="57"/>
    </row>
    <row r="527" spans="1:14" s="116" customFormat="1" ht="12.75" customHeight="1">
      <c r="A527" s="111">
        <v>11</v>
      </c>
      <c r="B527" s="112" t="s">
        <v>684</v>
      </c>
      <c r="C527" s="113" t="s">
        <v>669</v>
      </c>
      <c r="D527" s="114" t="s">
        <v>685</v>
      </c>
      <c r="E527" s="112" t="s">
        <v>24</v>
      </c>
      <c r="F527" s="114">
        <v>2024</v>
      </c>
      <c r="G527" s="114">
        <v>2025</v>
      </c>
      <c r="H527" s="50">
        <v>35048.487000000001</v>
      </c>
      <c r="I527" s="50">
        <v>0</v>
      </c>
      <c r="J527" s="50">
        <v>16000</v>
      </c>
      <c r="K527" s="50">
        <v>19048.487000000001</v>
      </c>
      <c r="L527" s="50">
        <v>0</v>
      </c>
      <c r="M527" s="50">
        <v>0</v>
      </c>
      <c r="N527" s="57"/>
    </row>
    <row r="528" spans="1:14" s="116" customFormat="1" ht="12.75" customHeight="1">
      <c r="A528" s="111">
        <v>11</v>
      </c>
      <c r="B528" s="112" t="s">
        <v>686</v>
      </c>
      <c r="C528" s="113" t="s">
        <v>669</v>
      </c>
      <c r="D528" s="114" t="s">
        <v>687</v>
      </c>
      <c r="E528" s="112" t="s">
        <v>24</v>
      </c>
      <c r="F528" s="114">
        <v>2024</v>
      </c>
      <c r="G528" s="114">
        <v>2025</v>
      </c>
      <c r="H528" s="50">
        <v>94407.839000000007</v>
      </c>
      <c r="I528" s="50">
        <v>0</v>
      </c>
      <c r="J528" s="50">
        <v>23000</v>
      </c>
      <c r="K528" s="50">
        <v>71407.839000000007</v>
      </c>
      <c r="L528" s="50">
        <v>0</v>
      </c>
      <c r="M528" s="50">
        <v>0</v>
      </c>
      <c r="N528" s="57"/>
    </row>
    <row r="529" spans="1:14" s="116" customFormat="1" ht="12.75" customHeight="1">
      <c r="A529" s="111">
        <v>11</v>
      </c>
      <c r="B529" s="112" t="s">
        <v>688</v>
      </c>
      <c r="C529" s="113" t="s">
        <v>669</v>
      </c>
      <c r="D529" s="114" t="s">
        <v>689</v>
      </c>
      <c r="E529" s="112" t="s">
        <v>24</v>
      </c>
      <c r="F529" s="114">
        <v>2024</v>
      </c>
      <c r="G529" s="114">
        <v>2025</v>
      </c>
      <c r="H529" s="50">
        <v>63182.118999999999</v>
      </c>
      <c r="I529" s="50">
        <v>0</v>
      </c>
      <c r="J529" s="50">
        <v>18000</v>
      </c>
      <c r="K529" s="50">
        <v>45182.118999999999</v>
      </c>
      <c r="L529" s="50">
        <v>0</v>
      </c>
      <c r="M529" s="50">
        <v>0</v>
      </c>
      <c r="N529" s="57"/>
    </row>
    <row r="530" spans="1:14" s="116" customFormat="1" ht="12.75" customHeight="1">
      <c r="A530" s="111">
        <v>11</v>
      </c>
      <c r="B530" s="112" t="s">
        <v>690</v>
      </c>
      <c r="C530" s="113" t="s">
        <v>669</v>
      </c>
      <c r="D530" s="114" t="s">
        <v>691</v>
      </c>
      <c r="E530" s="112" t="s">
        <v>24</v>
      </c>
      <c r="F530" s="114">
        <v>2024</v>
      </c>
      <c r="G530" s="114">
        <v>2025</v>
      </c>
      <c r="H530" s="50">
        <v>71146.130999999994</v>
      </c>
      <c r="I530" s="50">
        <v>0</v>
      </c>
      <c r="J530" s="50">
        <v>17000</v>
      </c>
      <c r="K530" s="50">
        <v>54146.131000000001</v>
      </c>
      <c r="L530" s="50">
        <v>0</v>
      </c>
      <c r="M530" s="50">
        <v>0</v>
      </c>
      <c r="N530" s="57"/>
    </row>
    <row r="531" spans="1:14" s="116" customFormat="1" ht="24" customHeight="1">
      <c r="A531" s="111">
        <v>11</v>
      </c>
      <c r="B531" s="112" t="s">
        <v>692</v>
      </c>
      <c r="C531" s="113" t="s">
        <v>669</v>
      </c>
      <c r="D531" s="114" t="s">
        <v>693</v>
      </c>
      <c r="E531" s="112" t="s">
        <v>24</v>
      </c>
      <c r="F531" s="114">
        <v>2024</v>
      </c>
      <c r="G531" s="114">
        <v>2025</v>
      </c>
      <c r="H531" s="50">
        <v>84150.061000000002</v>
      </c>
      <c r="I531" s="50">
        <v>0</v>
      </c>
      <c r="J531" s="50">
        <v>30000</v>
      </c>
      <c r="K531" s="50">
        <v>54150.061000000002</v>
      </c>
      <c r="L531" s="50">
        <v>0</v>
      </c>
      <c r="M531" s="50">
        <v>0</v>
      </c>
      <c r="N531" s="57"/>
    </row>
    <row r="532" spans="1:14" s="116" customFormat="1" ht="24" customHeight="1">
      <c r="A532" s="111">
        <v>11</v>
      </c>
      <c r="B532" s="112" t="s">
        <v>435</v>
      </c>
      <c r="C532" s="113" t="s">
        <v>669</v>
      </c>
      <c r="D532" s="114" t="s">
        <v>694</v>
      </c>
      <c r="E532" s="112" t="s">
        <v>24</v>
      </c>
      <c r="F532" s="114">
        <v>2024</v>
      </c>
      <c r="G532" s="114">
        <v>2025</v>
      </c>
      <c r="H532" s="50">
        <v>84469.874000000011</v>
      </c>
      <c r="I532" s="50">
        <v>0</v>
      </c>
      <c r="J532" s="50">
        <v>31000</v>
      </c>
      <c r="K532" s="50">
        <v>53469.874000000003</v>
      </c>
      <c r="L532" s="50">
        <v>0</v>
      </c>
      <c r="M532" s="50">
        <v>0</v>
      </c>
      <c r="N532" s="57"/>
    </row>
    <row r="533" spans="1:14" s="116" customFormat="1" ht="24" customHeight="1">
      <c r="A533" s="111">
        <v>11</v>
      </c>
      <c r="B533" s="112" t="s">
        <v>384</v>
      </c>
      <c r="C533" s="113" t="s">
        <v>669</v>
      </c>
      <c r="D533" s="114" t="s">
        <v>695</v>
      </c>
      <c r="E533" s="112" t="s">
        <v>24</v>
      </c>
      <c r="F533" s="114">
        <v>2024</v>
      </c>
      <c r="G533" s="114">
        <v>2025</v>
      </c>
      <c r="H533" s="50">
        <v>139982.535</v>
      </c>
      <c r="I533" s="50">
        <v>0</v>
      </c>
      <c r="J533" s="50">
        <v>45000</v>
      </c>
      <c r="K533" s="50">
        <v>94982.535000000003</v>
      </c>
      <c r="L533" s="50">
        <v>0</v>
      </c>
      <c r="M533" s="50">
        <v>0</v>
      </c>
      <c r="N533" s="57"/>
    </row>
    <row r="534" spans="1:14" s="116" customFormat="1" ht="12.75" customHeight="1">
      <c r="A534" s="111">
        <v>11</v>
      </c>
      <c r="B534" s="112" t="s">
        <v>696</v>
      </c>
      <c r="C534" s="113" t="s">
        <v>669</v>
      </c>
      <c r="D534" s="114" t="s">
        <v>697</v>
      </c>
      <c r="E534" s="112" t="s">
        <v>24</v>
      </c>
      <c r="F534" s="114">
        <v>2024</v>
      </c>
      <c r="G534" s="114">
        <v>2025</v>
      </c>
      <c r="H534" s="50">
        <v>113650.217</v>
      </c>
      <c r="I534" s="50">
        <v>0</v>
      </c>
      <c r="J534" s="50">
        <v>41000</v>
      </c>
      <c r="K534" s="50">
        <v>72650.217000000004</v>
      </c>
      <c r="L534" s="50">
        <v>0</v>
      </c>
      <c r="M534" s="50">
        <v>0</v>
      </c>
      <c r="N534" s="57"/>
    </row>
    <row r="535" spans="1:14" s="116" customFormat="1" ht="24" customHeight="1">
      <c r="A535" s="111">
        <v>11</v>
      </c>
      <c r="B535" s="112" t="s">
        <v>393</v>
      </c>
      <c r="C535" s="113" t="s">
        <v>669</v>
      </c>
      <c r="D535" s="114" t="s">
        <v>698</v>
      </c>
      <c r="E535" s="112" t="s">
        <v>24</v>
      </c>
      <c r="F535" s="114">
        <v>2024</v>
      </c>
      <c r="G535" s="114">
        <v>2025</v>
      </c>
      <c r="H535" s="50">
        <v>90618.434999999998</v>
      </c>
      <c r="I535" s="50">
        <v>0</v>
      </c>
      <c r="J535" s="50">
        <v>30000</v>
      </c>
      <c r="K535" s="50">
        <v>60618.434999999998</v>
      </c>
      <c r="L535" s="50">
        <v>0</v>
      </c>
      <c r="M535" s="50">
        <v>0</v>
      </c>
      <c r="N535" s="57"/>
    </row>
    <row r="536" spans="1:14" s="116" customFormat="1" ht="24" customHeight="1">
      <c r="A536" s="111">
        <v>11</v>
      </c>
      <c r="B536" s="112" t="s">
        <v>699</v>
      </c>
      <c r="C536" s="113" t="s">
        <v>669</v>
      </c>
      <c r="D536" s="114" t="s">
        <v>700</v>
      </c>
      <c r="E536" s="112" t="s">
        <v>24</v>
      </c>
      <c r="F536" s="114">
        <v>2024</v>
      </c>
      <c r="G536" s="114">
        <v>2025</v>
      </c>
      <c r="H536" s="50">
        <v>37372.179000000004</v>
      </c>
      <c r="I536" s="50">
        <v>0</v>
      </c>
      <c r="J536" s="50">
        <v>31000</v>
      </c>
      <c r="K536" s="50">
        <v>6372.1790000000001</v>
      </c>
      <c r="L536" s="50">
        <v>0</v>
      </c>
      <c r="M536" s="50">
        <v>0</v>
      </c>
      <c r="N536" s="57"/>
    </row>
    <row r="537" spans="1:14" s="116" customFormat="1" ht="36" customHeight="1">
      <c r="A537" s="111">
        <v>11</v>
      </c>
      <c r="B537" s="112" t="s">
        <v>678</v>
      </c>
      <c r="C537" s="113" t="s">
        <v>669</v>
      </c>
      <c r="D537" s="114" t="s">
        <v>701</v>
      </c>
      <c r="E537" s="112" t="s">
        <v>24</v>
      </c>
      <c r="F537" s="114">
        <v>2024</v>
      </c>
      <c r="G537" s="114">
        <v>2025</v>
      </c>
      <c r="H537" s="50">
        <v>96337.165999999997</v>
      </c>
      <c r="I537" s="50">
        <v>0</v>
      </c>
      <c r="J537" s="50">
        <v>38000</v>
      </c>
      <c r="K537" s="50">
        <v>58337.165999999997</v>
      </c>
      <c r="L537" s="50">
        <v>0</v>
      </c>
      <c r="M537" s="50">
        <v>0</v>
      </c>
      <c r="N537" s="57"/>
    </row>
    <row r="538" spans="1:14" s="15" customFormat="1" ht="12.75" customHeight="1">
      <c r="A538" s="39" t="s">
        <v>663</v>
      </c>
      <c r="B538" s="40"/>
      <c r="C538" s="41" t="s">
        <v>702</v>
      </c>
      <c r="D538" s="42" t="s">
        <v>703</v>
      </c>
      <c r="E538" s="43"/>
      <c r="F538" s="44"/>
      <c r="G538" s="44"/>
      <c r="H538" s="45">
        <v>4939193.1955000013</v>
      </c>
      <c r="I538" s="45">
        <v>683193.52899999998</v>
      </c>
      <c r="J538" s="45">
        <v>1361999.9994999999</v>
      </c>
      <c r="K538" s="45">
        <v>1362000</v>
      </c>
      <c r="L538" s="45">
        <v>1362000.0000000002</v>
      </c>
      <c r="M538" s="45">
        <v>862000</v>
      </c>
      <c r="N538" s="46">
        <v>0</v>
      </c>
    </row>
    <row r="539" spans="1:14" s="116" customFormat="1" ht="12.75" customHeight="1">
      <c r="A539" s="111" t="s">
        <v>663</v>
      </c>
      <c r="B539" s="112" t="s">
        <v>665</v>
      </c>
      <c r="C539" s="113" t="s">
        <v>702</v>
      </c>
      <c r="D539" s="114" t="s">
        <v>671</v>
      </c>
      <c r="E539" s="112" t="s">
        <v>41</v>
      </c>
      <c r="F539" s="114">
        <v>2025</v>
      </c>
      <c r="G539" s="114">
        <v>2027</v>
      </c>
      <c r="H539" s="50">
        <v>1188076.2720000001</v>
      </c>
      <c r="I539" s="50">
        <v>0</v>
      </c>
      <c r="J539" s="50">
        <v>4787.5510000000004</v>
      </c>
      <c r="K539" s="50">
        <v>162899.351</v>
      </c>
      <c r="L539" s="50">
        <v>1020389.37</v>
      </c>
      <c r="M539" s="50">
        <v>692000</v>
      </c>
      <c r="N539" s="57"/>
    </row>
    <row r="540" spans="1:14" s="116" customFormat="1" ht="24" customHeight="1">
      <c r="A540" s="111" t="s">
        <v>663</v>
      </c>
      <c r="B540" s="112" t="s">
        <v>665</v>
      </c>
      <c r="C540" s="113" t="s">
        <v>702</v>
      </c>
      <c r="D540" s="114" t="s">
        <v>704</v>
      </c>
      <c r="E540" s="112" t="s">
        <v>24</v>
      </c>
      <c r="F540" s="114">
        <v>2022</v>
      </c>
      <c r="G540" s="114">
        <v>2027</v>
      </c>
      <c r="H540" s="50">
        <v>483192.79800000001</v>
      </c>
      <c r="I540" s="50">
        <v>123192.798</v>
      </c>
      <c r="J540" s="50">
        <v>120000</v>
      </c>
      <c r="K540" s="50">
        <v>80000</v>
      </c>
      <c r="L540" s="50">
        <v>80000</v>
      </c>
      <c r="M540" s="50">
        <v>80000</v>
      </c>
      <c r="N540" s="57"/>
    </row>
    <row r="541" spans="1:14" s="116" customFormat="1" ht="12.75" customHeight="1">
      <c r="A541" s="111" t="s">
        <v>663</v>
      </c>
      <c r="B541" s="112" t="s">
        <v>665</v>
      </c>
      <c r="C541" s="113" t="s">
        <v>702</v>
      </c>
      <c r="D541" s="114" t="s">
        <v>705</v>
      </c>
      <c r="E541" s="112" t="s">
        <v>24</v>
      </c>
      <c r="F541" s="114">
        <v>2022</v>
      </c>
      <c r="G541" s="114">
        <v>2027</v>
      </c>
      <c r="H541" s="50">
        <v>432193.42800000001</v>
      </c>
      <c r="I541" s="50">
        <v>84354.003000000012</v>
      </c>
      <c r="J541" s="50">
        <v>107839.425</v>
      </c>
      <c r="K541" s="50">
        <v>80000</v>
      </c>
      <c r="L541" s="50">
        <v>80000</v>
      </c>
      <c r="M541" s="50">
        <v>80000</v>
      </c>
      <c r="N541" s="57"/>
    </row>
    <row r="542" spans="1:14" s="116" customFormat="1" ht="12.75" customHeight="1">
      <c r="A542" s="111" t="s">
        <v>663</v>
      </c>
      <c r="B542" s="112" t="s">
        <v>665</v>
      </c>
      <c r="C542" s="113" t="s">
        <v>702</v>
      </c>
      <c r="D542" s="114" t="s">
        <v>706</v>
      </c>
      <c r="E542" s="112" t="s">
        <v>24</v>
      </c>
      <c r="F542" s="114">
        <v>2022</v>
      </c>
      <c r="G542" s="114">
        <v>2027</v>
      </c>
      <c r="H542" s="50">
        <v>49990.472000000002</v>
      </c>
      <c r="I542" s="50">
        <v>9990.4720000000016</v>
      </c>
      <c r="J542" s="50">
        <v>10000</v>
      </c>
      <c r="K542" s="50">
        <v>10000</v>
      </c>
      <c r="L542" s="50">
        <v>10000</v>
      </c>
      <c r="M542" s="50">
        <v>10000</v>
      </c>
      <c r="N542" s="57"/>
    </row>
    <row r="543" spans="1:14" s="116" customFormat="1" ht="24" customHeight="1">
      <c r="A543" s="111" t="s">
        <v>663</v>
      </c>
      <c r="B543" s="112" t="s">
        <v>425</v>
      </c>
      <c r="C543" s="113" t="s">
        <v>702</v>
      </c>
      <c r="D543" s="114" t="s">
        <v>707</v>
      </c>
      <c r="E543" s="112" t="s">
        <v>24</v>
      </c>
      <c r="F543" s="114">
        <v>2024</v>
      </c>
      <c r="G543" s="114">
        <v>2025</v>
      </c>
      <c r="H543" s="50">
        <v>71642.059500000003</v>
      </c>
      <c r="I543" s="50">
        <v>0</v>
      </c>
      <c r="J543" s="50">
        <v>35821.029499999997</v>
      </c>
      <c r="K543" s="50">
        <v>35821.03</v>
      </c>
      <c r="L543" s="50">
        <v>0</v>
      </c>
      <c r="M543" s="50">
        <v>0</v>
      </c>
      <c r="N543" s="57"/>
    </row>
    <row r="544" spans="1:14" s="116" customFormat="1" ht="12.75" customHeight="1">
      <c r="A544" s="111">
        <v>11</v>
      </c>
      <c r="B544" s="112" t="s">
        <v>708</v>
      </c>
      <c r="C544" s="113" t="s">
        <v>702</v>
      </c>
      <c r="D544" s="114" t="s">
        <v>709</v>
      </c>
      <c r="E544" s="112" t="s">
        <v>24</v>
      </c>
      <c r="F544" s="114">
        <v>2024</v>
      </c>
      <c r="G544" s="114">
        <v>2025</v>
      </c>
      <c r="H544" s="50">
        <v>99848.649000000005</v>
      </c>
      <c r="I544" s="50">
        <v>0</v>
      </c>
      <c r="J544" s="50">
        <v>35000</v>
      </c>
      <c r="K544" s="50">
        <v>64848.648999999998</v>
      </c>
      <c r="L544" s="50">
        <v>0</v>
      </c>
      <c r="M544" s="50">
        <v>0</v>
      </c>
      <c r="N544" s="57"/>
    </row>
    <row r="545" spans="1:14" s="116" customFormat="1" ht="12.75" customHeight="1">
      <c r="A545" s="111">
        <v>11</v>
      </c>
      <c r="B545" s="112" t="s">
        <v>708</v>
      </c>
      <c r="C545" s="113" t="s">
        <v>702</v>
      </c>
      <c r="D545" s="114" t="s">
        <v>710</v>
      </c>
      <c r="E545" s="112" t="s">
        <v>24</v>
      </c>
      <c r="F545" s="114">
        <v>2024</v>
      </c>
      <c r="G545" s="114">
        <v>2026</v>
      </c>
      <c r="H545" s="50">
        <v>179070.27600000001</v>
      </c>
      <c r="I545" s="50">
        <v>0</v>
      </c>
      <c r="J545" s="50">
        <v>60000</v>
      </c>
      <c r="K545" s="50">
        <v>34470.275999999998</v>
      </c>
      <c r="L545" s="50">
        <v>84600</v>
      </c>
      <c r="M545" s="50">
        <v>0</v>
      </c>
      <c r="N545" s="57"/>
    </row>
    <row r="546" spans="1:14" s="116" customFormat="1" ht="24" customHeight="1">
      <c r="A546" s="111">
        <v>11</v>
      </c>
      <c r="B546" s="112" t="s">
        <v>711</v>
      </c>
      <c r="C546" s="113" t="s">
        <v>702</v>
      </c>
      <c r="D546" s="114" t="s">
        <v>712</v>
      </c>
      <c r="E546" s="112" t="s">
        <v>24</v>
      </c>
      <c r="F546" s="114">
        <v>2024</v>
      </c>
      <c r="G546" s="114">
        <v>2025</v>
      </c>
      <c r="H546" s="50">
        <v>89722.394</v>
      </c>
      <c r="I546" s="50">
        <v>0</v>
      </c>
      <c r="J546" s="50">
        <v>33000</v>
      </c>
      <c r="K546" s="50">
        <v>56722.394</v>
      </c>
      <c r="L546" s="50">
        <v>0</v>
      </c>
      <c r="M546" s="50">
        <v>0</v>
      </c>
      <c r="N546" s="57"/>
    </row>
    <row r="547" spans="1:14" s="116" customFormat="1" ht="24" customHeight="1">
      <c r="A547" s="111">
        <v>11</v>
      </c>
      <c r="B547" s="112" t="s">
        <v>414</v>
      </c>
      <c r="C547" s="113" t="s">
        <v>702</v>
      </c>
      <c r="D547" s="114" t="s">
        <v>713</v>
      </c>
      <c r="E547" s="112" t="s">
        <v>24</v>
      </c>
      <c r="F547" s="114">
        <v>2024</v>
      </c>
      <c r="G547" s="114">
        <v>2025</v>
      </c>
      <c r="H547" s="50">
        <v>85324.736999999994</v>
      </c>
      <c r="I547" s="50">
        <v>0</v>
      </c>
      <c r="J547" s="50">
        <v>30000</v>
      </c>
      <c r="K547" s="50">
        <v>55324.737000000001</v>
      </c>
      <c r="L547" s="50">
        <v>0</v>
      </c>
      <c r="M547" s="50">
        <v>0</v>
      </c>
      <c r="N547" s="57"/>
    </row>
    <row r="548" spans="1:14" s="116" customFormat="1" ht="12.75" customHeight="1">
      <c r="A548" s="111">
        <v>11</v>
      </c>
      <c r="B548" s="112" t="s">
        <v>714</v>
      </c>
      <c r="C548" s="113" t="s">
        <v>702</v>
      </c>
      <c r="D548" s="114" t="s">
        <v>715</v>
      </c>
      <c r="E548" s="112" t="s">
        <v>24</v>
      </c>
      <c r="F548" s="114">
        <v>2024</v>
      </c>
      <c r="G548" s="114">
        <v>2025</v>
      </c>
      <c r="H548" s="50">
        <v>100389.51699999999</v>
      </c>
      <c r="I548" s="50">
        <v>0</v>
      </c>
      <c r="J548" s="50">
        <v>40620</v>
      </c>
      <c r="K548" s="50">
        <v>59769.517</v>
      </c>
      <c r="L548" s="50">
        <v>0</v>
      </c>
      <c r="M548" s="50">
        <v>0</v>
      </c>
      <c r="N548" s="57"/>
    </row>
    <row r="549" spans="1:14" s="116" customFormat="1" ht="24" customHeight="1">
      <c r="A549" s="111">
        <v>11</v>
      </c>
      <c r="B549" s="112" t="s">
        <v>716</v>
      </c>
      <c r="C549" s="113" t="s">
        <v>702</v>
      </c>
      <c r="D549" s="114" t="s">
        <v>717</v>
      </c>
      <c r="E549" s="112" t="s">
        <v>24</v>
      </c>
      <c r="F549" s="114">
        <v>2024</v>
      </c>
      <c r="G549" s="114">
        <v>2025</v>
      </c>
      <c r="H549" s="50">
        <v>71931.472999999998</v>
      </c>
      <c r="I549" s="50">
        <v>0</v>
      </c>
      <c r="J549" s="50">
        <v>25000</v>
      </c>
      <c r="K549" s="50">
        <v>46931.472999999998</v>
      </c>
      <c r="L549" s="50">
        <v>0</v>
      </c>
      <c r="M549" s="50">
        <v>0</v>
      </c>
      <c r="N549" s="57"/>
    </row>
    <row r="550" spans="1:14" s="116" customFormat="1" ht="12.75" customHeight="1">
      <c r="A550" s="111">
        <v>11</v>
      </c>
      <c r="B550" s="112" t="s">
        <v>718</v>
      </c>
      <c r="C550" s="113" t="s">
        <v>702</v>
      </c>
      <c r="D550" s="114" t="s">
        <v>719</v>
      </c>
      <c r="E550" s="112" t="s">
        <v>24</v>
      </c>
      <c r="F550" s="114">
        <v>2024</v>
      </c>
      <c r="G550" s="114">
        <v>2025</v>
      </c>
      <c r="H550" s="50">
        <v>81282.968999999997</v>
      </c>
      <c r="I550" s="50">
        <v>0</v>
      </c>
      <c r="J550" s="50">
        <v>30000</v>
      </c>
      <c r="K550" s="50">
        <v>51282.968999999997</v>
      </c>
      <c r="L550" s="50">
        <v>0</v>
      </c>
      <c r="M550" s="50">
        <v>0</v>
      </c>
      <c r="N550" s="57"/>
    </row>
    <row r="551" spans="1:14" s="116" customFormat="1" ht="24" customHeight="1">
      <c r="A551" s="111">
        <v>11</v>
      </c>
      <c r="B551" s="112" t="s">
        <v>720</v>
      </c>
      <c r="C551" s="113" t="s">
        <v>702</v>
      </c>
      <c r="D551" s="114" t="s">
        <v>721</v>
      </c>
      <c r="E551" s="112" t="s">
        <v>24</v>
      </c>
      <c r="F551" s="114">
        <v>2024</v>
      </c>
      <c r="G551" s="114">
        <v>2025</v>
      </c>
      <c r="H551" s="50">
        <v>143118.56099999999</v>
      </c>
      <c r="I551" s="50">
        <v>0</v>
      </c>
      <c r="J551" s="50">
        <v>44000</v>
      </c>
      <c r="K551" s="50">
        <v>99118.561000000002</v>
      </c>
      <c r="L551" s="50">
        <v>0</v>
      </c>
      <c r="M551" s="50">
        <v>0</v>
      </c>
      <c r="N551" s="57"/>
    </row>
    <row r="552" spans="1:14" s="116" customFormat="1" ht="12.75" customHeight="1">
      <c r="A552" s="111">
        <v>11</v>
      </c>
      <c r="B552" s="112" t="s">
        <v>722</v>
      </c>
      <c r="C552" s="113" t="s">
        <v>702</v>
      </c>
      <c r="D552" s="114" t="s">
        <v>723</v>
      </c>
      <c r="E552" s="112" t="s">
        <v>24</v>
      </c>
      <c r="F552" s="114">
        <v>2024</v>
      </c>
      <c r="G552" s="114">
        <v>2025</v>
      </c>
      <c r="H552" s="50">
        <v>49878.004000000001</v>
      </c>
      <c r="I552" s="50">
        <v>0</v>
      </c>
      <c r="J552" s="50">
        <v>34000</v>
      </c>
      <c r="K552" s="50">
        <v>15878.004000000001</v>
      </c>
      <c r="L552" s="50">
        <v>0</v>
      </c>
      <c r="M552" s="50">
        <v>0</v>
      </c>
      <c r="N552" s="57"/>
    </row>
    <row r="553" spans="1:14" s="116" customFormat="1" ht="12.75" customHeight="1">
      <c r="A553" s="111">
        <v>11</v>
      </c>
      <c r="B553" s="112" t="s">
        <v>722</v>
      </c>
      <c r="C553" s="113" t="s">
        <v>702</v>
      </c>
      <c r="D553" s="114" t="s">
        <v>724</v>
      </c>
      <c r="E553" s="112" t="s">
        <v>24</v>
      </c>
      <c r="F553" s="114">
        <v>2024</v>
      </c>
      <c r="G553" s="114">
        <v>2025</v>
      </c>
      <c r="H553" s="50">
        <v>27764.366000000002</v>
      </c>
      <c r="I553" s="50">
        <v>0</v>
      </c>
      <c r="J553" s="50">
        <v>15000</v>
      </c>
      <c r="K553" s="50">
        <v>12764.366</v>
      </c>
      <c r="L553" s="50">
        <v>0</v>
      </c>
      <c r="M553" s="50">
        <v>0</v>
      </c>
      <c r="N553" s="57"/>
    </row>
    <row r="554" spans="1:14" s="116" customFormat="1" ht="24" customHeight="1">
      <c r="A554" s="111">
        <v>11</v>
      </c>
      <c r="B554" s="112" t="s">
        <v>725</v>
      </c>
      <c r="C554" s="113" t="s">
        <v>702</v>
      </c>
      <c r="D554" s="114" t="s">
        <v>726</v>
      </c>
      <c r="E554" s="112" t="s">
        <v>24</v>
      </c>
      <c r="F554" s="114">
        <v>2024</v>
      </c>
      <c r="G554" s="114">
        <v>2025</v>
      </c>
      <c r="H554" s="50">
        <v>44817.936999999998</v>
      </c>
      <c r="I554" s="50">
        <v>0</v>
      </c>
      <c r="J554" s="50">
        <v>30000</v>
      </c>
      <c r="K554" s="50">
        <v>14817.937</v>
      </c>
      <c r="L554" s="50">
        <v>0</v>
      </c>
      <c r="M554" s="50">
        <v>0</v>
      </c>
      <c r="N554" s="57"/>
    </row>
    <row r="555" spans="1:14" s="116" customFormat="1" ht="12.75" customHeight="1">
      <c r="A555" s="111">
        <v>11</v>
      </c>
      <c r="B555" s="112" t="s">
        <v>391</v>
      </c>
      <c r="C555" s="113" t="s">
        <v>702</v>
      </c>
      <c r="D555" s="114" t="s">
        <v>727</v>
      </c>
      <c r="E555" s="112" t="s">
        <v>24</v>
      </c>
      <c r="F555" s="114">
        <v>2024</v>
      </c>
      <c r="G555" s="114">
        <v>2026</v>
      </c>
      <c r="H555" s="50">
        <v>98170.542999999991</v>
      </c>
      <c r="I555" s="50">
        <v>0</v>
      </c>
      <c r="J555" s="50">
        <v>45000</v>
      </c>
      <c r="K555" s="50">
        <v>32421.388999999999</v>
      </c>
      <c r="L555" s="50">
        <v>20749.153999999999</v>
      </c>
      <c r="M555" s="50">
        <v>0</v>
      </c>
      <c r="N555" s="57"/>
    </row>
    <row r="556" spans="1:14" s="116" customFormat="1" ht="24" customHeight="1">
      <c r="A556" s="111">
        <v>11</v>
      </c>
      <c r="B556" s="112" t="s">
        <v>412</v>
      </c>
      <c r="C556" s="113" t="s">
        <v>702</v>
      </c>
      <c r="D556" s="114" t="s">
        <v>728</v>
      </c>
      <c r="E556" s="112" t="s">
        <v>24</v>
      </c>
      <c r="F556" s="114">
        <v>2024</v>
      </c>
      <c r="G556" s="114">
        <v>2025</v>
      </c>
      <c r="H556" s="50">
        <v>151829.734</v>
      </c>
      <c r="I556" s="50">
        <v>0</v>
      </c>
      <c r="J556" s="50">
        <v>55000</v>
      </c>
      <c r="K556" s="50">
        <v>96829.733999999997</v>
      </c>
      <c r="L556" s="50">
        <v>0</v>
      </c>
      <c r="M556" s="50">
        <v>0</v>
      </c>
      <c r="N556" s="57"/>
    </row>
    <row r="557" spans="1:14" s="116" customFormat="1" ht="12.75" customHeight="1">
      <c r="A557" s="111">
        <v>11</v>
      </c>
      <c r="B557" s="112" t="s">
        <v>729</v>
      </c>
      <c r="C557" s="113" t="s">
        <v>702</v>
      </c>
      <c r="D557" s="114" t="s">
        <v>730</v>
      </c>
      <c r="E557" s="112" t="s">
        <v>24</v>
      </c>
      <c r="F557" s="114">
        <v>2024</v>
      </c>
      <c r="G557" s="114">
        <v>2025</v>
      </c>
      <c r="H557" s="50">
        <v>99629.59</v>
      </c>
      <c r="I557" s="50">
        <v>0</v>
      </c>
      <c r="J557" s="50">
        <v>38000</v>
      </c>
      <c r="K557" s="50">
        <v>61629.59</v>
      </c>
      <c r="L557" s="50">
        <v>0</v>
      </c>
      <c r="M557" s="50">
        <v>0</v>
      </c>
      <c r="N557" s="57"/>
    </row>
    <row r="558" spans="1:14" s="116" customFormat="1" ht="12.75" customHeight="1">
      <c r="A558" s="111">
        <v>11</v>
      </c>
      <c r="B558" s="112" t="s">
        <v>690</v>
      </c>
      <c r="C558" s="113" t="s">
        <v>702</v>
      </c>
      <c r="D558" s="114" t="s">
        <v>731</v>
      </c>
      <c r="E558" s="112" t="s">
        <v>24</v>
      </c>
      <c r="F558" s="114">
        <v>2024</v>
      </c>
      <c r="G558" s="114">
        <v>2025</v>
      </c>
      <c r="H558" s="50">
        <v>109680.05899999999</v>
      </c>
      <c r="I558" s="50">
        <v>0</v>
      </c>
      <c r="J558" s="50">
        <v>33000</v>
      </c>
      <c r="K558" s="50">
        <v>76680.058999999994</v>
      </c>
      <c r="L558" s="50">
        <v>0</v>
      </c>
      <c r="M558" s="50">
        <v>0</v>
      </c>
      <c r="N558" s="57"/>
    </row>
    <row r="559" spans="1:14" s="116" customFormat="1" ht="12.75" customHeight="1">
      <c r="A559" s="111">
        <v>11</v>
      </c>
      <c r="B559" s="112" t="s">
        <v>388</v>
      </c>
      <c r="C559" s="113" t="s">
        <v>702</v>
      </c>
      <c r="D559" s="114" t="s">
        <v>732</v>
      </c>
      <c r="E559" s="112" t="s">
        <v>24</v>
      </c>
      <c r="F559" s="114">
        <v>2024</v>
      </c>
      <c r="G559" s="114">
        <v>2025</v>
      </c>
      <c r="H559" s="50">
        <v>99380.172000000006</v>
      </c>
      <c r="I559" s="50">
        <v>0</v>
      </c>
      <c r="J559" s="50">
        <v>32000</v>
      </c>
      <c r="K559" s="50">
        <v>67380.172000000006</v>
      </c>
      <c r="L559" s="50">
        <v>0</v>
      </c>
      <c r="M559" s="50">
        <v>0</v>
      </c>
      <c r="N559" s="57"/>
    </row>
    <row r="560" spans="1:14" s="116" customFormat="1" ht="24" customHeight="1">
      <c r="A560" s="111">
        <v>11</v>
      </c>
      <c r="B560" s="112" t="s">
        <v>733</v>
      </c>
      <c r="C560" s="113" t="s">
        <v>702</v>
      </c>
      <c r="D560" s="114" t="s">
        <v>734</v>
      </c>
      <c r="E560" s="112" t="s">
        <v>24</v>
      </c>
      <c r="F560" s="114">
        <v>2024</v>
      </c>
      <c r="G560" s="114">
        <v>2025</v>
      </c>
      <c r="H560" s="50">
        <v>72406.678</v>
      </c>
      <c r="I560" s="50">
        <v>0</v>
      </c>
      <c r="J560" s="50">
        <v>25000</v>
      </c>
      <c r="K560" s="50">
        <v>47406.678</v>
      </c>
      <c r="L560" s="50">
        <v>0</v>
      </c>
      <c r="M560" s="50">
        <v>0</v>
      </c>
      <c r="N560" s="57"/>
    </row>
    <row r="561" spans="1:14" s="116" customFormat="1" ht="24" customHeight="1">
      <c r="A561" s="111">
        <v>11</v>
      </c>
      <c r="B561" s="112" t="s">
        <v>735</v>
      </c>
      <c r="C561" s="113" t="s">
        <v>702</v>
      </c>
      <c r="D561" s="114" t="s">
        <v>736</v>
      </c>
      <c r="E561" s="112" t="s">
        <v>24</v>
      </c>
      <c r="F561" s="114">
        <v>2024</v>
      </c>
      <c r="G561" s="114">
        <v>2025</v>
      </c>
      <c r="H561" s="50">
        <v>64942.177000000003</v>
      </c>
      <c r="I561" s="50">
        <v>0</v>
      </c>
      <c r="J561" s="50">
        <v>25000</v>
      </c>
      <c r="K561" s="50">
        <v>39942.177000000003</v>
      </c>
      <c r="L561" s="50">
        <v>0</v>
      </c>
      <c r="M561" s="50">
        <v>0</v>
      </c>
      <c r="N561" s="57"/>
    </row>
    <row r="562" spans="1:14" s="116" customFormat="1" ht="12.75" customHeight="1">
      <c r="A562" s="111">
        <v>11</v>
      </c>
      <c r="B562" s="112" t="s">
        <v>737</v>
      </c>
      <c r="C562" s="113" t="s">
        <v>702</v>
      </c>
      <c r="D562" s="114" t="s">
        <v>738</v>
      </c>
      <c r="E562" s="112" t="s">
        <v>24</v>
      </c>
      <c r="F562" s="114">
        <v>2024</v>
      </c>
      <c r="G562" s="114">
        <v>2026</v>
      </c>
      <c r="H562" s="50">
        <v>245322.413</v>
      </c>
      <c r="I562" s="50">
        <v>0</v>
      </c>
      <c r="J562" s="50">
        <v>120000</v>
      </c>
      <c r="K562" s="50">
        <v>59060.936999999998</v>
      </c>
      <c r="L562" s="50">
        <v>66261.475999999995</v>
      </c>
      <c r="M562" s="50">
        <v>0</v>
      </c>
      <c r="N562" s="57"/>
    </row>
    <row r="563" spans="1:14" s="15" customFormat="1" ht="12.75" customHeight="1">
      <c r="A563" s="39" t="s">
        <v>663</v>
      </c>
      <c r="B563" s="40"/>
      <c r="C563" s="41" t="s">
        <v>739</v>
      </c>
      <c r="D563" s="42" t="s">
        <v>740</v>
      </c>
      <c r="E563" s="43"/>
      <c r="F563" s="44"/>
      <c r="G563" s="44"/>
      <c r="H563" s="45">
        <v>4600885.2389999991</v>
      </c>
      <c r="I563" s="45">
        <v>280885.31700000004</v>
      </c>
      <c r="J563" s="45">
        <v>1379999.9999999998</v>
      </c>
      <c r="K563" s="45">
        <v>1180000</v>
      </c>
      <c r="L563" s="45">
        <v>880000</v>
      </c>
      <c r="M563" s="45">
        <v>880000</v>
      </c>
      <c r="N563" s="46">
        <v>0</v>
      </c>
    </row>
    <row r="564" spans="1:14" s="116" customFormat="1" ht="24" customHeight="1">
      <c r="A564" s="111">
        <v>11</v>
      </c>
      <c r="B564" s="112" t="s">
        <v>665</v>
      </c>
      <c r="C564" s="113" t="s">
        <v>739</v>
      </c>
      <c r="D564" s="114" t="s">
        <v>741</v>
      </c>
      <c r="E564" s="112" t="s">
        <v>41</v>
      </c>
      <c r="F564" s="114">
        <v>2025</v>
      </c>
      <c r="G564" s="114">
        <v>2027</v>
      </c>
      <c r="H564" s="50">
        <v>1145879</v>
      </c>
      <c r="I564" s="50">
        <v>0</v>
      </c>
      <c r="J564" s="50">
        <v>0</v>
      </c>
      <c r="K564" s="50">
        <v>140456.01</v>
      </c>
      <c r="L564" s="50">
        <v>125423.068</v>
      </c>
      <c r="M564" s="50">
        <v>880000</v>
      </c>
      <c r="N564" s="57"/>
    </row>
    <row r="565" spans="1:14" s="116" customFormat="1" ht="24" customHeight="1">
      <c r="A565" s="111" t="s">
        <v>663</v>
      </c>
      <c r="B565" s="112" t="s">
        <v>742</v>
      </c>
      <c r="C565" s="113" t="s">
        <v>739</v>
      </c>
      <c r="D565" s="114" t="s">
        <v>743</v>
      </c>
      <c r="E565" s="112" t="s">
        <v>41</v>
      </c>
      <c r="F565" s="114">
        <v>2025</v>
      </c>
      <c r="G565" s="114">
        <v>2026</v>
      </c>
      <c r="H565" s="50">
        <v>373242.174</v>
      </c>
      <c r="I565" s="50"/>
      <c r="J565" s="50">
        <v>0</v>
      </c>
      <c r="K565" s="50">
        <v>250000</v>
      </c>
      <c r="L565" s="50">
        <v>123242.174</v>
      </c>
      <c r="M565" s="50">
        <v>0</v>
      </c>
      <c r="N565" s="57"/>
    </row>
    <row r="566" spans="1:14" s="116" customFormat="1" ht="48" customHeight="1">
      <c r="A566" s="111" t="s">
        <v>663</v>
      </c>
      <c r="B566" s="112" t="s">
        <v>744</v>
      </c>
      <c r="C566" s="113" t="s">
        <v>739</v>
      </c>
      <c r="D566" s="114" t="s">
        <v>745</v>
      </c>
      <c r="E566" s="112" t="s">
        <v>41</v>
      </c>
      <c r="F566" s="114">
        <v>2025</v>
      </c>
      <c r="G566" s="114">
        <v>2026</v>
      </c>
      <c r="H566" s="50">
        <v>240000</v>
      </c>
      <c r="I566" s="50">
        <v>0</v>
      </c>
      <c r="J566" s="50">
        <v>0</v>
      </c>
      <c r="K566" s="50">
        <v>100000</v>
      </c>
      <c r="L566" s="50">
        <v>140000</v>
      </c>
      <c r="M566" s="50">
        <v>0</v>
      </c>
      <c r="N566" s="57"/>
    </row>
    <row r="567" spans="1:14" s="116" customFormat="1" ht="60" customHeight="1">
      <c r="A567" s="111" t="s">
        <v>663</v>
      </c>
      <c r="B567" s="112" t="s">
        <v>746</v>
      </c>
      <c r="C567" s="113" t="s">
        <v>739</v>
      </c>
      <c r="D567" s="114" t="s">
        <v>747</v>
      </c>
      <c r="E567" s="112" t="s">
        <v>24</v>
      </c>
      <c r="F567" s="114">
        <v>2023</v>
      </c>
      <c r="G567" s="114">
        <v>2026</v>
      </c>
      <c r="H567" s="50">
        <v>856099.91999999993</v>
      </c>
      <c r="I567" s="50">
        <v>61212.991999999998</v>
      </c>
      <c r="J567" s="50">
        <v>224159.33600000001</v>
      </c>
      <c r="K567" s="50">
        <v>260000</v>
      </c>
      <c r="L567" s="50">
        <v>310727.592</v>
      </c>
      <c r="M567" s="50">
        <v>0</v>
      </c>
      <c r="N567" s="57"/>
    </row>
    <row r="568" spans="1:14" s="116" customFormat="1" ht="24" customHeight="1">
      <c r="A568" s="111" t="s">
        <v>663</v>
      </c>
      <c r="B568" s="112" t="s">
        <v>748</v>
      </c>
      <c r="C568" s="113" t="s">
        <v>739</v>
      </c>
      <c r="D568" s="114" t="s">
        <v>749</v>
      </c>
      <c r="E568" s="112" t="s">
        <v>24</v>
      </c>
      <c r="F568" s="114">
        <v>2024</v>
      </c>
      <c r="G568" s="114">
        <v>2025</v>
      </c>
      <c r="H568" s="50">
        <v>113005.9</v>
      </c>
      <c r="I568" s="50">
        <v>0</v>
      </c>
      <c r="J568" s="50">
        <v>36005.9</v>
      </c>
      <c r="K568" s="50">
        <v>77000</v>
      </c>
      <c r="L568" s="50">
        <v>0</v>
      </c>
      <c r="M568" s="50">
        <v>0</v>
      </c>
      <c r="N568" s="57"/>
    </row>
    <row r="569" spans="1:14" s="116" customFormat="1" ht="24" customHeight="1">
      <c r="A569" s="111" t="s">
        <v>663</v>
      </c>
      <c r="B569" s="112" t="s">
        <v>746</v>
      </c>
      <c r="C569" s="113" t="s">
        <v>739</v>
      </c>
      <c r="D569" s="114" t="s">
        <v>750</v>
      </c>
      <c r="E569" s="112" t="s">
        <v>24</v>
      </c>
      <c r="F569" s="114">
        <v>2024</v>
      </c>
      <c r="G569" s="114">
        <v>2027</v>
      </c>
      <c r="H569" s="50">
        <v>420607.16599999997</v>
      </c>
      <c r="I569" s="50">
        <v>0</v>
      </c>
      <c r="J569" s="50">
        <v>100000</v>
      </c>
      <c r="K569" s="50">
        <v>190000</v>
      </c>
      <c r="L569" s="50">
        <v>130607.166</v>
      </c>
      <c r="M569" s="50">
        <v>0</v>
      </c>
      <c r="N569" s="57"/>
    </row>
    <row r="570" spans="1:14" s="116" customFormat="1" ht="36" customHeight="1">
      <c r="A570" s="111">
        <v>11</v>
      </c>
      <c r="B570" s="112" t="s">
        <v>751</v>
      </c>
      <c r="C570" s="113" t="s">
        <v>739</v>
      </c>
      <c r="D570" s="114" t="s">
        <v>752</v>
      </c>
      <c r="E570" s="112" t="s">
        <v>24</v>
      </c>
      <c r="F570" s="114">
        <v>2023</v>
      </c>
      <c r="G570" s="114">
        <v>2027</v>
      </c>
      <c r="H570" s="50">
        <v>570000</v>
      </c>
      <c r="I570" s="50">
        <v>80359.631999999998</v>
      </c>
      <c r="J570" s="50">
        <v>277096.37800000003</v>
      </c>
      <c r="K570" s="50">
        <v>162543.99</v>
      </c>
      <c r="L570" s="50">
        <v>50000</v>
      </c>
      <c r="M570" s="50">
        <v>0</v>
      </c>
      <c r="N570" s="57"/>
    </row>
    <row r="571" spans="1:14" s="15" customFormat="1" ht="12.75" customHeight="1">
      <c r="A571" s="39" t="s">
        <v>663</v>
      </c>
      <c r="B571" s="40"/>
      <c r="C571" s="41" t="s">
        <v>753</v>
      </c>
      <c r="D571" s="42" t="s">
        <v>754</v>
      </c>
      <c r="E571" s="43"/>
      <c r="F571" s="44"/>
      <c r="G571" s="44"/>
      <c r="H571" s="45">
        <v>1400000</v>
      </c>
      <c r="I571" s="45">
        <v>0</v>
      </c>
      <c r="J571" s="45">
        <v>342080</v>
      </c>
      <c r="K571" s="45">
        <v>350000</v>
      </c>
      <c r="L571" s="45">
        <v>350000</v>
      </c>
      <c r="M571" s="45">
        <v>350000</v>
      </c>
      <c r="N571" s="46">
        <v>0</v>
      </c>
    </row>
    <row r="572" spans="1:14" s="122" customFormat="1" ht="24" customHeight="1">
      <c r="A572" s="117" t="s">
        <v>663</v>
      </c>
      <c r="B572" s="112" t="s">
        <v>755</v>
      </c>
      <c r="C572" s="113" t="s">
        <v>753</v>
      </c>
      <c r="D572" s="114" t="s">
        <v>756</v>
      </c>
      <c r="E572" s="118" t="s">
        <v>24</v>
      </c>
      <c r="F572" s="119">
        <v>2023</v>
      </c>
      <c r="G572" s="119">
        <v>2027</v>
      </c>
      <c r="H572" s="50">
        <v>1400000</v>
      </c>
      <c r="I572" s="120">
        <v>0</v>
      </c>
      <c r="J572" s="120">
        <v>342080</v>
      </c>
      <c r="K572" s="120">
        <v>350000</v>
      </c>
      <c r="L572" s="120">
        <v>350000</v>
      </c>
      <c r="M572" s="120">
        <v>350000</v>
      </c>
      <c r="N572" s="121">
        <v>0</v>
      </c>
    </row>
    <row r="573" spans="1:14" s="15" customFormat="1" ht="12.75" customHeight="1">
      <c r="A573" s="39" t="s">
        <v>663</v>
      </c>
      <c r="B573" s="40"/>
      <c r="C573" s="41" t="s">
        <v>757</v>
      </c>
      <c r="D573" s="42" t="s">
        <v>758</v>
      </c>
      <c r="E573" s="43"/>
      <c r="F573" s="44"/>
      <c r="G573" s="44"/>
      <c r="H573" s="45">
        <v>800000</v>
      </c>
      <c r="I573" s="45">
        <v>0</v>
      </c>
      <c r="J573" s="45">
        <v>196930</v>
      </c>
      <c r="K573" s="45">
        <v>200000</v>
      </c>
      <c r="L573" s="45">
        <v>200000</v>
      </c>
      <c r="M573" s="45">
        <v>200000</v>
      </c>
      <c r="N573" s="46">
        <v>0</v>
      </c>
    </row>
    <row r="574" spans="1:14" s="122" customFormat="1" ht="12.75" customHeight="1">
      <c r="A574" s="117" t="s">
        <v>663</v>
      </c>
      <c r="B574" s="112" t="s">
        <v>665</v>
      </c>
      <c r="C574" s="113" t="s">
        <v>757</v>
      </c>
      <c r="D574" s="114" t="s">
        <v>759</v>
      </c>
      <c r="E574" s="118" t="s">
        <v>24</v>
      </c>
      <c r="F574" s="119">
        <v>2023</v>
      </c>
      <c r="G574" s="119">
        <v>2027</v>
      </c>
      <c r="H574" s="50">
        <v>800000</v>
      </c>
      <c r="I574" s="120">
        <v>0</v>
      </c>
      <c r="J574" s="120">
        <v>196930</v>
      </c>
      <c r="K574" s="120">
        <v>200000</v>
      </c>
      <c r="L574" s="120">
        <v>200000</v>
      </c>
      <c r="M574" s="120">
        <v>200000</v>
      </c>
      <c r="N574" s="121">
        <v>0</v>
      </c>
    </row>
    <row r="575" spans="1:14" s="15" customFormat="1" ht="24" customHeight="1">
      <c r="A575" s="31" t="s">
        <v>760</v>
      </c>
      <c r="B575" s="32"/>
      <c r="C575" s="33"/>
      <c r="D575" s="34" t="s">
        <v>761</v>
      </c>
      <c r="E575" s="35"/>
      <c r="F575" s="36"/>
      <c r="G575" s="36"/>
      <c r="H575" s="37">
        <v>18179029.644000001</v>
      </c>
      <c r="I575" s="37">
        <v>1296214</v>
      </c>
      <c r="J575" s="37">
        <v>3633826.0690000001</v>
      </c>
      <c r="K575" s="37">
        <v>3475468.9665333331</v>
      </c>
      <c r="L575" s="37">
        <v>3281461.9866333329</v>
      </c>
      <c r="M575" s="37">
        <v>2629785.7763332999</v>
      </c>
      <c r="N575" s="38">
        <v>2134485.000000034</v>
      </c>
    </row>
    <row r="576" spans="1:14" s="15" customFormat="1" ht="12.75" customHeight="1">
      <c r="A576" s="39" t="s">
        <v>760</v>
      </c>
      <c r="B576" s="40"/>
      <c r="C576" s="41" t="s">
        <v>32</v>
      </c>
      <c r="D576" s="42" t="s">
        <v>762</v>
      </c>
      <c r="E576" s="43"/>
      <c r="F576" s="44"/>
      <c r="G576" s="44"/>
      <c r="H576" s="45">
        <v>264119</v>
      </c>
      <c r="I576" s="45">
        <v>0</v>
      </c>
      <c r="J576" s="45">
        <v>154319</v>
      </c>
      <c r="K576" s="45">
        <v>80000</v>
      </c>
      <c r="L576" s="45">
        <v>40000</v>
      </c>
      <c r="M576" s="45">
        <v>10000</v>
      </c>
      <c r="N576" s="46">
        <v>0</v>
      </c>
    </row>
    <row r="577" spans="1:14" customFormat="1" ht="15" customHeight="1">
      <c r="A577" s="58" t="s">
        <v>760</v>
      </c>
      <c r="B577" s="123" t="s">
        <v>763</v>
      </c>
      <c r="C577" s="59" t="s">
        <v>32</v>
      </c>
      <c r="D577" s="124" t="s">
        <v>764</v>
      </c>
      <c r="E577" s="124" t="s">
        <v>24</v>
      </c>
      <c r="F577" s="124" t="s">
        <v>25</v>
      </c>
      <c r="G577" s="124" t="s">
        <v>26</v>
      </c>
      <c r="H577" s="125">
        <v>86119</v>
      </c>
      <c r="I577" s="125"/>
      <c r="J577" s="51">
        <v>57119</v>
      </c>
      <c r="K577" s="125">
        <v>10000</v>
      </c>
      <c r="L577" s="125">
        <v>9000</v>
      </c>
      <c r="M577" s="125">
        <v>10000</v>
      </c>
      <c r="N577" s="126"/>
    </row>
    <row r="578" spans="1:14" customFormat="1" ht="15" customHeight="1">
      <c r="A578" s="58" t="s">
        <v>760</v>
      </c>
      <c r="B578" s="123" t="s">
        <v>763</v>
      </c>
      <c r="C578" s="59" t="s">
        <v>32</v>
      </c>
      <c r="D578" s="124" t="s">
        <v>765</v>
      </c>
      <c r="E578" s="124" t="s">
        <v>24</v>
      </c>
      <c r="F578" s="124" t="s">
        <v>25</v>
      </c>
      <c r="G578" s="124" t="s">
        <v>29</v>
      </c>
      <c r="H578" s="125">
        <v>101000</v>
      </c>
      <c r="I578" s="125"/>
      <c r="J578" s="51">
        <v>20200</v>
      </c>
      <c r="K578" s="125">
        <v>70000</v>
      </c>
      <c r="L578" s="125">
        <v>31000</v>
      </c>
      <c r="M578" s="125"/>
      <c r="N578" s="126"/>
    </row>
    <row r="579" spans="1:14" s="15" customFormat="1" ht="12.75" customHeight="1">
      <c r="A579" s="39" t="s">
        <v>760</v>
      </c>
      <c r="B579" s="40"/>
      <c r="C579" s="41" t="s">
        <v>766</v>
      </c>
      <c r="D579" s="42" t="s">
        <v>767</v>
      </c>
      <c r="E579" s="43"/>
      <c r="F579" s="44"/>
      <c r="G579" s="44"/>
      <c r="H579" s="45">
        <v>594821</v>
      </c>
      <c r="I579" s="45">
        <v>18018</v>
      </c>
      <c r="J579" s="45">
        <v>166803</v>
      </c>
      <c r="K579" s="45">
        <v>272500</v>
      </c>
      <c r="L579" s="45">
        <v>75000</v>
      </c>
      <c r="M579" s="45">
        <v>72500</v>
      </c>
      <c r="N579" s="46">
        <v>0</v>
      </c>
    </row>
    <row r="580" spans="1:14" customFormat="1" ht="15" customHeight="1">
      <c r="A580" s="58" t="s">
        <v>760</v>
      </c>
      <c r="B580" s="123" t="s">
        <v>763</v>
      </c>
      <c r="C580" s="59" t="s">
        <v>766</v>
      </c>
      <c r="D580" s="124" t="s">
        <v>768</v>
      </c>
      <c r="E580" s="124" t="s">
        <v>529</v>
      </c>
      <c r="F580" s="124" t="s">
        <v>25</v>
      </c>
      <c r="G580" s="124" t="s">
        <v>37</v>
      </c>
      <c r="H580" s="125">
        <v>40000</v>
      </c>
      <c r="I580" s="125"/>
      <c r="J580" s="51">
        <v>10000</v>
      </c>
      <c r="K580" s="125">
        <v>30000</v>
      </c>
      <c r="L580" s="125"/>
      <c r="M580" s="127"/>
      <c r="N580" s="126"/>
    </row>
    <row r="581" spans="1:14" customFormat="1" ht="15" customHeight="1">
      <c r="A581" s="58" t="s">
        <v>760</v>
      </c>
      <c r="B581" s="123" t="s">
        <v>763</v>
      </c>
      <c r="C581" s="59" t="s">
        <v>766</v>
      </c>
      <c r="D581" s="124" t="s">
        <v>769</v>
      </c>
      <c r="E581" s="124" t="s">
        <v>529</v>
      </c>
      <c r="F581" s="124" t="s">
        <v>29</v>
      </c>
      <c r="G581" s="124" t="s">
        <v>26</v>
      </c>
      <c r="H581" s="125">
        <v>80000</v>
      </c>
      <c r="I581" s="125"/>
      <c r="J581" s="51"/>
      <c r="K581" s="125"/>
      <c r="L581" s="125">
        <v>45000</v>
      </c>
      <c r="M581" s="125">
        <v>35000</v>
      </c>
      <c r="N581" s="126"/>
    </row>
    <row r="582" spans="1:14" s="128" customFormat="1" ht="24" customHeight="1">
      <c r="A582" s="58" t="s">
        <v>760</v>
      </c>
      <c r="B582" s="123" t="s">
        <v>770</v>
      </c>
      <c r="C582" s="59" t="s">
        <v>766</v>
      </c>
      <c r="D582" s="124" t="s">
        <v>771</v>
      </c>
      <c r="E582" s="124" t="s">
        <v>24</v>
      </c>
      <c r="F582" s="124" t="s">
        <v>25</v>
      </c>
      <c r="G582" s="124" t="s">
        <v>29</v>
      </c>
      <c r="H582" s="125">
        <v>31750</v>
      </c>
      <c r="I582" s="125"/>
      <c r="J582" s="51">
        <v>7500</v>
      </c>
      <c r="K582" s="125">
        <v>24250</v>
      </c>
      <c r="L582" s="125"/>
      <c r="M582" s="125"/>
      <c r="N582" s="126"/>
    </row>
    <row r="583" spans="1:14" customFormat="1" ht="15" customHeight="1">
      <c r="A583" s="58" t="s">
        <v>760</v>
      </c>
      <c r="B583" s="123" t="s">
        <v>763</v>
      </c>
      <c r="C583" s="59" t="s">
        <v>766</v>
      </c>
      <c r="D583" s="124" t="s">
        <v>772</v>
      </c>
      <c r="E583" s="124" t="s">
        <v>24</v>
      </c>
      <c r="F583" s="124" t="s">
        <v>25</v>
      </c>
      <c r="G583" s="124" t="s">
        <v>37</v>
      </c>
      <c r="H583" s="125">
        <v>25000</v>
      </c>
      <c r="I583" s="125"/>
      <c r="J583" s="51">
        <v>5000</v>
      </c>
      <c r="K583" s="125">
        <v>20000</v>
      </c>
      <c r="L583" s="125"/>
      <c r="M583" s="125"/>
      <c r="N583" s="126"/>
    </row>
    <row r="584" spans="1:14" customFormat="1" ht="24" customHeight="1">
      <c r="A584" s="58" t="s">
        <v>760</v>
      </c>
      <c r="B584" s="123" t="s">
        <v>773</v>
      </c>
      <c r="C584" s="59" t="s">
        <v>766</v>
      </c>
      <c r="D584" s="124" t="s">
        <v>774</v>
      </c>
      <c r="E584" s="124" t="s">
        <v>24</v>
      </c>
      <c r="F584" s="124" t="s">
        <v>25</v>
      </c>
      <c r="G584" s="124" t="s">
        <v>29</v>
      </c>
      <c r="H584" s="125">
        <v>23000</v>
      </c>
      <c r="I584" s="125">
        <v>7044</v>
      </c>
      <c r="J584" s="51">
        <v>7802</v>
      </c>
      <c r="K584" s="125">
        <v>8154</v>
      </c>
      <c r="L584" s="125"/>
      <c r="M584" s="125"/>
      <c r="N584" s="126"/>
    </row>
    <row r="585" spans="1:14" customFormat="1" ht="24" customHeight="1">
      <c r="A585" s="58" t="s">
        <v>760</v>
      </c>
      <c r="B585" s="123" t="s">
        <v>773</v>
      </c>
      <c r="C585" s="59" t="s">
        <v>766</v>
      </c>
      <c r="D585" s="124" t="s">
        <v>775</v>
      </c>
      <c r="E585" s="124" t="s">
        <v>24</v>
      </c>
      <c r="F585" s="124" t="s">
        <v>25</v>
      </c>
      <c r="G585" s="124" t="s">
        <v>29</v>
      </c>
      <c r="H585" s="125">
        <v>13854</v>
      </c>
      <c r="I585" s="125"/>
      <c r="J585" s="51">
        <v>2800</v>
      </c>
      <c r="K585" s="125">
        <v>11054</v>
      </c>
      <c r="L585" s="125"/>
      <c r="M585" s="125"/>
      <c r="N585" s="126"/>
    </row>
    <row r="586" spans="1:14" customFormat="1" ht="24" customHeight="1">
      <c r="A586" s="58" t="s">
        <v>760</v>
      </c>
      <c r="B586" s="123" t="s">
        <v>773</v>
      </c>
      <c r="C586" s="59" t="s">
        <v>766</v>
      </c>
      <c r="D586" s="124" t="s">
        <v>776</v>
      </c>
      <c r="E586" s="124" t="s">
        <v>24</v>
      </c>
      <c r="F586" s="124" t="s">
        <v>25</v>
      </c>
      <c r="G586" s="124" t="s">
        <v>29</v>
      </c>
      <c r="H586" s="125">
        <v>14542</v>
      </c>
      <c r="I586" s="125"/>
      <c r="J586" s="51">
        <v>8000</v>
      </c>
      <c r="K586" s="125">
        <v>6542</v>
      </c>
      <c r="L586" s="125"/>
      <c r="M586" s="125"/>
      <c r="N586" s="126"/>
    </row>
    <row r="587" spans="1:14" customFormat="1" ht="24" customHeight="1">
      <c r="A587" s="58" t="s">
        <v>760</v>
      </c>
      <c r="B587" s="123" t="s">
        <v>773</v>
      </c>
      <c r="C587" s="59" t="s">
        <v>766</v>
      </c>
      <c r="D587" s="124" t="s">
        <v>777</v>
      </c>
      <c r="E587" s="124" t="s">
        <v>529</v>
      </c>
      <c r="F587" s="124" t="s">
        <v>37</v>
      </c>
      <c r="G587" s="124" t="s">
        <v>270</v>
      </c>
      <c r="H587" s="125">
        <v>240000</v>
      </c>
      <c r="I587" s="125"/>
      <c r="J587" s="51">
        <v>10000</v>
      </c>
      <c r="K587" s="125">
        <v>172500</v>
      </c>
      <c r="L587" s="125">
        <v>30000</v>
      </c>
      <c r="M587" s="125">
        <v>37500</v>
      </c>
      <c r="N587" s="126"/>
    </row>
    <row r="588" spans="1:14" s="15" customFormat="1" ht="12.75" customHeight="1">
      <c r="A588" s="39" t="s">
        <v>760</v>
      </c>
      <c r="B588" s="40"/>
      <c r="C588" s="41" t="s">
        <v>778</v>
      </c>
      <c r="D588" s="42" t="s">
        <v>779</v>
      </c>
      <c r="E588" s="43"/>
      <c r="F588" s="44"/>
      <c r="G588" s="44"/>
      <c r="H588" s="45">
        <v>10578036</v>
      </c>
      <c r="I588" s="45">
        <v>847654</v>
      </c>
      <c r="J588" s="45">
        <v>1562813</v>
      </c>
      <c r="K588" s="45">
        <v>1467500.0003333329</v>
      </c>
      <c r="L588" s="45">
        <v>1605993.0003333329</v>
      </c>
      <c r="M588" s="45">
        <v>1179007.0003332999</v>
      </c>
      <c r="N588" s="46">
        <v>2134485.000000034</v>
      </c>
    </row>
    <row r="589" spans="1:14" customFormat="1" ht="15" customHeight="1">
      <c r="A589" s="58" t="s">
        <v>760</v>
      </c>
      <c r="B589" s="123" t="s">
        <v>780</v>
      </c>
      <c r="C589" s="59" t="s">
        <v>778</v>
      </c>
      <c r="D589" s="124" t="s">
        <v>781</v>
      </c>
      <c r="E589" s="124" t="s">
        <v>24</v>
      </c>
      <c r="F589" s="124" t="s">
        <v>25</v>
      </c>
      <c r="G589" s="124" t="s">
        <v>37</v>
      </c>
      <c r="H589" s="125">
        <v>278000</v>
      </c>
      <c r="I589" s="125"/>
      <c r="J589" s="51">
        <v>55720</v>
      </c>
      <c r="K589" s="125">
        <v>222280</v>
      </c>
      <c r="L589" s="125"/>
      <c r="M589" s="127"/>
      <c r="N589" s="126">
        <v>0</v>
      </c>
    </row>
    <row r="590" spans="1:14" customFormat="1" ht="15" customHeight="1">
      <c r="A590" s="58" t="s">
        <v>760</v>
      </c>
      <c r="B590" s="123" t="s">
        <v>782</v>
      </c>
      <c r="C590" s="59" t="s">
        <v>778</v>
      </c>
      <c r="D590" s="124" t="s">
        <v>783</v>
      </c>
      <c r="E590" s="124" t="s">
        <v>24</v>
      </c>
      <c r="F590" s="124" t="s">
        <v>158</v>
      </c>
      <c r="G590" s="124" t="s">
        <v>26</v>
      </c>
      <c r="H590" s="125">
        <v>3034951</v>
      </c>
      <c r="I590" s="125">
        <v>70730</v>
      </c>
      <c r="J590" s="51">
        <v>745312</v>
      </c>
      <c r="K590" s="125">
        <v>314985.33333333302</v>
      </c>
      <c r="L590" s="125">
        <v>314985.33333333302</v>
      </c>
      <c r="M590" s="127">
        <v>139636.33333329999</v>
      </c>
      <c r="N590" s="126">
        <v>1449302.000000034</v>
      </c>
    </row>
    <row r="591" spans="1:14" customFormat="1" ht="24" customHeight="1">
      <c r="A591" s="58" t="s">
        <v>760</v>
      </c>
      <c r="B591" s="123" t="s">
        <v>763</v>
      </c>
      <c r="C591" s="59" t="s">
        <v>778</v>
      </c>
      <c r="D591" s="124" t="s">
        <v>784</v>
      </c>
      <c r="E591" s="124" t="s">
        <v>24</v>
      </c>
      <c r="F591" s="124" t="s">
        <v>158</v>
      </c>
      <c r="G591" s="124" t="s">
        <v>26</v>
      </c>
      <c r="H591" s="125">
        <v>1291851</v>
      </c>
      <c r="I591" s="125">
        <v>360097</v>
      </c>
      <c r="J591" s="51">
        <v>231754.04199999999</v>
      </c>
      <c r="K591" s="125">
        <v>200000</v>
      </c>
      <c r="L591" s="125">
        <v>250000</v>
      </c>
      <c r="M591" s="127">
        <v>250000</v>
      </c>
      <c r="N591" s="126"/>
    </row>
    <row r="592" spans="1:14" customFormat="1" ht="15" customHeight="1">
      <c r="A592" s="58" t="s">
        <v>760</v>
      </c>
      <c r="B592" s="123" t="s">
        <v>763</v>
      </c>
      <c r="C592" s="59" t="s">
        <v>778</v>
      </c>
      <c r="D592" s="124" t="s">
        <v>785</v>
      </c>
      <c r="E592" s="124" t="s">
        <v>24</v>
      </c>
      <c r="F592" s="124" t="s">
        <v>222</v>
      </c>
      <c r="G592" s="124" t="s">
        <v>26</v>
      </c>
      <c r="H592" s="125">
        <v>962176</v>
      </c>
      <c r="I592" s="125">
        <v>162176</v>
      </c>
      <c r="J592" s="51">
        <v>150000</v>
      </c>
      <c r="K592" s="125">
        <v>150000</v>
      </c>
      <c r="L592" s="125">
        <v>250000</v>
      </c>
      <c r="M592" s="127">
        <v>250000</v>
      </c>
      <c r="N592" s="126">
        <v>0</v>
      </c>
    </row>
    <row r="593" spans="1:14" customFormat="1" ht="15" customHeight="1">
      <c r="A593" s="58" t="s">
        <v>760</v>
      </c>
      <c r="B593" s="123" t="s">
        <v>782</v>
      </c>
      <c r="C593" s="59" t="s">
        <v>778</v>
      </c>
      <c r="D593" s="124" t="s">
        <v>786</v>
      </c>
      <c r="E593" s="124" t="s">
        <v>24</v>
      </c>
      <c r="F593" s="124" t="s">
        <v>25</v>
      </c>
      <c r="G593" s="124" t="s">
        <v>26</v>
      </c>
      <c r="H593" s="125">
        <v>1371690</v>
      </c>
      <c r="I593" s="125"/>
      <c r="J593" s="51"/>
      <c r="K593" s="125"/>
      <c r="L593" s="125">
        <v>275000</v>
      </c>
      <c r="M593" s="125">
        <v>411507</v>
      </c>
      <c r="N593" s="126">
        <v>685183</v>
      </c>
    </row>
    <row r="594" spans="1:14" customFormat="1" ht="15" customHeight="1">
      <c r="A594" s="58" t="s">
        <v>760</v>
      </c>
      <c r="B594" s="123" t="s">
        <v>763</v>
      </c>
      <c r="C594" s="59" t="s">
        <v>778</v>
      </c>
      <c r="D594" s="124" t="s">
        <v>787</v>
      </c>
      <c r="E594" s="124" t="s">
        <v>529</v>
      </c>
      <c r="F594" s="124" t="s">
        <v>37</v>
      </c>
      <c r="G594" s="124" t="s">
        <v>26</v>
      </c>
      <c r="H594" s="125">
        <v>596292</v>
      </c>
      <c r="I594" s="125"/>
      <c r="J594" s="51"/>
      <c r="K594" s="125">
        <v>138763.66700000002</v>
      </c>
      <c r="L594" s="125">
        <v>362321.66700000002</v>
      </c>
      <c r="M594" s="127">
        <v>95206.667000000001</v>
      </c>
      <c r="N594" s="126"/>
    </row>
    <row r="595" spans="1:14" customFormat="1" ht="24" customHeight="1">
      <c r="A595" s="58" t="s">
        <v>760</v>
      </c>
      <c r="B595" s="123" t="s">
        <v>788</v>
      </c>
      <c r="C595" s="59" t="s">
        <v>778</v>
      </c>
      <c r="D595" s="124" t="s">
        <v>789</v>
      </c>
      <c r="E595" s="124" t="s">
        <v>529</v>
      </c>
      <c r="F595" s="124">
        <v>2025</v>
      </c>
      <c r="G595" s="124">
        <v>2025</v>
      </c>
      <c r="H595" s="125">
        <v>18730</v>
      </c>
      <c r="I595" s="125">
        <v>0</v>
      </c>
      <c r="J595" s="51">
        <v>0</v>
      </c>
      <c r="K595" s="125">
        <v>18730</v>
      </c>
      <c r="L595" s="125">
        <v>0</v>
      </c>
      <c r="M595" s="127">
        <v>0</v>
      </c>
      <c r="N595" s="126">
        <v>0</v>
      </c>
    </row>
    <row r="596" spans="1:14" customFormat="1" ht="36" customHeight="1">
      <c r="A596" s="58" t="s">
        <v>760</v>
      </c>
      <c r="B596" s="123" t="s">
        <v>788</v>
      </c>
      <c r="C596" s="59" t="s">
        <v>778</v>
      </c>
      <c r="D596" s="124" t="s">
        <v>790</v>
      </c>
      <c r="E596" s="124" t="s">
        <v>529</v>
      </c>
      <c r="F596" s="124">
        <v>2025</v>
      </c>
      <c r="G596" s="124">
        <v>2025</v>
      </c>
      <c r="H596" s="125">
        <v>3300</v>
      </c>
      <c r="I596" s="125">
        <v>0</v>
      </c>
      <c r="J596" s="51">
        <v>0</v>
      </c>
      <c r="K596" s="125">
        <v>3300</v>
      </c>
      <c r="L596" s="125">
        <v>0</v>
      </c>
      <c r="M596" s="127">
        <v>0</v>
      </c>
      <c r="N596" s="126">
        <v>0</v>
      </c>
    </row>
    <row r="597" spans="1:14" customFormat="1" ht="24" customHeight="1">
      <c r="A597" s="58" t="s">
        <v>760</v>
      </c>
      <c r="B597" s="123" t="s">
        <v>788</v>
      </c>
      <c r="C597" s="59" t="s">
        <v>778</v>
      </c>
      <c r="D597" s="124" t="s">
        <v>791</v>
      </c>
      <c r="E597" s="65" t="s">
        <v>41</v>
      </c>
      <c r="F597" s="124">
        <v>2025</v>
      </c>
      <c r="G597" s="124">
        <v>2026</v>
      </c>
      <c r="H597" s="125">
        <v>31962</v>
      </c>
      <c r="I597" s="125">
        <v>0</v>
      </c>
      <c r="J597" s="51">
        <v>0</v>
      </c>
      <c r="K597" s="125">
        <v>17700</v>
      </c>
      <c r="L597" s="125">
        <v>16037</v>
      </c>
      <c r="M597" s="127">
        <v>1600</v>
      </c>
      <c r="N597" s="126"/>
    </row>
    <row r="598" spans="1:14" customFormat="1" ht="15" customHeight="1">
      <c r="A598" s="58" t="s">
        <v>760</v>
      </c>
      <c r="B598" s="123" t="s">
        <v>788</v>
      </c>
      <c r="C598" s="59" t="s">
        <v>778</v>
      </c>
      <c r="D598" s="124" t="s">
        <v>792</v>
      </c>
      <c r="E598" s="124" t="s">
        <v>529</v>
      </c>
      <c r="F598" s="124" t="s">
        <v>37</v>
      </c>
      <c r="G598" s="124" t="s">
        <v>26</v>
      </c>
      <c r="H598" s="125">
        <v>1000</v>
      </c>
      <c r="I598" s="125"/>
      <c r="J598" s="51"/>
      <c r="K598" s="125">
        <v>500</v>
      </c>
      <c r="L598" s="125">
        <v>250</v>
      </c>
      <c r="M598" s="127">
        <v>250</v>
      </c>
      <c r="N598" s="126">
        <v>0</v>
      </c>
    </row>
    <row r="599" spans="1:14" s="128" customFormat="1" ht="24" customHeight="1">
      <c r="A599" s="58" t="s">
        <v>760</v>
      </c>
      <c r="B599" s="123" t="s">
        <v>793</v>
      </c>
      <c r="C599" s="59" t="s">
        <v>778</v>
      </c>
      <c r="D599" s="124" t="s">
        <v>794</v>
      </c>
      <c r="E599" s="124" t="s">
        <v>529</v>
      </c>
      <c r="F599" s="124" t="s">
        <v>37</v>
      </c>
      <c r="G599" s="124" t="s">
        <v>37</v>
      </c>
      <c r="H599" s="125">
        <v>6500</v>
      </c>
      <c r="I599" s="125">
        <v>0</v>
      </c>
      <c r="J599" s="51">
        <v>0</v>
      </c>
      <c r="K599" s="125">
        <v>7000</v>
      </c>
      <c r="L599" s="125">
        <v>0</v>
      </c>
      <c r="M599" s="127"/>
      <c r="N599" s="126"/>
    </row>
    <row r="600" spans="1:14" customFormat="1" ht="15" customHeight="1">
      <c r="A600" s="58" t="s">
        <v>760</v>
      </c>
      <c r="B600" s="123" t="s">
        <v>795</v>
      </c>
      <c r="C600" s="59" t="s">
        <v>778</v>
      </c>
      <c r="D600" s="124" t="s">
        <v>796</v>
      </c>
      <c r="E600" s="124" t="s">
        <v>529</v>
      </c>
      <c r="F600" s="124">
        <v>2025</v>
      </c>
      <c r="G600" s="124">
        <v>2025</v>
      </c>
      <c r="H600" s="125">
        <v>248139</v>
      </c>
      <c r="I600" s="125"/>
      <c r="J600" s="51">
        <v>0</v>
      </c>
      <c r="K600" s="125">
        <v>248139</v>
      </c>
      <c r="L600" s="125"/>
      <c r="M600" s="127"/>
      <c r="N600" s="126">
        <v>0</v>
      </c>
    </row>
    <row r="601" spans="1:14" s="128" customFormat="1" ht="15" customHeight="1">
      <c r="A601" s="58" t="s">
        <v>760</v>
      </c>
      <c r="B601" s="123" t="s">
        <v>795</v>
      </c>
      <c r="C601" s="59" t="s">
        <v>778</v>
      </c>
      <c r="D601" s="124" t="s">
        <v>797</v>
      </c>
      <c r="E601" s="124" t="s">
        <v>529</v>
      </c>
      <c r="F601" s="124" t="s">
        <v>37</v>
      </c>
      <c r="G601" s="124" t="s">
        <v>26</v>
      </c>
      <c r="H601" s="125">
        <v>27475</v>
      </c>
      <c r="I601" s="125">
        <v>0</v>
      </c>
      <c r="J601" s="51">
        <v>0</v>
      </c>
      <c r="K601" s="125">
        <v>9269</v>
      </c>
      <c r="L601" s="125">
        <v>7399</v>
      </c>
      <c r="M601" s="125">
        <v>10807</v>
      </c>
      <c r="N601" s="126">
        <v>0</v>
      </c>
    </row>
    <row r="602" spans="1:14" customFormat="1" ht="15" customHeight="1">
      <c r="A602" s="58" t="s">
        <v>760</v>
      </c>
      <c r="B602" s="123" t="s">
        <v>798</v>
      </c>
      <c r="C602" s="59" t="s">
        <v>778</v>
      </c>
      <c r="D602" s="124" t="s">
        <v>799</v>
      </c>
      <c r="E602" s="124" t="s">
        <v>529</v>
      </c>
      <c r="F602" s="124" t="s">
        <v>37</v>
      </c>
      <c r="G602" s="124" t="s">
        <v>26</v>
      </c>
      <c r="H602" s="125">
        <v>266673</v>
      </c>
      <c r="I602" s="125">
        <v>0</v>
      </c>
      <c r="J602" s="51">
        <v>0</v>
      </c>
      <c r="K602" s="125">
        <v>116673</v>
      </c>
      <c r="L602" s="125">
        <v>130000</v>
      </c>
      <c r="M602" s="125">
        <v>20000</v>
      </c>
      <c r="N602" s="126">
        <v>0</v>
      </c>
    </row>
    <row r="603" spans="1:14" customFormat="1" ht="24" customHeight="1">
      <c r="A603" s="58" t="s">
        <v>760</v>
      </c>
      <c r="B603" s="123" t="s">
        <v>800</v>
      </c>
      <c r="C603" s="59" t="s">
        <v>778</v>
      </c>
      <c r="D603" s="124" t="s">
        <v>801</v>
      </c>
      <c r="E603" s="124" t="s">
        <v>529</v>
      </c>
      <c r="F603" s="124">
        <v>2025</v>
      </c>
      <c r="G603" s="124" t="s">
        <v>37</v>
      </c>
      <c r="H603" s="125">
        <v>5000</v>
      </c>
      <c r="I603" s="125">
        <v>0</v>
      </c>
      <c r="J603" s="51">
        <v>0</v>
      </c>
      <c r="K603" s="125">
        <v>5000</v>
      </c>
      <c r="L603" s="125">
        <v>0</v>
      </c>
      <c r="M603" s="125">
        <v>0</v>
      </c>
      <c r="N603" s="126">
        <v>0</v>
      </c>
    </row>
    <row r="604" spans="1:14" customFormat="1" ht="15" customHeight="1">
      <c r="A604" s="58" t="s">
        <v>760</v>
      </c>
      <c r="B604" s="123" t="s">
        <v>802</v>
      </c>
      <c r="C604" s="59" t="s">
        <v>778</v>
      </c>
      <c r="D604" s="124" t="s">
        <v>803</v>
      </c>
      <c r="E604" s="124" t="s">
        <v>529</v>
      </c>
      <c r="F604" s="124">
        <v>2025</v>
      </c>
      <c r="G604" s="124" t="s">
        <v>37</v>
      </c>
      <c r="H604" s="125">
        <v>13300</v>
      </c>
      <c r="I604" s="125"/>
      <c r="J604" s="51"/>
      <c r="K604" s="125">
        <v>13300</v>
      </c>
      <c r="L604" s="125"/>
      <c r="M604" s="127"/>
      <c r="N604" s="126">
        <v>0</v>
      </c>
    </row>
    <row r="605" spans="1:14" customFormat="1" ht="15" customHeight="1">
      <c r="A605" s="58" t="s">
        <v>760</v>
      </c>
      <c r="B605" s="123" t="s">
        <v>802</v>
      </c>
      <c r="C605" s="59" t="s">
        <v>778</v>
      </c>
      <c r="D605" s="124" t="s">
        <v>804</v>
      </c>
      <c r="E605" s="124" t="s">
        <v>529</v>
      </c>
      <c r="F605" s="124">
        <v>2025</v>
      </c>
      <c r="G605" s="124" t="s">
        <v>37</v>
      </c>
      <c r="H605" s="125">
        <v>500</v>
      </c>
      <c r="I605" s="125"/>
      <c r="J605" s="51"/>
      <c r="K605" s="125">
        <v>500</v>
      </c>
      <c r="L605" s="125"/>
      <c r="M605" s="127"/>
      <c r="N605" s="126">
        <v>0</v>
      </c>
    </row>
    <row r="606" spans="1:14" customFormat="1" ht="24" customHeight="1">
      <c r="A606" s="58" t="s">
        <v>760</v>
      </c>
      <c r="B606" s="123" t="s">
        <v>805</v>
      </c>
      <c r="C606" s="59" t="s">
        <v>778</v>
      </c>
      <c r="D606" s="124" t="s">
        <v>806</v>
      </c>
      <c r="E606" s="124" t="s">
        <v>529</v>
      </c>
      <c r="F606" s="124">
        <v>2025</v>
      </c>
      <c r="G606" s="124" t="s">
        <v>37</v>
      </c>
      <c r="H606" s="125">
        <v>300</v>
      </c>
      <c r="I606" s="125"/>
      <c r="J606" s="51"/>
      <c r="K606" s="125">
        <v>300</v>
      </c>
      <c r="L606" s="125"/>
      <c r="M606" s="127"/>
      <c r="N606" s="126">
        <v>0</v>
      </c>
    </row>
    <row r="607" spans="1:14" customFormat="1" ht="24" customHeight="1">
      <c r="A607" s="58" t="s">
        <v>760</v>
      </c>
      <c r="B607" s="123" t="s">
        <v>805</v>
      </c>
      <c r="C607" s="59" t="s">
        <v>778</v>
      </c>
      <c r="D607" s="124" t="s">
        <v>807</v>
      </c>
      <c r="E607" s="124" t="s">
        <v>529</v>
      </c>
      <c r="F607" s="124">
        <v>2025</v>
      </c>
      <c r="G607" s="124" t="s">
        <v>37</v>
      </c>
      <c r="H607" s="125">
        <v>1060</v>
      </c>
      <c r="I607" s="125"/>
      <c r="J607" s="51"/>
      <c r="K607" s="125">
        <v>1060</v>
      </c>
      <c r="L607" s="125"/>
      <c r="M607" s="127"/>
      <c r="N607" s="126">
        <v>0</v>
      </c>
    </row>
    <row r="608" spans="1:14" s="15" customFormat="1" ht="12.75" customHeight="1">
      <c r="A608" s="39" t="s">
        <v>760</v>
      </c>
      <c r="B608" s="40"/>
      <c r="C608" s="41" t="s">
        <v>647</v>
      </c>
      <c r="D608" s="42" t="s">
        <v>808</v>
      </c>
      <c r="E608" s="43"/>
      <c r="F608" s="44"/>
      <c r="G608" s="44"/>
      <c r="H608" s="45">
        <v>277000</v>
      </c>
      <c r="I608" s="45">
        <v>0</v>
      </c>
      <c r="J608" s="45">
        <v>57000</v>
      </c>
      <c r="K608" s="45">
        <v>50000</v>
      </c>
      <c r="L608" s="45">
        <v>100000</v>
      </c>
      <c r="M608" s="45">
        <v>100000</v>
      </c>
      <c r="N608" s="46">
        <v>0</v>
      </c>
    </row>
    <row r="609" spans="1:14" customFormat="1" ht="15" customHeight="1">
      <c r="A609" s="58" t="s">
        <v>760</v>
      </c>
      <c r="B609" s="123" t="s">
        <v>763</v>
      </c>
      <c r="C609" s="59" t="s">
        <v>647</v>
      </c>
      <c r="D609" s="124" t="s">
        <v>809</v>
      </c>
      <c r="E609" s="124" t="s">
        <v>24</v>
      </c>
      <c r="F609" s="124">
        <v>2024</v>
      </c>
      <c r="G609" s="124">
        <v>2025</v>
      </c>
      <c r="H609" s="125">
        <v>250000</v>
      </c>
      <c r="I609" s="125"/>
      <c r="J609" s="51">
        <v>50000</v>
      </c>
      <c r="K609" s="125">
        <v>50000</v>
      </c>
      <c r="L609" s="125">
        <v>100000</v>
      </c>
      <c r="M609" s="125">
        <v>100000</v>
      </c>
      <c r="N609" s="61"/>
    </row>
    <row r="610" spans="1:14" s="15" customFormat="1" ht="12.75" customHeight="1">
      <c r="A610" s="39" t="s">
        <v>760</v>
      </c>
      <c r="B610" s="40"/>
      <c r="C610" s="41" t="s">
        <v>810</v>
      </c>
      <c r="D610" s="42" t="s">
        <v>811</v>
      </c>
      <c r="E610" s="43"/>
      <c r="F610" s="44"/>
      <c r="G610" s="44"/>
      <c r="H610" s="45">
        <v>264319</v>
      </c>
      <c r="I610" s="45">
        <v>119</v>
      </c>
      <c r="J610" s="45">
        <v>78200</v>
      </c>
      <c r="K610" s="45">
        <v>62000</v>
      </c>
      <c r="L610" s="45">
        <v>62000</v>
      </c>
      <c r="M610" s="45">
        <v>62000</v>
      </c>
      <c r="N610" s="46">
        <v>0</v>
      </c>
    </row>
    <row r="611" spans="1:14" s="81" customFormat="1" ht="12.75" customHeight="1">
      <c r="A611" s="76" t="s">
        <v>760</v>
      </c>
      <c r="B611" s="62" t="s">
        <v>763</v>
      </c>
      <c r="C611" s="77" t="s">
        <v>810</v>
      </c>
      <c r="D611" s="78" t="s">
        <v>812</v>
      </c>
      <c r="E611" s="79" t="s">
        <v>24</v>
      </c>
      <c r="F611" s="79" t="s">
        <v>54</v>
      </c>
      <c r="G611" s="79" t="s">
        <v>26</v>
      </c>
      <c r="H611" s="80">
        <v>80000</v>
      </c>
      <c r="I611" s="80"/>
      <c r="J611" s="80">
        <v>20000</v>
      </c>
      <c r="K611" s="80">
        <v>20000</v>
      </c>
      <c r="L611" s="80">
        <v>20000</v>
      </c>
      <c r="M611" s="80">
        <v>20000</v>
      </c>
      <c r="N611" s="61"/>
    </row>
    <row r="612" spans="1:14" s="81" customFormat="1" ht="24" customHeight="1">
      <c r="A612" s="76" t="s">
        <v>760</v>
      </c>
      <c r="B612" s="62" t="s">
        <v>813</v>
      </c>
      <c r="C612" s="77" t="s">
        <v>810</v>
      </c>
      <c r="D612" s="78" t="s">
        <v>814</v>
      </c>
      <c r="E612" s="79" t="s">
        <v>24</v>
      </c>
      <c r="F612" s="79" t="s">
        <v>54</v>
      </c>
      <c r="G612" s="79" t="s">
        <v>26</v>
      </c>
      <c r="H612" s="80">
        <v>15170</v>
      </c>
      <c r="I612" s="80">
        <v>0</v>
      </c>
      <c r="J612" s="80">
        <v>3170</v>
      </c>
      <c r="K612" s="80">
        <v>4000</v>
      </c>
      <c r="L612" s="80">
        <v>4000</v>
      </c>
      <c r="M612" s="80">
        <v>4000</v>
      </c>
      <c r="N612" s="61"/>
    </row>
    <row r="613" spans="1:14" s="81" customFormat="1" ht="12.75" customHeight="1">
      <c r="A613" s="76" t="s">
        <v>760</v>
      </c>
      <c r="B613" s="62" t="s">
        <v>813</v>
      </c>
      <c r="C613" s="77" t="s">
        <v>810</v>
      </c>
      <c r="D613" s="78" t="s">
        <v>815</v>
      </c>
      <c r="E613" s="79" t="s">
        <v>24</v>
      </c>
      <c r="F613" s="79" t="s">
        <v>205</v>
      </c>
      <c r="G613" s="79" t="s">
        <v>26</v>
      </c>
      <c r="H613" s="80">
        <v>3510</v>
      </c>
      <c r="I613" s="80"/>
      <c r="J613" s="80"/>
      <c r="K613" s="80">
        <v>1170</v>
      </c>
      <c r="L613" s="80">
        <v>1170</v>
      </c>
      <c r="M613" s="80">
        <v>1170</v>
      </c>
      <c r="N613" s="61"/>
    </row>
    <row r="614" spans="1:14" s="81" customFormat="1" ht="12.75" customHeight="1">
      <c r="A614" s="76" t="s">
        <v>760</v>
      </c>
      <c r="B614" s="62" t="s">
        <v>813</v>
      </c>
      <c r="C614" s="77" t="s">
        <v>810</v>
      </c>
      <c r="D614" s="78" t="s">
        <v>816</v>
      </c>
      <c r="E614" s="79" t="s">
        <v>24</v>
      </c>
      <c r="F614" s="79" t="s">
        <v>224</v>
      </c>
      <c r="G614" s="79" t="s">
        <v>26</v>
      </c>
      <c r="H614" s="80">
        <v>87320</v>
      </c>
      <c r="I614" s="80"/>
      <c r="J614" s="80">
        <v>21830</v>
      </c>
      <c r="K614" s="80">
        <v>21830</v>
      </c>
      <c r="L614" s="80">
        <v>21830</v>
      </c>
      <c r="M614" s="80">
        <v>21830</v>
      </c>
      <c r="N614" s="61"/>
    </row>
    <row r="615" spans="1:14" s="81" customFormat="1" ht="12.75" customHeight="1">
      <c r="A615" s="76" t="s">
        <v>760</v>
      </c>
      <c r="B615" s="62" t="s">
        <v>813</v>
      </c>
      <c r="C615" s="77" t="s">
        <v>810</v>
      </c>
      <c r="D615" s="78" t="s">
        <v>817</v>
      </c>
      <c r="E615" s="79" t="s">
        <v>24</v>
      </c>
      <c r="F615" s="79" t="s">
        <v>224</v>
      </c>
      <c r="G615" s="79" t="s">
        <v>26</v>
      </c>
      <c r="H615" s="80">
        <v>35000</v>
      </c>
      <c r="I615" s="80"/>
      <c r="J615" s="80">
        <v>5000</v>
      </c>
      <c r="K615" s="80">
        <v>10000</v>
      </c>
      <c r="L615" s="80">
        <v>10000</v>
      </c>
      <c r="M615" s="80">
        <v>10000</v>
      </c>
      <c r="N615" s="61"/>
    </row>
    <row r="616" spans="1:14" s="81" customFormat="1" ht="12.75" customHeight="1">
      <c r="A616" s="76" t="s">
        <v>760</v>
      </c>
      <c r="B616" s="62" t="s">
        <v>818</v>
      </c>
      <c r="C616" s="77" t="s">
        <v>810</v>
      </c>
      <c r="D616" s="78" t="s">
        <v>819</v>
      </c>
      <c r="E616" s="79" t="s">
        <v>24</v>
      </c>
      <c r="F616" s="79" t="s">
        <v>25</v>
      </c>
      <c r="G616" s="79" t="s">
        <v>26</v>
      </c>
      <c r="H616" s="80">
        <v>360</v>
      </c>
      <c r="I616" s="80"/>
      <c r="J616" s="80"/>
      <c r="K616" s="80">
        <v>120</v>
      </c>
      <c r="L616" s="80">
        <v>120</v>
      </c>
      <c r="M616" s="80">
        <v>120</v>
      </c>
      <c r="N616" s="61"/>
    </row>
    <row r="617" spans="1:14" s="81" customFormat="1" ht="12.75" customHeight="1">
      <c r="A617" s="76" t="s">
        <v>760</v>
      </c>
      <c r="B617" s="62" t="s">
        <v>818</v>
      </c>
      <c r="C617" s="77" t="s">
        <v>810</v>
      </c>
      <c r="D617" s="78" t="s">
        <v>820</v>
      </c>
      <c r="E617" s="79" t="s">
        <v>24</v>
      </c>
      <c r="F617" s="79">
        <v>2024</v>
      </c>
      <c r="G617" s="79" t="s">
        <v>26</v>
      </c>
      <c r="H617" s="80">
        <v>3600</v>
      </c>
      <c r="I617" s="80"/>
      <c r="J617" s="80"/>
      <c r="K617" s="80">
        <v>1200</v>
      </c>
      <c r="L617" s="80">
        <v>1200</v>
      </c>
      <c r="M617" s="80">
        <v>1200</v>
      </c>
      <c r="N617" s="61"/>
    </row>
    <row r="618" spans="1:14" s="81" customFormat="1" ht="12.75" customHeight="1">
      <c r="A618" s="76" t="s">
        <v>760</v>
      </c>
      <c r="B618" s="62" t="s">
        <v>818</v>
      </c>
      <c r="C618" s="77" t="s">
        <v>810</v>
      </c>
      <c r="D618" s="78" t="s">
        <v>821</v>
      </c>
      <c r="E618" s="79" t="s">
        <v>24</v>
      </c>
      <c r="F618" s="79" t="s">
        <v>222</v>
      </c>
      <c r="G618" s="79" t="s">
        <v>26</v>
      </c>
      <c r="H618" s="80">
        <v>7440</v>
      </c>
      <c r="I618" s="80"/>
      <c r="J618" s="80"/>
      <c r="K618" s="80">
        <v>2480</v>
      </c>
      <c r="L618" s="80">
        <v>2480</v>
      </c>
      <c r="M618" s="80">
        <v>2480</v>
      </c>
      <c r="N618" s="61"/>
    </row>
    <row r="619" spans="1:14" s="81" customFormat="1" ht="12.75" customHeight="1">
      <c r="A619" s="76" t="s">
        <v>760</v>
      </c>
      <c r="B619" s="62" t="s">
        <v>818</v>
      </c>
      <c r="C619" s="77" t="s">
        <v>810</v>
      </c>
      <c r="D619" s="78" t="s">
        <v>822</v>
      </c>
      <c r="E619" s="79" t="s">
        <v>24</v>
      </c>
      <c r="F619" s="79" t="s">
        <v>222</v>
      </c>
      <c r="G619" s="79" t="s">
        <v>26</v>
      </c>
      <c r="H619" s="80">
        <v>4919</v>
      </c>
      <c r="I619" s="80">
        <v>119</v>
      </c>
      <c r="J619" s="80">
        <v>1200</v>
      </c>
      <c r="K619" s="80">
        <v>1200</v>
      </c>
      <c r="L619" s="80">
        <v>1200</v>
      </c>
      <c r="M619" s="80">
        <v>1200</v>
      </c>
      <c r="N619" s="61"/>
    </row>
    <row r="620" spans="1:14" s="15" customFormat="1" ht="12.75" customHeight="1">
      <c r="A620" s="39" t="s">
        <v>760</v>
      </c>
      <c r="B620" s="40"/>
      <c r="C620" s="41" t="s">
        <v>823</v>
      </c>
      <c r="D620" s="42" t="s">
        <v>824</v>
      </c>
      <c r="E620" s="43"/>
      <c r="F620" s="44"/>
      <c r="G620" s="44"/>
      <c r="H620" s="45">
        <v>58000</v>
      </c>
      <c r="I620" s="45">
        <v>0</v>
      </c>
      <c r="J620" s="45">
        <v>22000</v>
      </c>
      <c r="K620" s="45">
        <v>12000</v>
      </c>
      <c r="L620" s="45">
        <v>12000</v>
      </c>
      <c r="M620" s="45">
        <v>12000</v>
      </c>
      <c r="N620" s="46">
        <v>0</v>
      </c>
    </row>
    <row r="621" spans="1:14" s="81" customFormat="1" ht="12.75" customHeight="1">
      <c r="A621" s="76" t="s">
        <v>760</v>
      </c>
      <c r="B621" s="62" t="s">
        <v>825</v>
      </c>
      <c r="C621" s="77" t="s">
        <v>823</v>
      </c>
      <c r="D621" s="78" t="s">
        <v>826</v>
      </c>
      <c r="E621" s="79" t="s">
        <v>24</v>
      </c>
      <c r="F621" s="79" t="s">
        <v>25</v>
      </c>
      <c r="G621" s="79" t="s">
        <v>26</v>
      </c>
      <c r="H621" s="80">
        <v>11000</v>
      </c>
      <c r="I621" s="80"/>
      <c r="J621" s="80">
        <v>7000</v>
      </c>
      <c r="K621" s="80"/>
      <c r="L621" s="80"/>
      <c r="M621" s="80">
        <v>4000</v>
      </c>
      <c r="N621" s="61"/>
    </row>
    <row r="622" spans="1:14" s="81" customFormat="1" ht="12.75" customHeight="1">
      <c r="A622" s="76" t="s">
        <v>760</v>
      </c>
      <c r="B622" s="62" t="s">
        <v>827</v>
      </c>
      <c r="C622" s="77" t="s">
        <v>823</v>
      </c>
      <c r="D622" s="78" t="s">
        <v>828</v>
      </c>
      <c r="E622" s="79" t="s">
        <v>24</v>
      </c>
      <c r="F622" s="79" t="s">
        <v>25</v>
      </c>
      <c r="G622" s="79" t="s">
        <v>29</v>
      </c>
      <c r="H622" s="80">
        <v>3000</v>
      </c>
      <c r="I622" s="80"/>
      <c r="J622" s="80">
        <v>1000</v>
      </c>
      <c r="K622" s="80"/>
      <c r="L622" s="80">
        <v>2000</v>
      </c>
      <c r="M622" s="80"/>
      <c r="N622" s="61"/>
    </row>
    <row r="623" spans="1:14" s="81" customFormat="1" ht="12.75" customHeight="1">
      <c r="A623" s="76" t="s">
        <v>760</v>
      </c>
      <c r="B623" s="62" t="s">
        <v>829</v>
      </c>
      <c r="C623" s="77" t="s">
        <v>823</v>
      </c>
      <c r="D623" s="78" t="s">
        <v>830</v>
      </c>
      <c r="E623" s="79" t="s">
        <v>41</v>
      </c>
      <c r="F623" s="79" t="s">
        <v>37</v>
      </c>
      <c r="G623" s="79" t="s">
        <v>37</v>
      </c>
      <c r="H623" s="80">
        <v>12000</v>
      </c>
      <c r="I623" s="80"/>
      <c r="J623" s="80"/>
      <c r="K623" s="80">
        <v>12000</v>
      </c>
      <c r="L623" s="80"/>
      <c r="M623" s="80">
        <v>0</v>
      </c>
      <c r="N623" s="61"/>
    </row>
    <row r="624" spans="1:14" s="81" customFormat="1" ht="24" customHeight="1">
      <c r="A624" s="76" t="s">
        <v>760</v>
      </c>
      <c r="B624" s="62" t="s">
        <v>829</v>
      </c>
      <c r="C624" s="77" t="s">
        <v>823</v>
      </c>
      <c r="D624" s="78" t="s">
        <v>831</v>
      </c>
      <c r="E624" s="79" t="s">
        <v>41</v>
      </c>
      <c r="F624" s="79" t="s">
        <v>29</v>
      </c>
      <c r="G624" s="79" t="s">
        <v>26</v>
      </c>
      <c r="H624" s="80">
        <v>18000</v>
      </c>
      <c r="I624" s="80"/>
      <c r="J624" s="80"/>
      <c r="K624" s="80"/>
      <c r="L624" s="80">
        <v>10000</v>
      </c>
      <c r="M624" s="80">
        <v>8000</v>
      </c>
      <c r="N624" s="61"/>
    </row>
    <row r="625" spans="1:14" s="15" customFormat="1" ht="12.75" customHeight="1">
      <c r="A625" s="39" t="s">
        <v>760</v>
      </c>
      <c r="B625" s="40"/>
      <c r="C625" s="41" t="s">
        <v>832</v>
      </c>
      <c r="D625" s="42" t="s">
        <v>833</v>
      </c>
      <c r="E625" s="43"/>
      <c r="F625" s="44"/>
      <c r="G625" s="44"/>
      <c r="H625" s="45">
        <v>548189</v>
      </c>
      <c r="I625" s="45">
        <v>73977</v>
      </c>
      <c r="J625" s="45">
        <v>167212</v>
      </c>
      <c r="K625" s="45">
        <v>151000</v>
      </c>
      <c r="L625" s="45">
        <v>78000</v>
      </c>
      <c r="M625" s="45">
        <v>78000</v>
      </c>
      <c r="N625" s="46">
        <v>0</v>
      </c>
    </row>
    <row r="626" spans="1:14" s="81" customFormat="1" ht="12.75" customHeight="1">
      <c r="A626" s="76" t="s">
        <v>760</v>
      </c>
      <c r="B626" s="62" t="s">
        <v>834</v>
      </c>
      <c r="C626" s="77" t="s">
        <v>832</v>
      </c>
      <c r="D626" s="78" t="s">
        <v>835</v>
      </c>
      <c r="E626" s="79" t="s">
        <v>24</v>
      </c>
      <c r="F626" s="79" t="s">
        <v>25</v>
      </c>
      <c r="G626" s="79" t="s">
        <v>26</v>
      </c>
      <c r="H626" s="80">
        <v>27977</v>
      </c>
      <c r="I626" s="80"/>
      <c r="J626" s="80">
        <v>7977</v>
      </c>
      <c r="K626" s="80"/>
      <c r="L626" s="80"/>
      <c r="M626" s="80">
        <v>20000</v>
      </c>
      <c r="N626" s="61"/>
    </row>
    <row r="627" spans="1:14" s="81" customFormat="1" ht="12.75" customHeight="1">
      <c r="A627" s="76" t="s">
        <v>760</v>
      </c>
      <c r="B627" s="62" t="s">
        <v>834</v>
      </c>
      <c r="C627" s="77" t="s">
        <v>832</v>
      </c>
      <c r="D627" s="78" t="s">
        <v>836</v>
      </c>
      <c r="E627" s="79" t="s">
        <v>24</v>
      </c>
      <c r="F627" s="79" t="s">
        <v>222</v>
      </c>
      <c r="G627" s="79" t="s">
        <v>29</v>
      </c>
      <c r="H627" s="80">
        <v>266000</v>
      </c>
      <c r="I627" s="80"/>
      <c r="J627" s="80">
        <v>53200</v>
      </c>
      <c r="K627" s="80">
        <v>134800</v>
      </c>
      <c r="L627" s="80">
        <v>78000</v>
      </c>
      <c r="M627" s="80"/>
      <c r="N627" s="61"/>
    </row>
    <row r="628" spans="1:14" s="81" customFormat="1" ht="12.75" customHeight="1">
      <c r="A628" s="76" t="s">
        <v>760</v>
      </c>
      <c r="B628" s="62" t="s">
        <v>834</v>
      </c>
      <c r="C628" s="77" t="s">
        <v>832</v>
      </c>
      <c r="D628" s="78" t="s">
        <v>837</v>
      </c>
      <c r="E628" s="79" t="s">
        <v>529</v>
      </c>
      <c r="F628" s="79" t="s">
        <v>37</v>
      </c>
      <c r="G628" s="79" t="s">
        <v>26</v>
      </c>
      <c r="H628" s="80">
        <v>46200</v>
      </c>
      <c r="I628" s="80"/>
      <c r="J628" s="80"/>
      <c r="K628" s="80">
        <v>16200</v>
      </c>
      <c r="L628" s="80"/>
      <c r="M628" s="80">
        <v>30000</v>
      </c>
      <c r="N628" s="61"/>
    </row>
    <row r="629" spans="1:14" s="81" customFormat="1" ht="12.75" customHeight="1">
      <c r="A629" s="76" t="s">
        <v>760</v>
      </c>
      <c r="B629" s="62" t="s">
        <v>834</v>
      </c>
      <c r="C629" s="77" t="s">
        <v>832</v>
      </c>
      <c r="D629" s="78" t="s">
        <v>838</v>
      </c>
      <c r="E629" s="79" t="s">
        <v>529</v>
      </c>
      <c r="F629" s="79" t="s">
        <v>26</v>
      </c>
      <c r="G629" s="79">
        <v>2027</v>
      </c>
      <c r="H629" s="80">
        <v>28000</v>
      </c>
      <c r="I629" s="80"/>
      <c r="J629" s="80"/>
      <c r="K629" s="80"/>
      <c r="L629" s="80"/>
      <c r="M629" s="80">
        <v>28000</v>
      </c>
      <c r="N629" s="61"/>
    </row>
    <row r="630" spans="1:14" s="15" customFormat="1" ht="12.75" customHeight="1">
      <c r="A630" s="39" t="s">
        <v>760</v>
      </c>
      <c r="B630" s="40"/>
      <c r="C630" s="41" t="s">
        <v>839</v>
      </c>
      <c r="D630" s="42" t="s">
        <v>840</v>
      </c>
      <c r="E630" s="43"/>
      <c r="F630" s="44"/>
      <c r="G630" s="44"/>
      <c r="H630" s="45">
        <v>39500</v>
      </c>
      <c r="I630" s="45">
        <v>4500</v>
      </c>
      <c r="J630" s="45">
        <v>10000</v>
      </c>
      <c r="K630" s="45">
        <v>22000</v>
      </c>
      <c r="L630" s="45">
        <v>0</v>
      </c>
      <c r="M630" s="45">
        <v>0</v>
      </c>
      <c r="N630" s="46">
        <v>0</v>
      </c>
    </row>
    <row r="631" spans="1:14" s="110" customFormat="1" ht="12.75" customHeight="1">
      <c r="A631" s="76" t="s">
        <v>760</v>
      </c>
      <c r="B631" s="62" t="s">
        <v>841</v>
      </c>
      <c r="C631" s="77" t="s">
        <v>839</v>
      </c>
      <c r="D631" s="78" t="s">
        <v>842</v>
      </c>
      <c r="E631" s="79" t="s">
        <v>24</v>
      </c>
      <c r="F631" s="79" t="s">
        <v>222</v>
      </c>
      <c r="G631" s="79" t="s">
        <v>37</v>
      </c>
      <c r="H631" s="80">
        <v>8900</v>
      </c>
      <c r="I631" s="80">
        <v>4500</v>
      </c>
      <c r="J631" s="80">
        <v>2400</v>
      </c>
      <c r="K631" s="80">
        <v>2000</v>
      </c>
      <c r="L631" s="80">
        <v>0</v>
      </c>
      <c r="M631" s="80">
        <v>0</v>
      </c>
      <c r="N631" s="61"/>
    </row>
    <row r="632" spans="1:14" s="81" customFormat="1" ht="12.75" customHeight="1">
      <c r="A632" s="76" t="s">
        <v>760</v>
      </c>
      <c r="B632" s="62" t="s">
        <v>841</v>
      </c>
      <c r="C632" s="77" t="s">
        <v>839</v>
      </c>
      <c r="D632" s="78" t="s">
        <v>843</v>
      </c>
      <c r="E632" s="79" t="s">
        <v>24</v>
      </c>
      <c r="F632" s="79" t="s">
        <v>25</v>
      </c>
      <c r="G632" s="79" t="s">
        <v>26</v>
      </c>
      <c r="H632" s="80">
        <v>30600</v>
      </c>
      <c r="I632" s="80"/>
      <c r="J632" s="80">
        <v>7600</v>
      </c>
      <c r="K632" s="80">
        <v>20000</v>
      </c>
      <c r="L632" s="80">
        <v>0</v>
      </c>
      <c r="M632" s="80">
        <v>0</v>
      </c>
      <c r="N632" s="61"/>
    </row>
    <row r="633" spans="1:14" s="15" customFormat="1" ht="12.75" customHeight="1">
      <c r="A633" s="39" t="s">
        <v>760</v>
      </c>
      <c r="B633" s="40"/>
      <c r="C633" s="41" t="s">
        <v>844</v>
      </c>
      <c r="D633" s="42" t="s">
        <v>845</v>
      </c>
      <c r="E633" s="43"/>
      <c r="F633" s="44"/>
      <c r="G633" s="44"/>
      <c r="H633" s="45">
        <v>3046299.3740000003</v>
      </c>
      <c r="I633" s="45">
        <v>0</v>
      </c>
      <c r="J633" s="45">
        <v>808679.06900000002</v>
      </c>
      <c r="K633" s="45">
        <v>808468.96620000014</v>
      </c>
      <c r="L633" s="45">
        <v>808468.98629999999</v>
      </c>
      <c r="M633" s="45">
        <v>616278.77599999995</v>
      </c>
      <c r="N633" s="46">
        <v>0</v>
      </c>
    </row>
    <row r="634" spans="1:14" s="81" customFormat="1" ht="12.75" customHeight="1">
      <c r="A634" s="76" t="s">
        <v>760</v>
      </c>
      <c r="B634" s="62" t="s">
        <v>763</v>
      </c>
      <c r="C634" s="77" t="s">
        <v>844</v>
      </c>
      <c r="D634" s="78" t="s">
        <v>846</v>
      </c>
      <c r="E634" s="79" t="s">
        <v>24</v>
      </c>
      <c r="F634" s="79" t="s">
        <v>25</v>
      </c>
      <c r="G634" s="79" t="s">
        <v>26</v>
      </c>
      <c r="H634" s="80">
        <v>490000</v>
      </c>
      <c r="I634" s="80"/>
      <c r="J634" s="80">
        <v>190000</v>
      </c>
      <c r="K634" s="80">
        <v>100000</v>
      </c>
      <c r="L634" s="80">
        <v>100000</v>
      </c>
      <c r="M634" s="80">
        <v>100000</v>
      </c>
      <c r="N634" s="61">
        <v>0</v>
      </c>
    </row>
    <row r="635" spans="1:14" s="81" customFormat="1" ht="24" customHeight="1">
      <c r="A635" s="76" t="s">
        <v>760</v>
      </c>
      <c r="B635" s="62" t="s">
        <v>763</v>
      </c>
      <c r="C635" s="77" t="s">
        <v>844</v>
      </c>
      <c r="D635" s="78" t="s">
        <v>847</v>
      </c>
      <c r="E635" s="79" t="s">
        <v>24</v>
      </c>
      <c r="F635" s="79" t="s">
        <v>25</v>
      </c>
      <c r="G635" s="79" t="s">
        <v>26</v>
      </c>
      <c r="H635" s="80">
        <v>121448.16</v>
      </c>
      <c r="I635" s="80"/>
      <c r="J635" s="80">
        <v>30000</v>
      </c>
      <c r="K635" s="80">
        <v>36434.447999999997</v>
      </c>
      <c r="L635" s="80">
        <v>36434.447999999997</v>
      </c>
      <c r="M635" s="80">
        <v>18579</v>
      </c>
      <c r="N635" s="61"/>
    </row>
    <row r="636" spans="1:14" s="81" customFormat="1" ht="12.75" customHeight="1">
      <c r="A636" s="76" t="s">
        <v>760</v>
      </c>
      <c r="B636" s="62" t="s">
        <v>763</v>
      </c>
      <c r="C636" s="77" t="s">
        <v>844</v>
      </c>
      <c r="D636" s="78" t="s">
        <v>848</v>
      </c>
      <c r="E636" s="79" t="s">
        <v>24</v>
      </c>
      <c r="F636" s="79" t="s">
        <v>25</v>
      </c>
      <c r="G636" s="79" t="s">
        <v>26</v>
      </c>
      <c r="H636" s="80">
        <v>195980.87700000001</v>
      </c>
      <c r="I636" s="80"/>
      <c r="J636" s="80">
        <v>39196.175000000003</v>
      </c>
      <c r="K636" s="80">
        <v>58794.263100000004</v>
      </c>
      <c r="L636" s="80">
        <v>58794.263100000004</v>
      </c>
      <c r="M636" s="80">
        <v>39196</v>
      </c>
      <c r="N636" s="61"/>
    </row>
    <row r="637" spans="1:14" s="81" customFormat="1" ht="12.75" customHeight="1">
      <c r="A637" s="76" t="s">
        <v>760</v>
      </c>
      <c r="B637" s="62" t="s">
        <v>763</v>
      </c>
      <c r="C637" s="77" t="s">
        <v>844</v>
      </c>
      <c r="D637" s="78" t="s">
        <v>849</v>
      </c>
      <c r="E637" s="79" t="s">
        <v>24</v>
      </c>
      <c r="F637" s="79" t="s">
        <v>25</v>
      </c>
      <c r="G637" s="79" t="s">
        <v>26</v>
      </c>
      <c r="H637" s="80">
        <v>173172</v>
      </c>
      <c r="I637" s="80"/>
      <c r="J637" s="80">
        <v>34634.6</v>
      </c>
      <c r="K637" s="80">
        <v>51951.6</v>
      </c>
      <c r="L637" s="80">
        <v>51951.6</v>
      </c>
      <c r="M637" s="80">
        <v>34634.6</v>
      </c>
      <c r="N637" s="61"/>
    </row>
    <row r="638" spans="1:14" s="81" customFormat="1" ht="12.75" customHeight="1">
      <c r="A638" s="76" t="s">
        <v>760</v>
      </c>
      <c r="B638" s="62" t="s">
        <v>763</v>
      </c>
      <c r="C638" s="77" t="s">
        <v>844</v>
      </c>
      <c r="D638" s="78" t="s">
        <v>850</v>
      </c>
      <c r="E638" s="79" t="s">
        <v>24</v>
      </c>
      <c r="F638" s="79" t="s">
        <v>25</v>
      </c>
      <c r="G638" s="79" t="s">
        <v>26</v>
      </c>
      <c r="H638" s="80">
        <v>85000</v>
      </c>
      <c r="I638" s="80"/>
      <c r="J638" s="80">
        <v>45000</v>
      </c>
      <c r="K638" s="80">
        <v>25500</v>
      </c>
      <c r="L638" s="80">
        <v>14500</v>
      </c>
      <c r="M638" s="80"/>
      <c r="N638" s="61"/>
    </row>
    <row r="639" spans="1:14" s="81" customFormat="1" ht="12.75" customHeight="1">
      <c r="A639" s="76" t="s">
        <v>760</v>
      </c>
      <c r="B639" s="62" t="s">
        <v>763</v>
      </c>
      <c r="C639" s="77" t="s">
        <v>844</v>
      </c>
      <c r="D639" s="78" t="s">
        <v>851</v>
      </c>
      <c r="E639" s="79" t="s">
        <v>24</v>
      </c>
      <c r="F639" s="79" t="s">
        <v>25</v>
      </c>
      <c r="G639" s="79" t="s">
        <v>26</v>
      </c>
      <c r="H639" s="80">
        <v>52950.644999999997</v>
      </c>
      <c r="I639" s="80"/>
      <c r="J639" s="80">
        <v>31600</v>
      </c>
      <c r="K639" s="80">
        <v>15885.193499999998</v>
      </c>
      <c r="L639" s="80">
        <v>5465</v>
      </c>
      <c r="M639" s="80"/>
      <c r="N639" s="61"/>
    </row>
    <row r="640" spans="1:14" s="81" customFormat="1" ht="12.75" customHeight="1">
      <c r="A640" s="76" t="s">
        <v>760</v>
      </c>
      <c r="B640" s="62" t="s">
        <v>763</v>
      </c>
      <c r="C640" s="77" t="s">
        <v>844</v>
      </c>
      <c r="D640" s="78" t="s">
        <v>852</v>
      </c>
      <c r="E640" s="79" t="s">
        <v>24</v>
      </c>
      <c r="F640" s="79" t="s">
        <v>25</v>
      </c>
      <c r="G640" s="79" t="s">
        <v>26</v>
      </c>
      <c r="H640" s="80">
        <v>403826.70500000002</v>
      </c>
      <c r="I640" s="80"/>
      <c r="J640" s="80">
        <v>82000</v>
      </c>
      <c r="K640" s="80">
        <v>121148.01149999999</v>
      </c>
      <c r="L640" s="80">
        <v>121148.01149999999</v>
      </c>
      <c r="M640" s="80">
        <v>79531</v>
      </c>
      <c r="N640" s="61"/>
    </row>
    <row r="641" spans="1:14" s="81" customFormat="1" ht="12.75" customHeight="1">
      <c r="A641" s="76" t="s">
        <v>760</v>
      </c>
      <c r="B641" s="62" t="s">
        <v>763</v>
      </c>
      <c r="C641" s="77" t="s">
        <v>844</v>
      </c>
      <c r="D641" s="78" t="s">
        <v>853</v>
      </c>
      <c r="E641" s="79" t="s">
        <v>24</v>
      </c>
      <c r="F641" s="79" t="s">
        <v>25</v>
      </c>
      <c r="G641" s="79" t="s">
        <v>26</v>
      </c>
      <c r="H641" s="80">
        <v>462609.864</v>
      </c>
      <c r="I641" s="80"/>
      <c r="J641" s="80">
        <v>92522</v>
      </c>
      <c r="K641" s="80">
        <v>138782.95919999998</v>
      </c>
      <c r="L641" s="80">
        <v>138782.95919999998</v>
      </c>
      <c r="M641" s="80">
        <v>92522</v>
      </c>
      <c r="N641" s="61"/>
    </row>
    <row r="642" spans="1:14" s="81" customFormat="1" ht="12.75" customHeight="1">
      <c r="A642" s="76" t="s">
        <v>760</v>
      </c>
      <c r="B642" s="62" t="s">
        <v>763</v>
      </c>
      <c r="C642" s="77" t="s">
        <v>844</v>
      </c>
      <c r="D642" s="78" t="s">
        <v>854</v>
      </c>
      <c r="E642" s="79" t="s">
        <v>551</v>
      </c>
      <c r="F642" s="79" t="s">
        <v>37</v>
      </c>
      <c r="G642" s="79" t="s">
        <v>26</v>
      </c>
      <c r="H642" s="80">
        <v>224372.136</v>
      </c>
      <c r="I642" s="80"/>
      <c r="J642" s="80"/>
      <c r="K642" s="80">
        <v>44874.427200000006</v>
      </c>
      <c r="L642" s="80">
        <v>67311.640799999994</v>
      </c>
      <c r="M642" s="80">
        <v>112186</v>
      </c>
      <c r="N642" s="61"/>
    </row>
    <row r="643" spans="1:14" s="81" customFormat="1" ht="12.75" customHeight="1">
      <c r="A643" s="76" t="s">
        <v>760</v>
      </c>
      <c r="B643" s="62" t="s">
        <v>763</v>
      </c>
      <c r="C643" s="77" t="s">
        <v>844</v>
      </c>
      <c r="D643" s="78" t="s">
        <v>855</v>
      </c>
      <c r="E643" s="79" t="s">
        <v>24</v>
      </c>
      <c r="F643" s="79" t="s">
        <v>25</v>
      </c>
      <c r="G643" s="79" t="s">
        <v>26</v>
      </c>
      <c r="H643" s="80">
        <v>274381.08</v>
      </c>
      <c r="I643" s="80"/>
      <c r="J643" s="80">
        <v>54876.216</v>
      </c>
      <c r="K643" s="80">
        <v>82314.324000000008</v>
      </c>
      <c r="L643" s="80">
        <v>82314.324000000008</v>
      </c>
      <c r="M643" s="80">
        <v>54876.216</v>
      </c>
      <c r="N643" s="61"/>
    </row>
    <row r="644" spans="1:14" s="81" customFormat="1" ht="12.75" customHeight="1">
      <c r="A644" s="76" t="s">
        <v>760</v>
      </c>
      <c r="B644" s="62" t="s">
        <v>763</v>
      </c>
      <c r="C644" s="77" t="s">
        <v>844</v>
      </c>
      <c r="D644" s="78" t="s">
        <v>856</v>
      </c>
      <c r="E644" s="79" t="s">
        <v>24</v>
      </c>
      <c r="F644" s="79" t="s">
        <v>25</v>
      </c>
      <c r="G644" s="79" t="s">
        <v>26</v>
      </c>
      <c r="H644" s="80">
        <v>108826</v>
      </c>
      <c r="I644" s="80"/>
      <c r="J644" s="80">
        <v>34674.427000000003</v>
      </c>
      <c r="K644" s="80">
        <v>32647.8</v>
      </c>
      <c r="L644" s="80">
        <v>32647.8</v>
      </c>
      <c r="M644" s="80">
        <v>8856</v>
      </c>
      <c r="N644" s="61"/>
    </row>
    <row r="645" spans="1:14" s="81" customFormat="1" ht="24" customHeight="1">
      <c r="A645" s="76" t="s">
        <v>760</v>
      </c>
      <c r="B645" s="62" t="s">
        <v>763</v>
      </c>
      <c r="C645" s="77" t="s">
        <v>844</v>
      </c>
      <c r="D645" s="78" t="s">
        <v>857</v>
      </c>
      <c r="E645" s="79" t="s">
        <v>24</v>
      </c>
      <c r="F645" s="79" t="s">
        <v>25</v>
      </c>
      <c r="G645" s="79" t="s">
        <v>26</v>
      </c>
      <c r="H645" s="80">
        <v>279489.799</v>
      </c>
      <c r="I645" s="80"/>
      <c r="J645" s="80">
        <v>55897.96</v>
      </c>
      <c r="K645" s="80">
        <v>83846.939700000003</v>
      </c>
      <c r="L645" s="80">
        <v>83846.939700000003</v>
      </c>
      <c r="M645" s="80">
        <v>55897.96</v>
      </c>
      <c r="N645" s="61"/>
    </row>
    <row r="646" spans="1:14" s="81" customFormat="1" ht="12.75" customHeight="1">
      <c r="A646" s="76" t="s">
        <v>760</v>
      </c>
      <c r="B646" s="62" t="s">
        <v>763</v>
      </c>
      <c r="C646" s="77" t="s">
        <v>844</v>
      </c>
      <c r="D646" s="78" t="s">
        <v>858</v>
      </c>
      <c r="E646" s="79" t="s">
        <v>24</v>
      </c>
      <c r="F646" s="79" t="s">
        <v>25</v>
      </c>
      <c r="G646" s="79" t="s">
        <v>26</v>
      </c>
      <c r="H646" s="80">
        <v>70000</v>
      </c>
      <c r="I646" s="80"/>
      <c r="J646" s="80">
        <v>14035</v>
      </c>
      <c r="K646" s="80">
        <v>16289</v>
      </c>
      <c r="L646" s="80">
        <v>15272</v>
      </c>
      <c r="M646" s="80">
        <v>20000</v>
      </c>
      <c r="N646" s="61"/>
    </row>
    <row r="647" spans="1:14" s="15" customFormat="1" ht="12.75" customHeight="1">
      <c r="A647" s="39" t="s">
        <v>760</v>
      </c>
      <c r="B647" s="40"/>
      <c r="C647" s="41" t="s">
        <v>859</v>
      </c>
      <c r="D647" s="42" t="s">
        <v>860</v>
      </c>
      <c r="E647" s="43"/>
      <c r="F647" s="44"/>
      <c r="G647" s="44"/>
      <c r="H647" s="45">
        <v>2508746.27</v>
      </c>
      <c r="I647" s="45">
        <v>351946</v>
      </c>
      <c r="J647" s="45">
        <v>606800</v>
      </c>
      <c r="K647" s="45">
        <v>550000</v>
      </c>
      <c r="L647" s="45">
        <v>500000</v>
      </c>
      <c r="M647" s="45">
        <v>500000</v>
      </c>
      <c r="N647" s="46">
        <v>0</v>
      </c>
    </row>
    <row r="648" spans="1:14" s="81" customFormat="1" ht="24" customHeight="1">
      <c r="A648" s="76" t="s">
        <v>760</v>
      </c>
      <c r="B648" s="62" t="s">
        <v>763</v>
      </c>
      <c r="C648" s="77" t="s">
        <v>859</v>
      </c>
      <c r="D648" s="78" t="s">
        <v>861</v>
      </c>
      <c r="E648" s="79" t="s">
        <v>68</v>
      </c>
      <c r="F648" s="79" t="s">
        <v>862</v>
      </c>
      <c r="G648" s="79" t="s">
        <v>863</v>
      </c>
      <c r="H648" s="80">
        <v>1195485.773</v>
      </c>
      <c r="I648" s="80">
        <v>288670</v>
      </c>
      <c r="J648" s="80">
        <v>385815.77299999999</v>
      </c>
      <c r="K648" s="80">
        <v>161000</v>
      </c>
      <c r="L648" s="80">
        <v>180000</v>
      </c>
      <c r="M648" s="80">
        <v>180000</v>
      </c>
      <c r="N648" s="61"/>
    </row>
    <row r="649" spans="1:14" s="110" customFormat="1" ht="12.75" customHeight="1">
      <c r="A649" s="76" t="s">
        <v>760</v>
      </c>
      <c r="B649" s="62" t="s">
        <v>763</v>
      </c>
      <c r="C649" s="77" t="s">
        <v>859</v>
      </c>
      <c r="D649" s="78" t="s">
        <v>864</v>
      </c>
      <c r="E649" s="79" t="s">
        <v>68</v>
      </c>
      <c r="F649" s="79" t="s">
        <v>862</v>
      </c>
      <c r="G649" s="79" t="s">
        <v>863</v>
      </c>
      <c r="H649" s="80">
        <v>1100958.497</v>
      </c>
      <c r="I649" s="80">
        <v>44849</v>
      </c>
      <c r="J649" s="80">
        <v>138109.49700000003</v>
      </c>
      <c r="K649" s="80">
        <v>348000</v>
      </c>
      <c r="L649" s="80">
        <v>285000</v>
      </c>
      <c r="M649" s="80">
        <v>285000</v>
      </c>
      <c r="N649" s="61"/>
    </row>
    <row r="650" spans="1:14" s="81" customFormat="1" ht="24" customHeight="1">
      <c r="A650" s="76" t="s">
        <v>760</v>
      </c>
      <c r="B650" s="62" t="s">
        <v>763</v>
      </c>
      <c r="C650" s="77" t="s">
        <v>859</v>
      </c>
      <c r="D650" s="78" t="s">
        <v>865</v>
      </c>
      <c r="E650" s="79" t="s">
        <v>68</v>
      </c>
      <c r="F650" s="79" t="s">
        <v>862</v>
      </c>
      <c r="G650" s="79" t="s">
        <v>863</v>
      </c>
      <c r="H650" s="80">
        <v>212302</v>
      </c>
      <c r="I650" s="80">
        <v>18427</v>
      </c>
      <c r="J650" s="80">
        <v>82874.73</v>
      </c>
      <c r="K650" s="80">
        <v>41000</v>
      </c>
      <c r="L650" s="80">
        <v>35000</v>
      </c>
      <c r="M650" s="80">
        <v>35000</v>
      </c>
      <c r="N650" s="61"/>
    </row>
    <row r="651" spans="1:14" s="15" customFormat="1">
      <c r="A651" s="31" t="s">
        <v>866</v>
      </c>
      <c r="B651" s="32"/>
      <c r="C651" s="33"/>
      <c r="D651" s="34" t="s">
        <v>867</v>
      </c>
      <c r="E651" s="35"/>
      <c r="F651" s="36"/>
      <c r="G651" s="36"/>
      <c r="H651" s="37">
        <v>11398149.715999998</v>
      </c>
      <c r="I651" s="37">
        <v>292137.337</v>
      </c>
      <c r="J651" s="37">
        <v>2351700.003</v>
      </c>
      <c r="K651" s="37">
        <v>2876700.0293999999</v>
      </c>
      <c r="L651" s="37">
        <v>2768576.608</v>
      </c>
      <c r="M651" s="37">
        <v>2249450.0315999999</v>
      </c>
      <c r="N651" s="38">
        <v>441774</v>
      </c>
    </row>
    <row r="652" spans="1:14" s="15" customFormat="1" ht="12.75" customHeight="1">
      <c r="A652" s="39" t="s">
        <v>866</v>
      </c>
      <c r="B652" s="40"/>
      <c r="C652" s="41" t="s">
        <v>32</v>
      </c>
      <c r="D652" s="42" t="s">
        <v>51</v>
      </c>
      <c r="E652" s="43"/>
      <c r="F652" s="44"/>
      <c r="G652" s="44"/>
      <c r="H652" s="45">
        <v>215700</v>
      </c>
      <c r="I652" s="45">
        <v>0</v>
      </c>
      <c r="J652" s="45">
        <v>18000</v>
      </c>
      <c r="K652" s="45">
        <v>22300</v>
      </c>
      <c r="L652" s="45">
        <v>89200</v>
      </c>
      <c r="M652" s="45">
        <v>89200</v>
      </c>
      <c r="N652" s="46">
        <v>0</v>
      </c>
    </row>
    <row r="653" spans="1:14" customFormat="1" ht="15">
      <c r="A653" s="58">
        <v>13</v>
      </c>
      <c r="B653" s="123" t="s">
        <v>868</v>
      </c>
      <c r="C653" s="49" t="s">
        <v>32</v>
      </c>
      <c r="D653" s="124" t="s">
        <v>869</v>
      </c>
      <c r="E653" s="124" t="s">
        <v>41</v>
      </c>
      <c r="F653" s="124" t="s">
        <v>37</v>
      </c>
      <c r="G653" s="124" t="s">
        <v>37</v>
      </c>
      <c r="H653" s="125">
        <v>14900</v>
      </c>
      <c r="I653" s="125">
        <v>0</v>
      </c>
      <c r="J653" s="51">
        <v>0</v>
      </c>
      <c r="K653" s="125">
        <v>14900</v>
      </c>
      <c r="L653" s="125">
        <v>0</v>
      </c>
      <c r="M653" s="125">
        <v>0</v>
      </c>
      <c r="N653" s="126"/>
    </row>
    <row r="654" spans="1:14" customFormat="1" ht="24">
      <c r="A654" s="58">
        <v>13</v>
      </c>
      <c r="B654" s="123" t="s">
        <v>870</v>
      </c>
      <c r="C654" s="49" t="s">
        <v>32</v>
      </c>
      <c r="D654" s="124" t="s">
        <v>871</v>
      </c>
      <c r="E654" s="124" t="s">
        <v>24</v>
      </c>
      <c r="F654" s="124" t="s">
        <v>25</v>
      </c>
      <c r="G654" s="124" t="s">
        <v>37</v>
      </c>
      <c r="H654" s="125">
        <v>3000</v>
      </c>
      <c r="I654" s="125">
        <v>0</v>
      </c>
      <c r="J654" s="51">
        <v>3000</v>
      </c>
      <c r="K654" s="125">
        <v>3000</v>
      </c>
      <c r="L654" s="125" t="s">
        <v>872</v>
      </c>
      <c r="M654" s="125">
        <v>0</v>
      </c>
      <c r="N654" s="126"/>
    </row>
    <row r="655" spans="1:14" customFormat="1" ht="15">
      <c r="A655" s="58">
        <v>13</v>
      </c>
      <c r="B655" s="123" t="s">
        <v>868</v>
      </c>
      <c r="C655" s="49" t="s">
        <v>32</v>
      </c>
      <c r="D655" s="124" t="s">
        <v>873</v>
      </c>
      <c r="E655" s="124" t="s">
        <v>24</v>
      </c>
      <c r="F655" s="124" t="s">
        <v>25</v>
      </c>
      <c r="G655" s="124" t="s">
        <v>37</v>
      </c>
      <c r="H655" s="125">
        <v>16900</v>
      </c>
      <c r="I655" s="125">
        <v>0</v>
      </c>
      <c r="J655" s="51">
        <v>13700</v>
      </c>
      <c r="K655" s="125">
        <v>3200</v>
      </c>
      <c r="L655" s="125" t="s">
        <v>872</v>
      </c>
      <c r="M655" s="125">
        <v>0</v>
      </c>
      <c r="N655" s="126"/>
    </row>
    <row r="656" spans="1:14" customFormat="1" ht="24">
      <c r="A656" s="58">
        <v>13</v>
      </c>
      <c r="B656" s="123" t="s">
        <v>868</v>
      </c>
      <c r="C656" s="49" t="s">
        <v>32</v>
      </c>
      <c r="D656" s="124" t="s">
        <v>874</v>
      </c>
      <c r="E656" s="124" t="s">
        <v>41</v>
      </c>
      <c r="F656" s="124" t="s">
        <v>37</v>
      </c>
      <c r="G656" s="124" t="s">
        <v>37</v>
      </c>
      <c r="H656" s="125">
        <v>1200</v>
      </c>
      <c r="I656" s="125">
        <v>0</v>
      </c>
      <c r="J656" s="51">
        <v>0</v>
      </c>
      <c r="K656" s="125">
        <v>1200</v>
      </c>
      <c r="L656" s="125">
        <v>0</v>
      </c>
      <c r="M656" s="125">
        <v>0</v>
      </c>
      <c r="N656" s="126"/>
    </row>
    <row r="657" spans="1:14" customFormat="1" ht="15">
      <c r="A657" s="58">
        <v>13</v>
      </c>
      <c r="B657" s="123" t="s">
        <v>868</v>
      </c>
      <c r="C657" s="49" t="s">
        <v>32</v>
      </c>
      <c r="D657" s="124" t="s">
        <v>875</v>
      </c>
      <c r="E657" s="124" t="s">
        <v>41</v>
      </c>
      <c r="F657" s="124" t="s">
        <v>29</v>
      </c>
      <c r="G657" s="124" t="s">
        <v>26</v>
      </c>
      <c r="H657" s="125">
        <v>178400</v>
      </c>
      <c r="I657" s="125">
        <v>0</v>
      </c>
      <c r="J657" s="51">
        <v>0</v>
      </c>
      <c r="K657" s="125">
        <v>0</v>
      </c>
      <c r="L657" s="125">
        <v>89200</v>
      </c>
      <c r="M657" s="125">
        <v>89200</v>
      </c>
      <c r="N657" s="126"/>
    </row>
    <row r="658" spans="1:14" s="15" customFormat="1" ht="12.75" customHeight="1">
      <c r="A658" s="39" t="s">
        <v>866</v>
      </c>
      <c r="B658" s="40"/>
      <c r="C658" s="41" t="s">
        <v>876</v>
      </c>
      <c r="D658" s="42" t="s">
        <v>877</v>
      </c>
      <c r="E658" s="43"/>
      <c r="F658" s="44"/>
      <c r="G658" s="44"/>
      <c r="H658" s="45">
        <v>947809.06500000006</v>
      </c>
      <c r="I658" s="45">
        <v>0</v>
      </c>
      <c r="J658" s="45">
        <v>313000</v>
      </c>
      <c r="K658" s="45">
        <v>316754</v>
      </c>
      <c r="L658" s="45">
        <v>196246</v>
      </c>
      <c r="M658" s="45">
        <v>196246</v>
      </c>
      <c r="N658" s="46">
        <v>0</v>
      </c>
    </row>
    <row r="659" spans="1:14" customFormat="1" ht="15">
      <c r="A659" s="58">
        <v>13</v>
      </c>
      <c r="B659" s="123" t="s">
        <v>868</v>
      </c>
      <c r="C659" s="49" t="s">
        <v>876</v>
      </c>
      <c r="D659" s="124" t="s">
        <v>878</v>
      </c>
      <c r="E659" s="124" t="s">
        <v>24</v>
      </c>
      <c r="F659" s="124" t="s">
        <v>25</v>
      </c>
      <c r="G659" s="124" t="s">
        <v>37</v>
      </c>
      <c r="H659" s="125">
        <v>263469</v>
      </c>
      <c r="I659" s="125">
        <v>0</v>
      </c>
      <c r="J659" s="51">
        <v>234735</v>
      </c>
      <c r="K659" s="51">
        <v>28734</v>
      </c>
      <c r="L659" s="125">
        <v>0</v>
      </c>
      <c r="M659" s="125">
        <v>0</v>
      </c>
      <c r="N659" s="126">
        <v>0</v>
      </c>
    </row>
    <row r="660" spans="1:14" customFormat="1" ht="15">
      <c r="A660" s="58">
        <v>13</v>
      </c>
      <c r="B660" s="123" t="s">
        <v>868</v>
      </c>
      <c r="C660" s="49" t="s">
        <v>876</v>
      </c>
      <c r="D660" s="124" t="s">
        <v>879</v>
      </c>
      <c r="E660" s="124" t="s">
        <v>24</v>
      </c>
      <c r="F660" s="124" t="s">
        <v>25</v>
      </c>
      <c r="G660" s="124" t="s">
        <v>37</v>
      </c>
      <c r="H660" s="125">
        <v>32399.611000000001</v>
      </c>
      <c r="I660" s="125">
        <v>0</v>
      </c>
      <c r="J660" s="51">
        <v>28000</v>
      </c>
      <c r="K660" s="51">
        <v>4400</v>
      </c>
      <c r="L660" s="125">
        <v>0</v>
      </c>
      <c r="M660" s="125">
        <v>0</v>
      </c>
      <c r="N660" s="126">
        <v>0</v>
      </c>
    </row>
    <row r="661" spans="1:14" customFormat="1" ht="24">
      <c r="A661" s="58">
        <v>13</v>
      </c>
      <c r="B661" s="123" t="s">
        <v>868</v>
      </c>
      <c r="C661" s="49" t="s">
        <v>876</v>
      </c>
      <c r="D661" s="124" t="s">
        <v>880</v>
      </c>
      <c r="E661" s="124" t="s">
        <v>24</v>
      </c>
      <c r="F661" s="124" t="s">
        <v>25</v>
      </c>
      <c r="G661" s="124" t="s">
        <v>37</v>
      </c>
      <c r="H661" s="125">
        <v>33000</v>
      </c>
      <c r="I661" s="125">
        <v>0</v>
      </c>
      <c r="J661" s="51">
        <v>13000</v>
      </c>
      <c r="K661" s="51">
        <v>20000</v>
      </c>
      <c r="L661" s="125">
        <v>0</v>
      </c>
      <c r="M661" s="125">
        <v>0</v>
      </c>
      <c r="N661" s="126">
        <v>0</v>
      </c>
    </row>
    <row r="662" spans="1:14" customFormat="1" ht="24">
      <c r="A662" s="58">
        <v>13</v>
      </c>
      <c r="B662" s="123" t="s">
        <v>868</v>
      </c>
      <c r="C662" s="49" t="s">
        <v>876</v>
      </c>
      <c r="D662" s="124" t="s">
        <v>881</v>
      </c>
      <c r="E662" s="124" t="s">
        <v>41</v>
      </c>
      <c r="F662" s="124" t="s">
        <v>37</v>
      </c>
      <c r="G662" s="124" t="s">
        <v>29</v>
      </c>
      <c r="H662" s="125">
        <v>305429</v>
      </c>
      <c r="I662" s="125">
        <v>0</v>
      </c>
      <c r="J662" s="51">
        <v>0</v>
      </c>
      <c r="K662" s="51">
        <v>183620</v>
      </c>
      <c r="L662" s="125">
        <v>186246</v>
      </c>
      <c r="M662" s="125">
        <v>0</v>
      </c>
      <c r="N662" s="126">
        <v>0</v>
      </c>
    </row>
    <row r="663" spans="1:14" customFormat="1" ht="24">
      <c r="A663" s="58">
        <v>13</v>
      </c>
      <c r="B663" s="123" t="s">
        <v>882</v>
      </c>
      <c r="C663" s="49" t="s">
        <v>876</v>
      </c>
      <c r="D663" s="124" t="s">
        <v>883</v>
      </c>
      <c r="E663" s="124" t="s">
        <v>41</v>
      </c>
      <c r="F663" s="124" t="s">
        <v>29</v>
      </c>
      <c r="G663" s="124" t="s">
        <v>29</v>
      </c>
      <c r="H663" s="125">
        <v>40000</v>
      </c>
      <c r="I663" s="125">
        <v>0</v>
      </c>
      <c r="J663" s="51">
        <v>0</v>
      </c>
      <c r="K663" s="125" t="s">
        <v>884</v>
      </c>
      <c r="L663" s="125">
        <v>10000</v>
      </c>
      <c r="M663" s="125">
        <v>30000</v>
      </c>
      <c r="N663" s="126">
        <v>0</v>
      </c>
    </row>
    <row r="664" spans="1:14" customFormat="1" ht="15">
      <c r="A664" s="58">
        <v>13</v>
      </c>
      <c r="B664" s="123" t="s">
        <v>868</v>
      </c>
      <c r="C664" s="49" t="s">
        <v>876</v>
      </c>
      <c r="D664" s="124" t="s">
        <v>885</v>
      </c>
      <c r="E664" s="124" t="s">
        <v>24</v>
      </c>
      <c r="F664" s="124" t="s">
        <v>25</v>
      </c>
      <c r="G664" s="124" t="s">
        <v>26</v>
      </c>
      <c r="H664" s="125">
        <v>116065.454</v>
      </c>
      <c r="I664" s="125">
        <v>0</v>
      </c>
      <c r="J664" s="51">
        <v>36065</v>
      </c>
      <c r="K664" s="125">
        <v>80000</v>
      </c>
      <c r="L664" s="125">
        <v>0</v>
      </c>
      <c r="M664" s="125">
        <v>10000</v>
      </c>
      <c r="N664" s="129">
        <v>0</v>
      </c>
    </row>
    <row r="665" spans="1:14" customFormat="1" ht="24">
      <c r="A665" s="58">
        <v>13</v>
      </c>
      <c r="B665" s="123" t="s">
        <v>882</v>
      </c>
      <c r="C665" s="49" t="s">
        <v>876</v>
      </c>
      <c r="D665" s="124" t="s">
        <v>886</v>
      </c>
      <c r="E665" s="124" t="s">
        <v>529</v>
      </c>
      <c r="F665" s="124" t="s">
        <v>26</v>
      </c>
      <c r="G665" s="124" t="s">
        <v>26</v>
      </c>
      <c r="H665" s="125">
        <v>156246</v>
      </c>
      <c r="I665" s="125">
        <v>0</v>
      </c>
      <c r="J665" s="51">
        <v>0</v>
      </c>
      <c r="K665" s="125">
        <v>0</v>
      </c>
      <c r="L665" s="125">
        <v>0</v>
      </c>
      <c r="M665" s="125">
        <v>156246</v>
      </c>
      <c r="N665" s="126">
        <v>0</v>
      </c>
    </row>
    <row r="666" spans="1:14" s="15" customFormat="1" ht="12.75" customHeight="1">
      <c r="A666" s="39" t="s">
        <v>866</v>
      </c>
      <c r="B666" s="40"/>
      <c r="C666" s="41" t="s">
        <v>887</v>
      </c>
      <c r="D666" s="42" t="s">
        <v>888</v>
      </c>
      <c r="E666" s="43"/>
      <c r="F666" s="44"/>
      <c r="G666" s="44"/>
      <c r="H666" s="45">
        <v>8283046.6509999987</v>
      </c>
      <c r="I666" s="45">
        <v>292137.337</v>
      </c>
      <c r="J666" s="45">
        <v>1635190.003</v>
      </c>
      <c r="K666" s="45">
        <v>1949708.0293999999</v>
      </c>
      <c r="L666" s="45">
        <v>2219860.608</v>
      </c>
      <c r="M666" s="45">
        <v>1805734.0315999999</v>
      </c>
      <c r="N666" s="46">
        <v>290500</v>
      </c>
    </row>
    <row r="667" spans="1:14" s="130" customFormat="1" ht="15">
      <c r="A667" s="58">
        <v>13</v>
      </c>
      <c r="B667" s="123" t="s">
        <v>889</v>
      </c>
      <c r="C667" s="49" t="s">
        <v>887</v>
      </c>
      <c r="D667" s="124" t="s">
        <v>890</v>
      </c>
      <c r="E667" s="124" t="s">
        <v>24</v>
      </c>
      <c r="F667" s="124" t="s">
        <v>25</v>
      </c>
      <c r="G667" s="124" t="s">
        <v>29</v>
      </c>
      <c r="H667" s="125">
        <v>487533.12599999999</v>
      </c>
      <c r="I667" s="125">
        <v>0</v>
      </c>
      <c r="J667" s="51">
        <v>90298.625</v>
      </c>
      <c r="K667" s="125">
        <v>136137.93799999999</v>
      </c>
      <c r="L667" s="125">
        <v>261096.56299999999</v>
      </c>
      <c r="M667" s="125">
        <v>0</v>
      </c>
      <c r="N667" s="129">
        <v>0</v>
      </c>
    </row>
    <row r="668" spans="1:14" s="130" customFormat="1" ht="15">
      <c r="A668" s="58">
        <v>13</v>
      </c>
      <c r="B668" s="123" t="s">
        <v>889</v>
      </c>
      <c r="C668" s="49" t="s">
        <v>887</v>
      </c>
      <c r="D668" s="124" t="s">
        <v>891</v>
      </c>
      <c r="E668" s="124" t="s">
        <v>892</v>
      </c>
      <c r="F668" s="124" t="s">
        <v>29</v>
      </c>
      <c r="G668" s="124" t="s">
        <v>26</v>
      </c>
      <c r="H668" s="125">
        <v>621000</v>
      </c>
      <c r="I668" s="125">
        <v>0</v>
      </c>
      <c r="J668" s="51">
        <v>0</v>
      </c>
      <c r="K668" s="125">
        <v>0</v>
      </c>
      <c r="L668" s="125">
        <v>116200</v>
      </c>
      <c r="M668" s="125">
        <v>214300</v>
      </c>
      <c r="N668" s="129">
        <v>290500</v>
      </c>
    </row>
    <row r="669" spans="1:14" s="130" customFormat="1" ht="15">
      <c r="A669" s="58">
        <v>13</v>
      </c>
      <c r="B669" s="123" t="s">
        <v>893</v>
      </c>
      <c r="C669" s="49" t="s">
        <v>887</v>
      </c>
      <c r="D669" s="124" t="s">
        <v>894</v>
      </c>
      <c r="E669" s="124" t="s">
        <v>24</v>
      </c>
      <c r="F669" s="124" t="s">
        <v>25</v>
      </c>
      <c r="G669" s="124" t="s">
        <v>26</v>
      </c>
      <c r="H669" s="125">
        <v>280000</v>
      </c>
      <c r="I669" s="125">
        <v>0</v>
      </c>
      <c r="J669" s="51">
        <v>80000</v>
      </c>
      <c r="K669" s="125">
        <v>150000</v>
      </c>
      <c r="L669" s="125">
        <v>50000</v>
      </c>
      <c r="M669" s="125">
        <v>0</v>
      </c>
      <c r="N669" s="126">
        <v>0</v>
      </c>
    </row>
    <row r="670" spans="1:14" s="130" customFormat="1" ht="15">
      <c r="A670" s="58">
        <v>13</v>
      </c>
      <c r="B670" s="123" t="s">
        <v>893</v>
      </c>
      <c r="C670" s="49" t="s">
        <v>887</v>
      </c>
      <c r="D670" s="124" t="s">
        <v>895</v>
      </c>
      <c r="E670" s="124" t="s">
        <v>24</v>
      </c>
      <c r="F670" s="124" t="s">
        <v>25</v>
      </c>
      <c r="G670" s="124" t="s">
        <v>29</v>
      </c>
      <c r="H670" s="125">
        <v>240731.614</v>
      </c>
      <c r="I670" s="125">
        <v>0</v>
      </c>
      <c r="J670" s="51">
        <v>82268.024000000005</v>
      </c>
      <c r="K670" s="125">
        <v>158463.28599999999</v>
      </c>
      <c r="L670" s="125">
        <v>0</v>
      </c>
      <c r="M670" s="125">
        <v>0</v>
      </c>
      <c r="N670" s="129">
        <v>0</v>
      </c>
    </row>
    <row r="671" spans="1:14" s="130" customFormat="1" ht="24">
      <c r="A671" s="58">
        <v>13</v>
      </c>
      <c r="B671" s="123" t="s">
        <v>893</v>
      </c>
      <c r="C671" s="49" t="s">
        <v>887</v>
      </c>
      <c r="D671" s="124" t="s">
        <v>896</v>
      </c>
      <c r="E671" s="124" t="s">
        <v>551</v>
      </c>
      <c r="F671" s="124" t="s">
        <v>37</v>
      </c>
      <c r="G671" s="124" t="s">
        <v>37</v>
      </c>
      <c r="H671" s="125">
        <v>30000</v>
      </c>
      <c r="I671" s="125">
        <v>0</v>
      </c>
      <c r="J671" s="51">
        <v>0</v>
      </c>
      <c r="K671" s="125">
        <v>30000</v>
      </c>
      <c r="L671" s="125">
        <v>0</v>
      </c>
      <c r="M671" s="125">
        <v>0</v>
      </c>
      <c r="N671" s="126">
        <v>0</v>
      </c>
    </row>
    <row r="672" spans="1:14" s="130" customFormat="1" ht="15">
      <c r="A672" s="58">
        <v>13</v>
      </c>
      <c r="B672" s="123" t="s">
        <v>897</v>
      </c>
      <c r="C672" s="49" t="s">
        <v>887</v>
      </c>
      <c r="D672" s="124" t="s">
        <v>898</v>
      </c>
      <c r="E672" s="124" t="s">
        <v>551</v>
      </c>
      <c r="F672" s="124" t="s">
        <v>37</v>
      </c>
      <c r="G672" s="124" t="s">
        <v>29</v>
      </c>
      <c r="H672" s="125">
        <v>132000</v>
      </c>
      <c r="I672" s="125">
        <v>0</v>
      </c>
      <c r="J672" s="51" t="s">
        <v>884</v>
      </c>
      <c r="K672" s="125">
        <v>26400</v>
      </c>
      <c r="L672" s="125">
        <v>105600</v>
      </c>
      <c r="M672" s="125" t="s">
        <v>872</v>
      </c>
      <c r="N672" s="126">
        <v>0</v>
      </c>
    </row>
    <row r="673" spans="1:14" s="130" customFormat="1" ht="15">
      <c r="A673" s="58">
        <v>13</v>
      </c>
      <c r="B673" s="123" t="s">
        <v>897</v>
      </c>
      <c r="C673" s="49" t="s">
        <v>887</v>
      </c>
      <c r="D673" s="124" t="s">
        <v>899</v>
      </c>
      <c r="E673" s="124" t="s">
        <v>24</v>
      </c>
      <c r="F673" s="124" t="s">
        <v>25</v>
      </c>
      <c r="G673" s="124" t="s">
        <v>37</v>
      </c>
      <c r="H673" s="125">
        <v>27969</v>
      </c>
      <c r="I673" s="125">
        <v>0</v>
      </c>
      <c r="J673" s="51">
        <v>10087</v>
      </c>
      <c r="K673" s="125">
        <v>17882.662</v>
      </c>
      <c r="L673" s="125">
        <v>0</v>
      </c>
      <c r="M673" s="125">
        <v>0</v>
      </c>
      <c r="N673" s="126">
        <v>0</v>
      </c>
    </row>
    <row r="674" spans="1:14" s="130" customFormat="1" ht="15">
      <c r="A674" s="58">
        <v>13</v>
      </c>
      <c r="B674" s="123" t="s">
        <v>897</v>
      </c>
      <c r="C674" s="49" t="s">
        <v>887</v>
      </c>
      <c r="D674" s="124" t="s">
        <v>900</v>
      </c>
      <c r="E674" s="124" t="s">
        <v>551</v>
      </c>
      <c r="F674" s="124" t="s">
        <v>26</v>
      </c>
      <c r="G674" s="124" t="s">
        <v>26</v>
      </c>
      <c r="H674" s="125">
        <v>50000</v>
      </c>
      <c r="I674" s="125">
        <v>0</v>
      </c>
      <c r="J674" s="51">
        <v>0</v>
      </c>
      <c r="K674" s="125">
        <v>0</v>
      </c>
      <c r="L674" s="125">
        <v>0</v>
      </c>
      <c r="M674" s="125">
        <v>50000</v>
      </c>
      <c r="N674" s="126">
        <v>0</v>
      </c>
    </row>
    <row r="675" spans="1:14" s="130" customFormat="1" ht="15">
      <c r="A675" s="58">
        <v>13</v>
      </c>
      <c r="B675" s="123" t="s">
        <v>868</v>
      </c>
      <c r="C675" s="49" t="s">
        <v>887</v>
      </c>
      <c r="D675" s="124" t="s">
        <v>901</v>
      </c>
      <c r="E675" s="124" t="s">
        <v>24</v>
      </c>
      <c r="F675" s="124" t="s">
        <v>25</v>
      </c>
      <c r="G675" s="124" t="s">
        <v>26</v>
      </c>
      <c r="H675" s="125">
        <v>312000</v>
      </c>
      <c r="I675" s="125">
        <v>0</v>
      </c>
      <c r="J675" s="51">
        <v>68000</v>
      </c>
      <c r="K675" s="125">
        <v>120000</v>
      </c>
      <c r="L675" s="125">
        <v>124000</v>
      </c>
      <c r="M675" s="125">
        <v>0</v>
      </c>
      <c r="N675" s="126">
        <v>0</v>
      </c>
    </row>
    <row r="676" spans="1:14" s="130" customFormat="1" ht="15">
      <c r="A676" s="58">
        <v>13</v>
      </c>
      <c r="B676" s="123" t="s">
        <v>902</v>
      </c>
      <c r="C676" s="49" t="s">
        <v>887</v>
      </c>
      <c r="D676" s="124" t="s">
        <v>903</v>
      </c>
      <c r="E676" s="124" t="s">
        <v>551</v>
      </c>
      <c r="F676" s="124" t="s">
        <v>37</v>
      </c>
      <c r="G676" s="124" t="s">
        <v>37</v>
      </c>
      <c r="H676" s="125">
        <v>80000</v>
      </c>
      <c r="I676" s="125"/>
      <c r="J676" s="51"/>
      <c r="K676" s="125">
        <v>80000</v>
      </c>
      <c r="L676" s="125">
        <v>0</v>
      </c>
      <c r="M676" s="125">
        <v>0</v>
      </c>
      <c r="N676" s="126"/>
    </row>
    <row r="677" spans="1:14" s="130" customFormat="1" ht="15">
      <c r="A677" s="58">
        <v>13</v>
      </c>
      <c r="B677" s="123" t="s">
        <v>904</v>
      </c>
      <c r="C677" s="49" t="s">
        <v>887</v>
      </c>
      <c r="D677" s="124" t="s">
        <v>905</v>
      </c>
      <c r="E677" s="124" t="s">
        <v>551</v>
      </c>
      <c r="F677" s="124" t="s">
        <v>37</v>
      </c>
      <c r="G677" s="124" t="s">
        <v>26</v>
      </c>
      <c r="H677" s="125">
        <v>200000</v>
      </c>
      <c r="I677" s="125"/>
      <c r="J677" s="51"/>
      <c r="K677" s="125">
        <v>45875</v>
      </c>
      <c r="L677" s="125">
        <v>100000</v>
      </c>
      <c r="M677" s="125">
        <v>54125</v>
      </c>
      <c r="N677" s="126"/>
    </row>
    <row r="678" spans="1:14" s="130" customFormat="1" ht="15">
      <c r="A678" s="58">
        <v>13</v>
      </c>
      <c r="B678" s="123" t="s">
        <v>906</v>
      </c>
      <c r="C678" s="49" t="s">
        <v>887</v>
      </c>
      <c r="D678" s="124" t="s">
        <v>907</v>
      </c>
      <c r="E678" s="124" t="s">
        <v>41</v>
      </c>
      <c r="F678" s="124" t="s">
        <v>37</v>
      </c>
      <c r="G678" s="124" t="s">
        <v>26</v>
      </c>
      <c r="H678" s="125">
        <v>443876.16700000002</v>
      </c>
      <c r="I678" s="125"/>
      <c r="J678" s="51"/>
      <c r="K678" s="125">
        <v>88775.233400000012</v>
      </c>
      <c r="L678" s="125">
        <v>221876.16699999999</v>
      </c>
      <c r="M678" s="125">
        <v>133224.7666</v>
      </c>
      <c r="N678" s="126"/>
    </row>
    <row r="679" spans="1:14" s="130" customFormat="1" ht="15">
      <c r="A679" s="58">
        <v>13</v>
      </c>
      <c r="B679" s="123" t="s">
        <v>908</v>
      </c>
      <c r="C679" s="49" t="s">
        <v>887</v>
      </c>
      <c r="D679" s="124" t="s">
        <v>909</v>
      </c>
      <c r="E679" s="124" t="s">
        <v>41</v>
      </c>
      <c r="F679" s="124" t="s">
        <v>37</v>
      </c>
      <c r="G679" s="124" t="s">
        <v>26</v>
      </c>
      <c r="H679" s="125">
        <v>177250</v>
      </c>
      <c r="I679" s="125"/>
      <c r="J679" s="51"/>
      <c r="K679" s="125">
        <v>37250</v>
      </c>
      <c r="L679" s="125">
        <v>60000</v>
      </c>
      <c r="M679" s="125">
        <v>80000</v>
      </c>
      <c r="N679" s="126"/>
    </row>
    <row r="680" spans="1:14" s="130" customFormat="1" ht="15">
      <c r="A680" s="58">
        <v>13</v>
      </c>
      <c r="B680" s="123" t="s">
        <v>910</v>
      </c>
      <c r="C680" s="49" t="s">
        <v>887</v>
      </c>
      <c r="D680" s="124" t="s">
        <v>911</v>
      </c>
      <c r="E680" s="124" t="s">
        <v>41</v>
      </c>
      <c r="F680" s="124" t="s">
        <v>37</v>
      </c>
      <c r="G680" s="124" t="s">
        <v>26</v>
      </c>
      <c r="H680" s="125">
        <v>175500</v>
      </c>
      <c r="I680" s="125"/>
      <c r="J680" s="51"/>
      <c r="K680" s="125">
        <v>35100</v>
      </c>
      <c r="L680" s="125">
        <v>60000</v>
      </c>
      <c r="M680" s="125">
        <v>80400</v>
      </c>
      <c r="N680" s="126"/>
    </row>
    <row r="681" spans="1:14" s="130" customFormat="1" ht="15">
      <c r="A681" s="58">
        <v>13</v>
      </c>
      <c r="B681" s="123" t="s">
        <v>868</v>
      </c>
      <c r="C681" s="49" t="s">
        <v>887</v>
      </c>
      <c r="D681" s="124" t="s">
        <v>912</v>
      </c>
      <c r="E681" s="124" t="s">
        <v>551</v>
      </c>
      <c r="F681" s="124" t="s">
        <v>26</v>
      </c>
      <c r="G681" s="124" t="s">
        <v>26</v>
      </c>
      <c r="H681" s="125">
        <v>488865.26500000001</v>
      </c>
      <c r="I681" s="125">
        <v>0</v>
      </c>
      <c r="J681" s="51">
        <v>0</v>
      </c>
      <c r="K681" s="125">
        <v>0</v>
      </c>
      <c r="L681" s="125">
        <v>0</v>
      </c>
      <c r="M681" s="125">
        <v>488865.26500000001</v>
      </c>
      <c r="N681" s="126">
        <v>0</v>
      </c>
    </row>
    <row r="682" spans="1:14" s="130" customFormat="1" ht="15">
      <c r="A682" s="58">
        <v>13</v>
      </c>
      <c r="B682" s="123" t="s">
        <v>913</v>
      </c>
      <c r="C682" s="49" t="s">
        <v>887</v>
      </c>
      <c r="D682" s="124" t="s">
        <v>914</v>
      </c>
      <c r="E682" s="124" t="s">
        <v>551</v>
      </c>
      <c r="F682" s="124" t="s">
        <v>37</v>
      </c>
      <c r="G682" s="124" t="s">
        <v>26</v>
      </c>
      <c r="H682" s="125">
        <v>409798</v>
      </c>
      <c r="I682" s="125">
        <v>0</v>
      </c>
      <c r="J682" s="51">
        <v>0</v>
      </c>
      <c r="K682" s="125">
        <v>81960</v>
      </c>
      <c r="L682" s="125">
        <v>123470</v>
      </c>
      <c r="M682" s="125">
        <v>204369</v>
      </c>
      <c r="N682" s="126">
        <v>0</v>
      </c>
    </row>
    <row r="683" spans="1:14" s="130" customFormat="1" ht="15">
      <c r="A683" s="58">
        <v>13</v>
      </c>
      <c r="B683" s="123" t="s">
        <v>913</v>
      </c>
      <c r="C683" s="49" t="s">
        <v>887</v>
      </c>
      <c r="D683" s="124" t="s">
        <v>915</v>
      </c>
      <c r="E683" s="124" t="s">
        <v>41</v>
      </c>
      <c r="F683" s="124" t="s">
        <v>26</v>
      </c>
      <c r="G683" s="124" t="s">
        <v>26</v>
      </c>
      <c r="H683" s="125">
        <v>50000</v>
      </c>
      <c r="I683" s="125">
        <v>0</v>
      </c>
      <c r="J683" s="51">
        <v>0</v>
      </c>
      <c r="K683" s="125">
        <v>0</v>
      </c>
      <c r="L683" s="125" t="s">
        <v>884</v>
      </c>
      <c r="M683" s="125">
        <v>50000</v>
      </c>
      <c r="N683" s="126">
        <v>0</v>
      </c>
    </row>
    <row r="684" spans="1:14" s="130" customFormat="1" ht="15">
      <c r="A684" s="58">
        <v>13</v>
      </c>
      <c r="B684" s="123" t="s">
        <v>916</v>
      </c>
      <c r="C684" s="49" t="s">
        <v>887</v>
      </c>
      <c r="D684" s="124" t="s">
        <v>917</v>
      </c>
      <c r="E684" s="124" t="s">
        <v>41</v>
      </c>
      <c r="F684" s="124" t="s">
        <v>29</v>
      </c>
      <c r="G684" s="124" t="s">
        <v>26</v>
      </c>
      <c r="H684" s="125">
        <v>137400</v>
      </c>
      <c r="I684" s="125">
        <v>0</v>
      </c>
      <c r="J684" s="51">
        <v>0</v>
      </c>
      <c r="K684" s="125">
        <v>0</v>
      </c>
      <c r="L684" s="125">
        <v>27920</v>
      </c>
      <c r="M684" s="125">
        <v>109480</v>
      </c>
      <c r="N684" s="126">
        <v>0</v>
      </c>
    </row>
    <row r="685" spans="1:14" s="130" customFormat="1" ht="15">
      <c r="A685" s="58">
        <v>13</v>
      </c>
      <c r="B685" s="123" t="s">
        <v>916</v>
      </c>
      <c r="C685" s="49" t="s">
        <v>887</v>
      </c>
      <c r="D685" s="124" t="s">
        <v>918</v>
      </c>
      <c r="E685" s="124" t="s">
        <v>41</v>
      </c>
      <c r="F685" s="124" t="s">
        <v>26</v>
      </c>
      <c r="G685" s="124" t="s">
        <v>26</v>
      </c>
      <c r="H685" s="125">
        <v>30000</v>
      </c>
      <c r="I685" s="125">
        <v>0</v>
      </c>
      <c r="J685" s="51">
        <v>0</v>
      </c>
      <c r="K685" s="125">
        <v>0</v>
      </c>
      <c r="L685" s="125">
        <v>0</v>
      </c>
      <c r="M685" s="125">
        <v>30000</v>
      </c>
      <c r="N685" s="126">
        <v>0</v>
      </c>
    </row>
    <row r="686" spans="1:14" s="130" customFormat="1" ht="15">
      <c r="A686" s="58">
        <v>13</v>
      </c>
      <c r="B686" s="123" t="s">
        <v>919</v>
      </c>
      <c r="C686" s="49" t="s">
        <v>887</v>
      </c>
      <c r="D686" s="124" t="s">
        <v>920</v>
      </c>
      <c r="E686" s="124" t="s">
        <v>41</v>
      </c>
      <c r="F686" s="124" t="s">
        <v>29</v>
      </c>
      <c r="G686" s="124" t="s">
        <v>26</v>
      </c>
      <c r="H686" s="125">
        <v>69694</v>
      </c>
      <c r="I686" s="125">
        <v>0</v>
      </c>
      <c r="J686" s="51">
        <v>0</v>
      </c>
      <c r="K686" s="125">
        <v>0</v>
      </c>
      <c r="L686" s="125">
        <v>20771</v>
      </c>
      <c r="M686" s="125">
        <v>48922</v>
      </c>
      <c r="N686" s="126">
        <v>0</v>
      </c>
    </row>
    <row r="687" spans="1:14" s="130" customFormat="1" ht="15">
      <c r="A687" s="58">
        <v>13</v>
      </c>
      <c r="B687" s="123" t="s">
        <v>921</v>
      </c>
      <c r="C687" s="49" t="s">
        <v>887</v>
      </c>
      <c r="D687" s="124" t="s">
        <v>922</v>
      </c>
      <c r="E687" s="124" t="s">
        <v>24</v>
      </c>
      <c r="F687" s="124" t="s">
        <v>25</v>
      </c>
      <c r="G687" s="124" t="s">
        <v>26</v>
      </c>
      <c r="H687" s="125">
        <v>562181</v>
      </c>
      <c r="I687" s="125">
        <v>0</v>
      </c>
      <c r="J687" s="51">
        <v>123907</v>
      </c>
      <c r="K687" s="125">
        <v>190218</v>
      </c>
      <c r="L687" s="125">
        <v>248056</v>
      </c>
      <c r="M687" s="125" t="s">
        <v>872</v>
      </c>
      <c r="N687" s="126">
        <v>0</v>
      </c>
    </row>
    <row r="688" spans="1:14" s="130" customFormat="1" ht="15">
      <c r="A688" s="58">
        <v>13</v>
      </c>
      <c r="B688" s="123" t="s">
        <v>921</v>
      </c>
      <c r="C688" s="49" t="s">
        <v>887</v>
      </c>
      <c r="D688" s="124" t="s">
        <v>923</v>
      </c>
      <c r="E688" s="124" t="s">
        <v>41</v>
      </c>
      <c r="F688" s="124" t="s">
        <v>29</v>
      </c>
      <c r="G688" s="124" t="s">
        <v>26</v>
      </c>
      <c r="H688" s="125">
        <v>60000</v>
      </c>
      <c r="I688" s="125">
        <v>0</v>
      </c>
      <c r="J688" s="51">
        <v>0</v>
      </c>
      <c r="K688" s="125">
        <v>0</v>
      </c>
      <c r="L688" s="125">
        <v>20000</v>
      </c>
      <c r="M688" s="125">
        <v>40000</v>
      </c>
      <c r="N688" s="126">
        <v>0</v>
      </c>
    </row>
    <row r="689" spans="1:14" s="130" customFormat="1" ht="15">
      <c r="A689" s="58">
        <v>13</v>
      </c>
      <c r="B689" s="123" t="s">
        <v>924</v>
      </c>
      <c r="C689" s="49" t="s">
        <v>887</v>
      </c>
      <c r="D689" s="124" t="s">
        <v>925</v>
      </c>
      <c r="E689" s="124" t="s">
        <v>41</v>
      </c>
      <c r="F689" s="124" t="s">
        <v>37</v>
      </c>
      <c r="G689" s="124" t="s">
        <v>26</v>
      </c>
      <c r="H689" s="125">
        <v>246456</v>
      </c>
      <c r="I689" s="125">
        <v>0</v>
      </c>
      <c r="J689" s="51">
        <v>0</v>
      </c>
      <c r="K689" s="125">
        <v>49291</v>
      </c>
      <c r="L689" s="125">
        <v>75117</v>
      </c>
      <c r="M689" s="125">
        <v>122048</v>
      </c>
      <c r="N689" s="126">
        <v>0</v>
      </c>
    </row>
    <row r="690" spans="1:14" s="130" customFormat="1" ht="15">
      <c r="A690" s="58">
        <v>13</v>
      </c>
      <c r="B690" s="123" t="s">
        <v>924</v>
      </c>
      <c r="C690" s="49" t="s">
        <v>887</v>
      </c>
      <c r="D690" s="124" t="s">
        <v>926</v>
      </c>
      <c r="E690" s="124" t="s">
        <v>41</v>
      </c>
      <c r="F690" s="124" t="s">
        <v>29</v>
      </c>
      <c r="G690" s="124" t="s">
        <v>26</v>
      </c>
      <c r="H690" s="125">
        <v>40000</v>
      </c>
      <c r="I690" s="125">
        <v>0</v>
      </c>
      <c r="J690" s="51">
        <v>0</v>
      </c>
      <c r="K690" s="125" t="s">
        <v>884</v>
      </c>
      <c r="L690" s="125">
        <v>20000</v>
      </c>
      <c r="M690" s="125">
        <v>20000</v>
      </c>
      <c r="N690" s="126">
        <v>0</v>
      </c>
    </row>
    <row r="691" spans="1:14" s="130" customFormat="1" ht="15">
      <c r="A691" s="58">
        <v>13</v>
      </c>
      <c r="B691" s="123" t="s">
        <v>927</v>
      </c>
      <c r="C691" s="49" t="s">
        <v>887</v>
      </c>
      <c r="D691" s="124" t="s">
        <v>928</v>
      </c>
      <c r="E691" s="124" t="s">
        <v>41</v>
      </c>
      <c r="F691" s="124" t="s">
        <v>29</v>
      </c>
      <c r="G691" s="124" t="s">
        <v>26</v>
      </c>
      <c r="H691" s="125">
        <v>60000</v>
      </c>
      <c r="I691" s="125">
        <v>0</v>
      </c>
      <c r="J691" s="51">
        <v>0</v>
      </c>
      <c r="K691" s="125">
        <v>0</v>
      </c>
      <c r="L691" s="125">
        <v>20000</v>
      </c>
      <c r="M691" s="125">
        <v>40000</v>
      </c>
      <c r="N691" s="126">
        <v>0</v>
      </c>
    </row>
    <row r="692" spans="1:14" s="130" customFormat="1" ht="15">
      <c r="A692" s="58">
        <v>13</v>
      </c>
      <c r="B692" s="123" t="s">
        <v>929</v>
      </c>
      <c r="C692" s="49" t="s">
        <v>887</v>
      </c>
      <c r="D692" s="124" t="s">
        <v>930</v>
      </c>
      <c r="E692" s="124" t="s">
        <v>24</v>
      </c>
      <c r="F692" s="124" t="s">
        <v>25</v>
      </c>
      <c r="G692" s="124" t="s">
        <v>26</v>
      </c>
      <c r="H692" s="125">
        <v>371160</v>
      </c>
      <c r="I692" s="125">
        <v>0</v>
      </c>
      <c r="J692" s="51">
        <v>89356</v>
      </c>
      <c r="K692" s="125">
        <v>111800</v>
      </c>
      <c r="L692" s="125">
        <v>170004</v>
      </c>
      <c r="M692" s="125">
        <v>0</v>
      </c>
      <c r="N692" s="126">
        <v>0</v>
      </c>
    </row>
    <row r="693" spans="1:14" s="130" customFormat="1" ht="15">
      <c r="A693" s="58">
        <v>13</v>
      </c>
      <c r="B693" s="123" t="s">
        <v>929</v>
      </c>
      <c r="C693" s="49" t="s">
        <v>887</v>
      </c>
      <c r="D693" s="124" t="s">
        <v>931</v>
      </c>
      <c r="E693" s="124" t="s">
        <v>41</v>
      </c>
      <c r="F693" s="124" t="s">
        <v>29</v>
      </c>
      <c r="G693" s="124" t="s">
        <v>26</v>
      </c>
      <c r="H693" s="125">
        <v>60000</v>
      </c>
      <c r="I693" s="125">
        <v>0</v>
      </c>
      <c r="J693" s="51">
        <v>0</v>
      </c>
      <c r="K693" s="125" t="s">
        <v>884</v>
      </c>
      <c r="L693" s="125">
        <v>20000</v>
      </c>
      <c r="M693" s="125">
        <v>40000</v>
      </c>
      <c r="N693" s="126">
        <v>0</v>
      </c>
    </row>
    <row r="694" spans="1:14" s="130" customFormat="1" ht="15">
      <c r="A694" s="58">
        <v>13</v>
      </c>
      <c r="B694" s="123" t="s">
        <v>932</v>
      </c>
      <c r="C694" s="49" t="s">
        <v>887</v>
      </c>
      <c r="D694" s="124" t="s">
        <v>933</v>
      </c>
      <c r="E694" s="124" t="s">
        <v>24</v>
      </c>
      <c r="F694" s="124" t="s">
        <v>222</v>
      </c>
      <c r="G694" s="124" t="s">
        <v>37</v>
      </c>
      <c r="H694" s="125">
        <v>212403.00999999998</v>
      </c>
      <c r="I694" s="125">
        <v>26662.669000000002</v>
      </c>
      <c r="J694" s="51">
        <v>118917.431</v>
      </c>
      <c r="K694" s="125">
        <v>66822.91</v>
      </c>
      <c r="L694" s="125">
        <v>0</v>
      </c>
      <c r="M694" s="125">
        <v>0</v>
      </c>
      <c r="N694" s="129">
        <v>0</v>
      </c>
    </row>
    <row r="695" spans="1:14" s="130" customFormat="1" ht="15">
      <c r="A695" s="58">
        <v>13</v>
      </c>
      <c r="B695" s="123" t="s">
        <v>932</v>
      </c>
      <c r="C695" s="49" t="s">
        <v>887</v>
      </c>
      <c r="D695" s="124" t="s">
        <v>934</v>
      </c>
      <c r="E695" s="124" t="s">
        <v>24</v>
      </c>
      <c r="F695" s="124" t="s">
        <v>25</v>
      </c>
      <c r="G695" s="124" t="s">
        <v>37</v>
      </c>
      <c r="H695" s="125">
        <v>49800</v>
      </c>
      <c r="I695" s="125">
        <v>0</v>
      </c>
      <c r="J695" s="51">
        <v>19800</v>
      </c>
      <c r="K695" s="125">
        <v>30000</v>
      </c>
      <c r="L695" s="125">
        <v>0</v>
      </c>
      <c r="M695" s="125">
        <v>0</v>
      </c>
      <c r="N695" s="126">
        <v>0</v>
      </c>
    </row>
    <row r="696" spans="1:14" s="130" customFormat="1" ht="24">
      <c r="A696" s="58">
        <v>13</v>
      </c>
      <c r="B696" s="123" t="s">
        <v>870</v>
      </c>
      <c r="C696" s="49" t="s">
        <v>887</v>
      </c>
      <c r="D696" s="124" t="s">
        <v>935</v>
      </c>
      <c r="E696" s="124" t="s">
        <v>24</v>
      </c>
      <c r="F696" s="124" t="s">
        <v>25</v>
      </c>
      <c r="G696" s="124" t="s">
        <v>37</v>
      </c>
      <c r="H696" s="125">
        <v>106200</v>
      </c>
      <c r="I696" s="125">
        <v>0</v>
      </c>
      <c r="J696" s="51">
        <v>54000</v>
      </c>
      <c r="K696" s="125">
        <v>52200</v>
      </c>
      <c r="L696" s="125">
        <v>0</v>
      </c>
      <c r="M696" s="125">
        <v>0</v>
      </c>
      <c r="N696" s="126">
        <v>0</v>
      </c>
    </row>
    <row r="697" spans="1:14" s="130" customFormat="1" ht="24">
      <c r="A697" s="58">
        <v>13</v>
      </c>
      <c r="B697" s="123" t="s">
        <v>870</v>
      </c>
      <c r="C697" s="49" t="s">
        <v>887</v>
      </c>
      <c r="D697" s="124" t="s">
        <v>936</v>
      </c>
      <c r="E697" s="124" t="s">
        <v>24</v>
      </c>
      <c r="F697" s="124" t="s">
        <v>25</v>
      </c>
      <c r="G697" s="124" t="s">
        <v>37</v>
      </c>
      <c r="H697" s="125">
        <v>45170</v>
      </c>
      <c r="I697" s="125">
        <v>0</v>
      </c>
      <c r="J697" s="51">
        <v>34720</v>
      </c>
      <c r="K697" s="125">
        <v>10450</v>
      </c>
      <c r="L697" s="125">
        <v>0</v>
      </c>
      <c r="M697" s="125">
        <v>0</v>
      </c>
      <c r="N697" s="126">
        <v>0</v>
      </c>
    </row>
    <row r="698" spans="1:14" s="130" customFormat="1" ht="15">
      <c r="A698" s="58">
        <v>13</v>
      </c>
      <c r="B698" s="123" t="s">
        <v>868</v>
      </c>
      <c r="C698" s="49" t="s">
        <v>887</v>
      </c>
      <c r="D698" s="124" t="s">
        <v>937</v>
      </c>
      <c r="E698" s="124" t="s">
        <v>24</v>
      </c>
      <c r="F698" s="124" t="s">
        <v>25</v>
      </c>
      <c r="G698" s="124" t="s">
        <v>29</v>
      </c>
      <c r="H698" s="125">
        <v>857318</v>
      </c>
      <c r="I698" s="125">
        <v>0</v>
      </c>
      <c r="J698" s="51">
        <v>107319</v>
      </c>
      <c r="K698" s="125">
        <v>340082</v>
      </c>
      <c r="L698" s="125">
        <v>320000</v>
      </c>
      <c r="M698" s="125"/>
      <c r="N698" s="129">
        <v>0</v>
      </c>
    </row>
    <row r="699" spans="1:14" s="130" customFormat="1" ht="15">
      <c r="A699" s="58">
        <v>13</v>
      </c>
      <c r="B699" s="123" t="s">
        <v>902</v>
      </c>
      <c r="C699" s="49" t="s">
        <v>887</v>
      </c>
      <c r="D699" s="124" t="s">
        <v>938</v>
      </c>
      <c r="E699" s="124" t="s">
        <v>24</v>
      </c>
      <c r="F699" s="124" t="s">
        <v>25</v>
      </c>
      <c r="G699" s="124" t="s">
        <v>37</v>
      </c>
      <c r="H699" s="125">
        <v>176209.878</v>
      </c>
      <c r="I699" s="125">
        <v>0</v>
      </c>
      <c r="J699" s="51">
        <v>29460</v>
      </c>
      <c r="K699" s="125">
        <v>91000</v>
      </c>
      <c r="L699" s="125">
        <v>55749.877999999997</v>
      </c>
      <c r="M699" s="125">
        <v>0</v>
      </c>
      <c r="N699" s="129">
        <v>0</v>
      </c>
    </row>
    <row r="700" spans="1:14" s="15" customFormat="1" ht="12.75" customHeight="1">
      <c r="A700" s="39" t="s">
        <v>866</v>
      </c>
      <c r="B700" s="40"/>
      <c r="C700" s="41" t="s">
        <v>939</v>
      </c>
      <c r="D700" s="42" t="s">
        <v>940</v>
      </c>
      <c r="E700" s="43"/>
      <c r="F700" s="44"/>
      <c r="G700" s="44"/>
      <c r="H700" s="45">
        <v>1319034</v>
      </c>
      <c r="I700" s="45">
        <v>0</v>
      </c>
      <c r="J700" s="45">
        <v>343800</v>
      </c>
      <c r="K700" s="45">
        <v>382000</v>
      </c>
      <c r="L700" s="45">
        <v>108030</v>
      </c>
      <c r="M700" s="45">
        <v>108030</v>
      </c>
      <c r="N700" s="46">
        <v>151274</v>
      </c>
    </row>
    <row r="701" spans="1:14" customFormat="1" ht="15">
      <c r="A701" s="58">
        <v>13</v>
      </c>
      <c r="B701" s="123" t="s">
        <v>941</v>
      </c>
      <c r="C701" s="49" t="s">
        <v>939</v>
      </c>
      <c r="D701" s="124" t="s">
        <v>942</v>
      </c>
      <c r="E701" s="124" t="s">
        <v>24</v>
      </c>
      <c r="F701" s="124" t="s">
        <v>25</v>
      </c>
      <c r="G701" s="124" t="s">
        <v>29</v>
      </c>
      <c r="H701" s="125">
        <v>445600</v>
      </c>
      <c r="I701" s="125">
        <v>0</v>
      </c>
      <c r="J701" s="51">
        <v>211600</v>
      </c>
      <c r="K701" s="125">
        <v>173500</v>
      </c>
      <c r="L701" s="125">
        <v>22100</v>
      </c>
      <c r="M701" s="125">
        <v>0</v>
      </c>
      <c r="N701" s="129">
        <v>0</v>
      </c>
    </row>
    <row r="702" spans="1:14" customFormat="1" ht="15">
      <c r="A702" s="58">
        <v>13</v>
      </c>
      <c r="B702" s="123" t="s">
        <v>868</v>
      </c>
      <c r="C702" s="49" t="s">
        <v>939</v>
      </c>
      <c r="D702" s="124" t="s">
        <v>943</v>
      </c>
      <c r="E702" s="124" t="s">
        <v>24</v>
      </c>
      <c r="F702" s="124" t="s">
        <v>25</v>
      </c>
      <c r="G702" s="124" t="s">
        <v>37</v>
      </c>
      <c r="H702" s="125">
        <v>130000</v>
      </c>
      <c r="I702" s="125">
        <v>0</v>
      </c>
      <c r="J702" s="51">
        <v>26000</v>
      </c>
      <c r="K702" s="125">
        <v>104000</v>
      </c>
      <c r="L702" s="125">
        <v>0</v>
      </c>
      <c r="M702" s="125">
        <v>0</v>
      </c>
      <c r="N702" s="126">
        <v>0</v>
      </c>
    </row>
    <row r="703" spans="1:14" customFormat="1" ht="15">
      <c r="A703" s="58">
        <v>13</v>
      </c>
      <c r="B703" s="123" t="s">
        <v>868</v>
      </c>
      <c r="C703" s="49" t="s">
        <v>939</v>
      </c>
      <c r="D703" s="124" t="s">
        <v>944</v>
      </c>
      <c r="E703" s="124" t="s">
        <v>41</v>
      </c>
      <c r="F703" s="124" t="s">
        <v>37</v>
      </c>
      <c r="G703" s="124" t="s">
        <v>37</v>
      </c>
      <c r="H703" s="125">
        <v>98300</v>
      </c>
      <c r="I703" s="125">
        <v>0</v>
      </c>
      <c r="J703" s="51">
        <v>0</v>
      </c>
      <c r="K703" s="125">
        <v>98300</v>
      </c>
      <c r="L703" s="125">
        <v>0</v>
      </c>
      <c r="M703" s="125">
        <v>0</v>
      </c>
      <c r="N703" s="126">
        <v>0</v>
      </c>
    </row>
    <row r="704" spans="1:14" customFormat="1" ht="15">
      <c r="A704" s="58">
        <v>13</v>
      </c>
      <c r="B704" s="123" t="s">
        <v>868</v>
      </c>
      <c r="C704" s="49" t="s">
        <v>939</v>
      </c>
      <c r="D704" s="124" t="s">
        <v>945</v>
      </c>
      <c r="E704" s="124" t="s">
        <v>24</v>
      </c>
      <c r="F704" s="124" t="s">
        <v>25</v>
      </c>
      <c r="G704" s="124" t="s">
        <v>29</v>
      </c>
      <c r="H704" s="125">
        <v>3700</v>
      </c>
      <c r="I704" s="125">
        <v>0</v>
      </c>
      <c r="J704" s="51">
        <v>1200</v>
      </c>
      <c r="K704" s="125">
        <v>1200</v>
      </c>
      <c r="L704" s="125">
        <v>1300</v>
      </c>
      <c r="M704" s="125">
        <v>0</v>
      </c>
      <c r="N704" s="126">
        <v>0</v>
      </c>
    </row>
    <row r="705" spans="1:14" customFormat="1" ht="15">
      <c r="A705" s="58">
        <v>13</v>
      </c>
      <c r="B705" s="123" t="s">
        <v>941</v>
      </c>
      <c r="C705" s="49" t="s">
        <v>939</v>
      </c>
      <c r="D705" s="124" t="s">
        <v>946</v>
      </c>
      <c r="E705" s="124" t="s">
        <v>41</v>
      </c>
      <c r="F705" s="124" t="s">
        <v>37</v>
      </c>
      <c r="G705" s="124" t="s">
        <v>29</v>
      </c>
      <c r="H705" s="125">
        <v>95000</v>
      </c>
      <c r="I705" s="125">
        <v>0</v>
      </c>
      <c r="J705" s="51">
        <v>0</v>
      </c>
      <c r="K705" s="125">
        <v>0</v>
      </c>
      <c r="L705" s="125">
        <v>19000</v>
      </c>
      <c r="M705" s="125"/>
      <c r="N705" s="126">
        <v>0</v>
      </c>
    </row>
    <row r="706" spans="1:14" customFormat="1" ht="15">
      <c r="A706" s="58">
        <v>13</v>
      </c>
      <c r="B706" s="123" t="s">
        <v>941</v>
      </c>
      <c r="C706" s="49" t="s">
        <v>939</v>
      </c>
      <c r="D706" s="124" t="s">
        <v>947</v>
      </c>
      <c r="E706" s="124" t="s">
        <v>41</v>
      </c>
      <c r="F706" s="124" t="s">
        <v>37</v>
      </c>
      <c r="G706" s="124" t="s">
        <v>37</v>
      </c>
      <c r="H706" s="125">
        <v>5000</v>
      </c>
      <c r="I706" s="125">
        <v>0</v>
      </c>
      <c r="J706" s="51">
        <v>0</v>
      </c>
      <c r="K706" s="125">
        <v>5000</v>
      </c>
      <c r="L706" s="125">
        <v>0</v>
      </c>
      <c r="M706" s="125">
        <v>0</v>
      </c>
      <c r="N706" s="126">
        <v>0</v>
      </c>
    </row>
    <row r="707" spans="1:14" customFormat="1" ht="15">
      <c r="A707" s="58">
        <v>13</v>
      </c>
      <c r="B707" s="123" t="s">
        <v>941</v>
      </c>
      <c r="C707" s="49" t="s">
        <v>939</v>
      </c>
      <c r="D707" s="124" t="s">
        <v>948</v>
      </c>
      <c r="E707" s="124" t="s">
        <v>41</v>
      </c>
      <c r="F707" s="124" t="s">
        <v>29</v>
      </c>
      <c r="G707" s="124" t="s">
        <v>26</v>
      </c>
      <c r="H707" s="125">
        <v>324934</v>
      </c>
      <c r="I707" s="125">
        <v>0</v>
      </c>
      <c r="J707" s="51">
        <v>0</v>
      </c>
      <c r="K707" s="125">
        <v>0</v>
      </c>
      <c r="L707" s="125">
        <v>65630</v>
      </c>
      <c r="M707" s="125">
        <v>108030</v>
      </c>
      <c r="N707" s="126">
        <v>151274</v>
      </c>
    </row>
    <row r="708" spans="1:14" s="15" customFormat="1" ht="12.75" customHeight="1">
      <c r="A708" s="39" t="s">
        <v>866</v>
      </c>
      <c r="B708" s="40"/>
      <c r="C708" s="41" t="s">
        <v>949</v>
      </c>
      <c r="D708" s="42" t="s">
        <v>950</v>
      </c>
      <c r="E708" s="43"/>
      <c r="F708" s="44"/>
      <c r="G708" s="44"/>
      <c r="H708" s="45">
        <v>632560</v>
      </c>
      <c r="I708" s="45">
        <v>0</v>
      </c>
      <c r="J708" s="45">
        <v>41710</v>
      </c>
      <c r="K708" s="45">
        <v>205938</v>
      </c>
      <c r="L708" s="45">
        <v>155240</v>
      </c>
      <c r="M708" s="45">
        <v>50240</v>
      </c>
      <c r="N708" s="46">
        <v>0</v>
      </c>
    </row>
    <row r="709" spans="1:14" customFormat="1" ht="15">
      <c r="A709" s="58">
        <v>13</v>
      </c>
      <c r="B709" s="123" t="s">
        <v>951</v>
      </c>
      <c r="C709" s="49" t="s">
        <v>949</v>
      </c>
      <c r="D709" s="124" t="s">
        <v>952</v>
      </c>
      <c r="E709" s="124" t="s">
        <v>24</v>
      </c>
      <c r="F709" s="124" t="s">
        <v>25</v>
      </c>
      <c r="G709" s="124" t="s">
        <v>29</v>
      </c>
      <c r="H709" s="125">
        <v>237000</v>
      </c>
      <c r="I709" s="125">
        <v>0</v>
      </c>
      <c r="J709" s="51">
        <v>30000</v>
      </c>
      <c r="K709" s="125">
        <v>193918</v>
      </c>
      <c r="L709" s="125">
        <v>135000</v>
      </c>
      <c r="M709" s="125">
        <v>0</v>
      </c>
      <c r="N709" s="126">
        <v>0</v>
      </c>
    </row>
    <row r="710" spans="1:14" customFormat="1" ht="24">
      <c r="A710" s="58">
        <v>13</v>
      </c>
      <c r="B710" s="123" t="s">
        <v>951</v>
      </c>
      <c r="C710" s="49" t="s">
        <v>949</v>
      </c>
      <c r="D710" s="124" t="s">
        <v>953</v>
      </c>
      <c r="E710" s="124" t="s">
        <v>24</v>
      </c>
      <c r="F710" s="124" t="s">
        <v>25</v>
      </c>
      <c r="G710" s="124" t="s">
        <v>29</v>
      </c>
      <c r="H710" s="125">
        <v>2650</v>
      </c>
      <c r="I710" s="125">
        <v>0</v>
      </c>
      <c r="J710" s="51">
        <v>260</v>
      </c>
      <c r="K710" s="125">
        <v>800</v>
      </c>
      <c r="L710" s="125">
        <v>240</v>
      </c>
      <c r="M710" s="125">
        <v>0</v>
      </c>
      <c r="N710" s="126">
        <v>0</v>
      </c>
    </row>
    <row r="711" spans="1:14" customFormat="1" ht="15">
      <c r="A711" s="58">
        <v>13</v>
      </c>
      <c r="B711" s="123" t="s">
        <v>868</v>
      </c>
      <c r="C711" s="49" t="s">
        <v>949</v>
      </c>
      <c r="D711" s="124" t="s">
        <v>954</v>
      </c>
      <c r="E711" s="124" t="s">
        <v>24</v>
      </c>
      <c r="F711" s="124" t="s">
        <v>25</v>
      </c>
      <c r="G711" s="124" t="s">
        <v>37</v>
      </c>
      <c r="H711" s="125">
        <v>4870</v>
      </c>
      <c r="I711" s="125">
        <v>0</v>
      </c>
      <c r="J711" s="51">
        <v>3650</v>
      </c>
      <c r="K711" s="125">
        <v>1220</v>
      </c>
      <c r="L711" s="125">
        <v>0</v>
      </c>
      <c r="M711" s="125">
        <v>0</v>
      </c>
      <c r="N711" s="126">
        <v>0</v>
      </c>
    </row>
    <row r="712" spans="1:14" customFormat="1" ht="15">
      <c r="A712" s="58">
        <v>13</v>
      </c>
      <c r="B712" s="123" t="s">
        <v>951</v>
      </c>
      <c r="C712" s="49" t="s">
        <v>949</v>
      </c>
      <c r="D712" s="124" t="s">
        <v>955</v>
      </c>
      <c r="E712" s="124" t="s">
        <v>551</v>
      </c>
      <c r="F712" s="124" t="s">
        <v>37</v>
      </c>
      <c r="G712" s="124" t="s">
        <v>29</v>
      </c>
      <c r="H712" s="125">
        <v>10000</v>
      </c>
      <c r="I712" s="125">
        <v>0</v>
      </c>
      <c r="J712" s="51">
        <v>0</v>
      </c>
      <c r="K712" s="125">
        <v>10000</v>
      </c>
      <c r="L712" s="125">
        <v>0</v>
      </c>
      <c r="M712" s="125">
        <v>0</v>
      </c>
      <c r="N712" s="126">
        <v>0</v>
      </c>
    </row>
    <row r="713" spans="1:14" customFormat="1" ht="15">
      <c r="A713" s="58">
        <v>13</v>
      </c>
      <c r="B713" s="123" t="s">
        <v>951</v>
      </c>
      <c r="C713" s="49" t="s">
        <v>949</v>
      </c>
      <c r="D713" s="124" t="s">
        <v>956</v>
      </c>
      <c r="E713" s="124" t="s">
        <v>551</v>
      </c>
      <c r="F713" s="124" t="s">
        <v>29</v>
      </c>
      <c r="G713" s="124" t="s">
        <v>26</v>
      </c>
      <c r="H713" s="125">
        <v>70240</v>
      </c>
      <c r="I713" s="125">
        <v>0</v>
      </c>
      <c r="J713" s="51">
        <v>0</v>
      </c>
      <c r="K713" s="125">
        <v>0</v>
      </c>
      <c r="L713" s="125">
        <v>20000</v>
      </c>
      <c r="M713" s="125">
        <v>50240</v>
      </c>
      <c r="N713" s="126">
        <v>0</v>
      </c>
    </row>
    <row r="714" spans="1:14" s="15" customFormat="1" ht="12.75" customHeight="1">
      <c r="A714" s="31" t="s">
        <v>957</v>
      </c>
      <c r="B714" s="32"/>
      <c r="C714" s="33"/>
      <c r="D714" s="34" t="s">
        <v>958</v>
      </c>
      <c r="E714" s="35"/>
      <c r="F714" s="36"/>
      <c r="G714" s="36"/>
      <c r="H714" s="37">
        <v>6481507</v>
      </c>
      <c r="I714" s="37">
        <v>13138</v>
      </c>
      <c r="J714" s="37">
        <v>1583820</v>
      </c>
      <c r="K714" s="37">
        <v>1540990</v>
      </c>
      <c r="L714" s="37">
        <v>1400000</v>
      </c>
      <c r="M714" s="37">
        <v>738200</v>
      </c>
      <c r="N714" s="38">
        <v>1179359</v>
      </c>
    </row>
    <row r="715" spans="1:14" s="15" customFormat="1" ht="12.75" customHeight="1">
      <c r="A715" s="39" t="s">
        <v>957</v>
      </c>
      <c r="B715" s="40"/>
      <c r="C715" s="41" t="s">
        <v>32</v>
      </c>
      <c r="D715" s="42" t="s">
        <v>51</v>
      </c>
      <c r="E715" s="43"/>
      <c r="F715" s="44"/>
      <c r="G715" s="44"/>
      <c r="H715" s="45">
        <v>2820404</v>
      </c>
      <c r="I715" s="45">
        <v>9194</v>
      </c>
      <c r="J715" s="45">
        <v>875620</v>
      </c>
      <c r="K715" s="45">
        <v>793790</v>
      </c>
      <c r="L715" s="45">
        <v>741800</v>
      </c>
      <c r="M715" s="45">
        <v>400000</v>
      </c>
      <c r="N715" s="46">
        <v>0</v>
      </c>
    </row>
    <row r="716" spans="1:14" customFormat="1" ht="15" customHeight="1">
      <c r="A716" s="58" t="s">
        <v>957</v>
      </c>
      <c r="B716" s="123" t="s">
        <v>959</v>
      </c>
      <c r="C716" s="59" t="s">
        <v>32</v>
      </c>
      <c r="D716" s="124" t="s">
        <v>960</v>
      </c>
      <c r="E716" s="124" t="s">
        <v>68</v>
      </c>
      <c r="F716" s="124" t="s">
        <v>222</v>
      </c>
      <c r="G716" s="124" t="s">
        <v>26</v>
      </c>
      <c r="H716" s="125">
        <v>26288</v>
      </c>
      <c r="I716" s="125">
        <v>1288</v>
      </c>
      <c r="J716" s="51">
        <v>2000</v>
      </c>
      <c r="K716" s="125">
        <v>5500</v>
      </c>
      <c r="L716" s="125">
        <v>7500</v>
      </c>
      <c r="M716" s="125">
        <v>10000</v>
      </c>
      <c r="N716" s="129">
        <v>0</v>
      </c>
    </row>
    <row r="717" spans="1:14" customFormat="1" ht="15" customHeight="1">
      <c r="A717" s="58" t="s">
        <v>957</v>
      </c>
      <c r="B717" s="123" t="s">
        <v>959</v>
      </c>
      <c r="C717" s="59" t="s">
        <v>32</v>
      </c>
      <c r="D717" s="124" t="s">
        <v>961</v>
      </c>
      <c r="E717" s="124" t="s">
        <v>68</v>
      </c>
      <c r="F717" s="124" t="s">
        <v>222</v>
      </c>
      <c r="G717" s="124" t="s">
        <v>37</v>
      </c>
      <c r="H717" s="125">
        <v>7919</v>
      </c>
      <c r="I717" s="125">
        <v>919</v>
      </c>
      <c r="J717" s="51">
        <v>5000</v>
      </c>
      <c r="K717" s="125">
        <v>2000</v>
      </c>
      <c r="L717" s="125"/>
      <c r="M717" s="125"/>
      <c r="N717" s="129">
        <v>0</v>
      </c>
    </row>
    <row r="718" spans="1:14" customFormat="1" ht="15" customHeight="1">
      <c r="A718" s="58" t="s">
        <v>957</v>
      </c>
      <c r="B718" s="123" t="s">
        <v>959</v>
      </c>
      <c r="C718" s="59" t="s">
        <v>32</v>
      </c>
      <c r="D718" s="124" t="s">
        <v>962</v>
      </c>
      <c r="E718" s="124" t="s">
        <v>68</v>
      </c>
      <c r="F718" s="124" t="s">
        <v>222</v>
      </c>
      <c r="G718" s="124" t="s">
        <v>26</v>
      </c>
      <c r="H718" s="125">
        <v>21553</v>
      </c>
      <c r="I718" s="125">
        <v>3553</v>
      </c>
      <c r="J718" s="51">
        <v>3000</v>
      </c>
      <c r="K718" s="125">
        <v>5000</v>
      </c>
      <c r="L718" s="125">
        <v>5000</v>
      </c>
      <c r="M718" s="125">
        <v>5000</v>
      </c>
      <c r="N718" s="129">
        <v>0</v>
      </c>
    </row>
    <row r="719" spans="1:14" customFormat="1" ht="36" customHeight="1">
      <c r="A719" s="58" t="s">
        <v>957</v>
      </c>
      <c r="B719" s="123" t="s">
        <v>959</v>
      </c>
      <c r="C719" s="59" t="s">
        <v>32</v>
      </c>
      <c r="D719" s="124" t="s">
        <v>963</v>
      </c>
      <c r="E719" s="124" t="s">
        <v>68</v>
      </c>
      <c r="F719" s="124" t="s">
        <v>25</v>
      </c>
      <c r="G719" s="124" t="s">
        <v>26</v>
      </c>
      <c r="H719" s="125">
        <v>2268000</v>
      </c>
      <c r="I719" s="125"/>
      <c r="J719" s="51">
        <v>631200</v>
      </c>
      <c r="K719" s="125">
        <v>626200</v>
      </c>
      <c r="L719" s="125">
        <v>626200</v>
      </c>
      <c r="M719" s="125">
        <v>384400</v>
      </c>
      <c r="N719" s="129">
        <v>0</v>
      </c>
    </row>
    <row r="720" spans="1:14" customFormat="1" ht="15" customHeight="1">
      <c r="A720" s="58" t="s">
        <v>957</v>
      </c>
      <c r="B720" s="123" t="s">
        <v>964</v>
      </c>
      <c r="C720" s="59" t="s">
        <v>32</v>
      </c>
      <c r="D720" s="124" t="s">
        <v>965</v>
      </c>
      <c r="E720" s="124" t="s">
        <v>68</v>
      </c>
      <c r="F720" s="124" t="s">
        <v>222</v>
      </c>
      <c r="G720" s="124" t="s">
        <v>26</v>
      </c>
      <c r="H720" s="125">
        <v>500</v>
      </c>
      <c r="I720" s="125">
        <v>100</v>
      </c>
      <c r="J720" s="51">
        <v>100</v>
      </c>
      <c r="K720" s="125">
        <v>100</v>
      </c>
      <c r="L720" s="125">
        <v>100</v>
      </c>
      <c r="M720" s="125">
        <v>100</v>
      </c>
      <c r="N720" s="129">
        <v>0</v>
      </c>
    </row>
    <row r="721" spans="1:14" customFormat="1" ht="15" customHeight="1">
      <c r="A721" s="58" t="s">
        <v>957</v>
      </c>
      <c r="B721" s="123" t="s">
        <v>966</v>
      </c>
      <c r="C721" s="59" t="s">
        <v>32</v>
      </c>
      <c r="D721" s="124" t="s">
        <v>826</v>
      </c>
      <c r="E721" s="124" t="s">
        <v>68</v>
      </c>
      <c r="F721" s="124" t="s">
        <v>222</v>
      </c>
      <c r="G721" s="124" t="s">
        <v>26</v>
      </c>
      <c r="H721" s="125">
        <v>5300</v>
      </c>
      <c r="I721" s="125">
        <v>2000</v>
      </c>
      <c r="J721" s="51">
        <v>200</v>
      </c>
      <c r="K721" s="125">
        <v>200</v>
      </c>
      <c r="L721" s="125">
        <v>2700</v>
      </c>
      <c r="M721" s="125">
        <v>200</v>
      </c>
      <c r="N721" s="129">
        <v>0</v>
      </c>
    </row>
    <row r="722" spans="1:14" customFormat="1" ht="24" customHeight="1">
      <c r="A722" s="58" t="s">
        <v>957</v>
      </c>
      <c r="B722" s="123" t="s">
        <v>966</v>
      </c>
      <c r="C722" s="59" t="s">
        <v>32</v>
      </c>
      <c r="D722" s="124" t="s">
        <v>967</v>
      </c>
      <c r="E722" s="124" t="s">
        <v>41</v>
      </c>
      <c r="F722" s="124" t="s">
        <v>37</v>
      </c>
      <c r="G722" s="124" t="s">
        <v>37</v>
      </c>
      <c r="H722" s="125">
        <v>2500</v>
      </c>
      <c r="I722" s="125"/>
      <c r="J722" s="51"/>
      <c r="K722" s="125">
        <v>2500</v>
      </c>
      <c r="L722" s="125"/>
      <c r="M722" s="125"/>
      <c r="N722" s="129">
        <v>0</v>
      </c>
    </row>
    <row r="723" spans="1:14" customFormat="1" ht="24" customHeight="1">
      <c r="A723" s="58" t="s">
        <v>957</v>
      </c>
      <c r="B723" s="123" t="s">
        <v>968</v>
      </c>
      <c r="C723" s="59" t="s">
        <v>32</v>
      </c>
      <c r="D723" s="124" t="s">
        <v>969</v>
      </c>
      <c r="E723" s="124" t="s">
        <v>68</v>
      </c>
      <c r="F723" s="124" t="s">
        <v>222</v>
      </c>
      <c r="G723" s="124" t="s">
        <v>26</v>
      </c>
      <c r="H723" s="125">
        <v>1090</v>
      </c>
      <c r="I723" s="125">
        <v>490</v>
      </c>
      <c r="J723" s="51">
        <v>150</v>
      </c>
      <c r="K723" s="125">
        <v>150</v>
      </c>
      <c r="L723" s="125">
        <v>150</v>
      </c>
      <c r="M723" s="125">
        <v>150</v>
      </c>
      <c r="N723" s="129">
        <v>0</v>
      </c>
    </row>
    <row r="724" spans="1:14" s="131" customFormat="1" ht="24" customHeight="1">
      <c r="A724" s="58" t="s">
        <v>957</v>
      </c>
      <c r="B724" s="123" t="s">
        <v>968</v>
      </c>
      <c r="C724" s="59" t="s">
        <v>32</v>
      </c>
      <c r="D724" s="124" t="s">
        <v>644</v>
      </c>
      <c r="E724" s="124" t="s">
        <v>68</v>
      </c>
      <c r="F724" s="124" t="s">
        <v>222</v>
      </c>
      <c r="G724" s="124" t="s">
        <v>26</v>
      </c>
      <c r="H724" s="125">
        <v>1444</v>
      </c>
      <c r="I724" s="125">
        <v>844</v>
      </c>
      <c r="J724" s="51">
        <v>150</v>
      </c>
      <c r="K724" s="125">
        <v>150</v>
      </c>
      <c r="L724" s="125">
        <v>150</v>
      </c>
      <c r="M724" s="125">
        <v>150</v>
      </c>
      <c r="N724" s="129">
        <v>0</v>
      </c>
    </row>
    <row r="725" spans="1:14" customFormat="1" ht="15" customHeight="1">
      <c r="A725" s="58" t="s">
        <v>957</v>
      </c>
      <c r="B725" s="123" t="s">
        <v>959</v>
      </c>
      <c r="C725" s="59" t="s">
        <v>32</v>
      </c>
      <c r="D725" s="124" t="s">
        <v>970</v>
      </c>
      <c r="E725" s="65" t="s">
        <v>41</v>
      </c>
      <c r="F725" s="124" t="s">
        <v>37</v>
      </c>
      <c r="G725" s="124" t="s">
        <v>29</v>
      </c>
      <c r="H725" s="132">
        <v>251990</v>
      </c>
      <c r="I725" s="125"/>
      <c r="J725" s="51"/>
      <c r="K725" s="125">
        <v>151990</v>
      </c>
      <c r="L725" s="125">
        <v>100000</v>
      </c>
      <c r="M725" s="125"/>
      <c r="N725" s="129"/>
    </row>
    <row r="726" spans="1:14" s="15" customFormat="1" ht="12.75" customHeight="1">
      <c r="A726" s="39" t="s">
        <v>957</v>
      </c>
      <c r="B726" s="40"/>
      <c r="C726" s="41" t="s">
        <v>971</v>
      </c>
      <c r="D726" s="42" t="s">
        <v>972</v>
      </c>
      <c r="E726" s="43"/>
      <c r="F726" s="44"/>
      <c r="G726" s="44"/>
      <c r="H726" s="45">
        <v>8000</v>
      </c>
      <c r="I726" s="45">
        <v>0</v>
      </c>
      <c r="J726" s="45">
        <v>2000</v>
      </c>
      <c r="K726" s="45">
        <v>2000</v>
      </c>
      <c r="L726" s="45">
        <v>2000</v>
      </c>
      <c r="M726" s="45">
        <v>2000</v>
      </c>
      <c r="N726" s="46">
        <v>0</v>
      </c>
    </row>
    <row r="727" spans="1:14" customFormat="1" ht="15" customHeight="1">
      <c r="A727" s="58">
        <v>14</v>
      </c>
      <c r="B727" s="123" t="s">
        <v>973</v>
      </c>
      <c r="C727" s="59" t="s">
        <v>971</v>
      </c>
      <c r="D727" s="124" t="s">
        <v>974</v>
      </c>
      <c r="E727" s="124" t="s">
        <v>68</v>
      </c>
      <c r="F727" s="124" t="s">
        <v>25</v>
      </c>
      <c r="G727" s="124" t="s">
        <v>26</v>
      </c>
      <c r="H727" s="125">
        <v>8000</v>
      </c>
      <c r="I727" s="125">
        <v>0</v>
      </c>
      <c r="J727" s="51">
        <v>2000</v>
      </c>
      <c r="K727" s="125">
        <v>2000</v>
      </c>
      <c r="L727" s="125">
        <v>2000</v>
      </c>
      <c r="M727" s="125">
        <v>2000</v>
      </c>
      <c r="N727" s="126"/>
    </row>
    <row r="728" spans="1:14" s="15" customFormat="1" ht="12.75" customHeight="1">
      <c r="A728" s="39" t="s">
        <v>957</v>
      </c>
      <c r="B728" s="40"/>
      <c r="C728" s="41" t="s">
        <v>20</v>
      </c>
      <c r="D728" s="42" t="s">
        <v>975</v>
      </c>
      <c r="E728" s="43"/>
      <c r="F728" s="44"/>
      <c r="G728" s="44"/>
      <c r="H728" s="45">
        <v>20000</v>
      </c>
      <c r="I728" s="45">
        <v>0</v>
      </c>
      <c r="J728" s="45">
        <v>5000</v>
      </c>
      <c r="K728" s="45">
        <v>5000</v>
      </c>
      <c r="L728" s="45">
        <v>5000</v>
      </c>
      <c r="M728" s="45">
        <v>5000</v>
      </c>
      <c r="N728" s="46">
        <v>0</v>
      </c>
    </row>
    <row r="729" spans="1:14" customFormat="1" ht="15" customHeight="1">
      <c r="A729" s="58" t="s">
        <v>957</v>
      </c>
      <c r="B729" s="123" t="s">
        <v>976</v>
      </c>
      <c r="C729" s="59" t="s">
        <v>20</v>
      </c>
      <c r="D729" s="124" t="s">
        <v>977</v>
      </c>
      <c r="E729" s="124" t="s">
        <v>68</v>
      </c>
      <c r="F729" s="124" t="s">
        <v>222</v>
      </c>
      <c r="G729" s="124" t="s">
        <v>26</v>
      </c>
      <c r="H729" s="125">
        <v>10000</v>
      </c>
      <c r="I729" s="125"/>
      <c r="J729" s="51">
        <v>5000</v>
      </c>
      <c r="K729" s="125"/>
      <c r="L729" s="125">
        <v>0</v>
      </c>
      <c r="M729" s="125">
        <v>5000</v>
      </c>
      <c r="N729" s="126"/>
    </row>
    <row r="730" spans="1:14" customFormat="1" ht="15" customHeight="1">
      <c r="A730" s="58" t="s">
        <v>957</v>
      </c>
      <c r="B730" s="123" t="s">
        <v>976</v>
      </c>
      <c r="C730" s="59" t="s">
        <v>20</v>
      </c>
      <c r="D730" s="124" t="s">
        <v>978</v>
      </c>
      <c r="E730" s="124" t="s">
        <v>68</v>
      </c>
      <c r="F730" s="124" t="s">
        <v>37</v>
      </c>
      <c r="G730" s="124" t="s">
        <v>37</v>
      </c>
      <c r="H730" s="125">
        <v>2000</v>
      </c>
      <c r="I730" s="125"/>
      <c r="J730" s="51">
        <v>0</v>
      </c>
      <c r="K730" s="125">
        <v>2000</v>
      </c>
      <c r="L730" s="125">
        <v>0</v>
      </c>
      <c r="M730" s="125">
        <v>0</v>
      </c>
      <c r="N730" s="126"/>
    </row>
    <row r="731" spans="1:14" customFormat="1" ht="15" customHeight="1">
      <c r="A731" s="58" t="s">
        <v>957</v>
      </c>
      <c r="B731" s="123" t="s">
        <v>976</v>
      </c>
      <c r="C731" s="59" t="s">
        <v>20</v>
      </c>
      <c r="D731" s="124" t="s">
        <v>979</v>
      </c>
      <c r="E731" s="124" t="s">
        <v>68</v>
      </c>
      <c r="F731" s="124" t="s">
        <v>37</v>
      </c>
      <c r="G731" s="124" t="s">
        <v>29</v>
      </c>
      <c r="H731" s="125">
        <v>8000</v>
      </c>
      <c r="I731" s="125"/>
      <c r="J731" s="51">
        <v>0</v>
      </c>
      <c r="K731" s="125">
        <v>3000</v>
      </c>
      <c r="L731" s="125">
        <v>5000</v>
      </c>
      <c r="M731" s="125">
        <v>0</v>
      </c>
      <c r="N731" s="126"/>
    </row>
    <row r="732" spans="1:14" s="15" customFormat="1" ht="12.75" customHeight="1">
      <c r="A732" s="39" t="s">
        <v>957</v>
      </c>
      <c r="B732" s="40"/>
      <c r="C732" s="41" t="s">
        <v>636</v>
      </c>
      <c r="D732" s="42" t="s">
        <v>980</v>
      </c>
      <c r="E732" s="43"/>
      <c r="F732" s="44"/>
      <c r="G732" s="44"/>
      <c r="H732" s="45">
        <v>297744</v>
      </c>
      <c r="I732" s="45">
        <v>3744</v>
      </c>
      <c r="J732" s="45">
        <v>231000</v>
      </c>
      <c r="K732" s="45">
        <v>30000</v>
      </c>
      <c r="L732" s="45">
        <v>1000</v>
      </c>
      <c r="M732" s="45">
        <v>21000</v>
      </c>
      <c r="N732" s="46">
        <v>0</v>
      </c>
    </row>
    <row r="733" spans="1:14" customFormat="1" ht="15" customHeight="1">
      <c r="A733" s="58" t="s">
        <v>957</v>
      </c>
      <c r="B733" s="123" t="s">
        <v>981</v>
      </c>
      <c r="C733" s="59" t="s">
        <v>636</v>
      </c>
      <c r="D733" s="124" t="s">
        <v>982</v>
      </c>
      <c r="E733" s="124" t="s">
        <v>68</v>
      </c>
      <c r="F733" s="124" t="s">
        <v>222</v>
      </c>
      <c r="G733" s="124" t="s">
        <v>26</v>
      </c>
      <c r="H733" s="125">
        <v>115252</v>
      </c>
      <c r="I733" s="125">
        <v>3744</v>
      </c>
      <c r="J733" s="51">
        <v>48508</v>
      </c>
      <c r="K733" s="125">
        <v>30000</v>
      </c>
      <c r="L733" s="125">
        <v>1000</v>
      </c>
      <c r="M733" s="125">
        <v>21000</v>
      </c>
      <c r="N733" s="126"/>
    </row>
    <row r="734" spans="1:14" s="15" customFormat="1" ht="12.75" customHeight="1">
      <c r="A734" s="39" t="s">
        <v>957</v>
      </c>
      <c r="B734" s="40"/>
      <c r="C734" s="41" t="s">
        <v>983</v>
      </c>
      <c r="D734" s="42" t="s">
        <v>984</v>
      </c>
      <c r="E734" s="43"/>
      <c r="F734" s="44"/>
      <c r="G734" s="44"/>
      <c r="H734" s="45">
        <v>3294359</v>
      </c>
      <c r="I734" s="45">
        <v>0</v>
      </c>
      <c r="J734" s="45">
        <v>460000</v>
      </c>
      <c r="K734" s="45">
        <v>700000</v>
      </c>
      <c r="L734" s="45">
        <v>640000</v>
      </c>
      <c r="M734" s="45">
        <v>300000</v>
      </c>
      <c r="N734" s="46">
        <v>1179359</v>
      </c>
    </row>
    <row r="735" spans="1:14" customFormat="1" ht="15" customHeight="1">
      <c r="A735" s="58" t="s">
        <v>957</v>
      </c>
      <c r="B735" s="123" t="s">
        <v>985</v>
      </c>
      <c r="C735" s="59" t="s">
        <v>983</v>
      </c>
      <c r="D735" s="124" t="s">
        <v>986</v>
      </c>
      <c r="E735" s="124" t="s">
        <v>68</v>
      </c>
      <c r="F735" s="124" t="s">
        <v>25</v>
      </c>
      <c r="G735" s="124" t="s">
        <v>26</v>
      </c>
      <c r="H735" s="125">
        <v>36000</v>
      </c>
      <c r="I735" s="125"/>
      <c r="J735" s="51">
        <v>15000</v>
      </c>
      <c r="K735" s="125">
        <v>15000</v>
      </c>
      <c r="L735" s="125">
        <v>3000</v>
      </c>
      <c r="M735" s="125">
        <v>3000</v>
      </c>
      <c r="N735" s="126"/>
    </row>
    <row r="736" spans="1:14" customFormat="1" ht="15" customHeight="1">
      <c r="A736" s="58" t="s">
        <v>957</v>
      </c>
      <c r="B736" s="123" t="s">
        <v>985</v>
      </c>
      <c r="C736" s="59" t="s">
        <v>983</v>
      </c>
      <c r="D736" s="124" t="s">
        <v>987</v>
      </c>
      <c r="E736" s="124" t="s">
        <v>68</v>
      </c>
      <c r="F736" s="124" t="s">
        <v>25</v>
      </c>
      <c r="G736" s="124" t="s">
        <v>270</v>
      </c>
      <c r="H736" s="125">
        <v>392000</v>
      </c>
      <c r="I736" s="125"/>
      <c r="J736" s="51">
        <v>73000</v>
      </c>
      <c r="K736" s="125">
        <v>77000</v>
      </c>
      <c r="L736" s="125">
        <v>77000</v>
      </c>
      <c r="M736" s="125">
        <v>77000</v>
      </c>
      <c r="N736" s="126">
        <v>88000</v>
      </c>
    </row>
    <row r="737" spans="1:14" customFormat="1" ht="24" customHeight="1">
      <c r="A737" s="58" t="s">
        <v>957</v>
      </c>
      <c r="B737" s="123" t="s">
        <v>985</v>
      </c>
      <c r="C737" s="59" t="s">
        <v>983</v>
      </c>
      <c r="D737" s="124" t="s">
        <v>988</v>
      </c>
      <c r="E737" s="124" t="s">
        <v>68</v>
      </c>
      <c r="F737" s="124" t="s">
        <v>25</v>
      </c>
      <c r="G737" s="124" t="s">
        <v>270</v>
      </c>
      <c r="H737" s="125">
        <v>580158</v>
      </c>
      <c r="I737" s="125"/>
      <c r="J737" s="51">
        <v>81640</v>
      </c>
      <c r="K737" s="125">
        <v>31100</v>
      </c>
      <c r="L737" s="125">
        <v>31100</v>
      </c>
      <c r="M737" s="125">
        <v>31100</v>
      </c>
      <c r="N737" s="126">
        <v>405218</v>
      </c>
    </row>
    <row r="738" spans="1:14" customFormat="1" ht="24" customHeight="1">
      <c r="A738" s="58" t="s">
        <v>957</v>
      </c>
      <c r="B738" s="123" t="s">
        <v>985</v>
      </c>
      <c r="C738" s="59" t="s">
        <v>983</v>
      </c>
      <c r="D738" s="124" t="s">
        <v>989</v>
      </c>
      <c r="E738" s="124" t="s">
        <v>41</v>
      </c>
      <c r="F738" s="124" t="s">
        <v>37</v>
      </c>
      <c r="G738" s="124" t="s">
        <v>26</v>
      </c>
      <c r="H738" s="125">
        <v>45000</v>
      </c>
      <c r="I738" s="125"/>
      <c r="J738" s="51"/>
      <c r="K738" s="125">
        <v>15000</v>
      </c>
      <c r="L738" s="125">
        <v>15000</v>
      </c>
      <c r="M738" s="125">
        <v>15000</v>
      </c>
      <c r="N738" s="126"/>
    </row>
    <row r="739" spans="1:14" customFormat="1" ht="24" customHeight="1">
      <c r="A739" s="58" t="s">
        <v>957</v>
      </c>
      <c r="B739" s="123" t="s">
        <v>985</v>
      </c>
      <c r="C739" s="59" t="s">
        <v>983</v>
      </c>
      <c r="D739" s="124" t="s">
        <v>990</v>
      </c>
      <c r="E739" s="124" t="s">
        <v>68</v>
      </c>
      <c r="F739" s="124" t="s">
        <v>25</v>
      </c>
      <c r="G739" s="124" t="s">
        <v>270</v>
      </c>
      <c r="H739" s="125">
        <v>1291716</v>
      </c>
      <c r="I739" s="125"/>
      <c r="J739" s="51">
        <v>95875</v>
      </c>
      <c r="K739" s="125">
        <v>161900</v>
      </c>
      <c r="L739" s="125">
        <v>173900</v>
      </c>
      <c r="M739" s="125">
        <v>173900</v>
      </c>
      <c r="N739" s="126">
        <v>686141</v>
      </c>
    </row>
    <row r="740" spans="1:14" customFormat="1" ht="15" customHeight="1">
      <c r="A740" s="58" t="s">
        <v>957</v>
      </c>
      <c r="B740" s="123" t="s">
        <v>985</v>
      </c>
      <c r="C740" s="59" t="s">
        <v>983</v>
      </c>
      <c r="D740" s="124" t="s">
        <v>991</v>
      </c>
      <c r="E740" s="124" t="s">
        <v>24</v>
      </c>
      <c r="F740" s="124" t="s">
        <v>25</v>
      </c>
      <c r="G740" s="124" t="s">
        <v>26</v>
      </c>
      <c r="H740" s="125">
        <v>640000</v>
      </c>
      <c r="I740" s="125"/>
      <c r="J740" s="51">
        <v>160000</v>
      </c>
      <c r="K740" s="125">
        <v>240000</v>
      </c>
      <c r="L740" s="125">
        <v>240000</v>
      </c>
      <c r="M740" s="125"/>
      <c r="N740" s="126"/>
    </row>
    <row r="741" spans="1:14" customFormat="1" ht="24" customHeight="1">
      <c r="A741" s="58" t="s">
        <v>957</v>
      </c>
      <c r="B741" s="123" t="s">
        <v>985</v>
      </c>
      <c r="C741" s="59" t="s">
        <v>983</v>
      </c>
      <c r="D741" s="124" t="s">
        <v>992</v>
      </c>
      <c r="E741" s="65" t="s">
        <v>41</v>
      </c>
      <c r="F741" s="124" t="s">
        <v>37</v>
      </c>
      <c r="G741" s="124" t="s">
        <v>29</v>
      </c>
      <c r="H741" s="125">
        <v>230000</v>
      </c>
      <c r="I741" s="125"/>
      <c r="J741" s="51"/>
      <c r="K741" s="125">
        <v>130000</v>
      </c>
      <c r="L741" s="125">
        <v>100000</v>
      </c>
      <c r="M741" s="125"/>
      <c r="N741" s="126"/>
    </row>
    <row r="742" spans="1:14" customFormat="1" ht="15" customHeight="1">
      <c r="A742" s="58" t="s">
        <v>957</v>
      </c>
      <c r="B742" s="123" t="s">
        <v>985</v>
      </c>
      <c r="C742" s="59" t="s">
        <v>983</v>
      </c>
      <c r="D742" s="124" t="s">
        <v>993</v>
      </c>
      <c r="E742" s="65" t="s">
        <v>41</v>
      </c>
      <c r="F742" s="124" t="s">
        <v>37</v>
      </c>
      <c r="G742" s="124" t="s">
        <v>37</v>
      </c>
      <c r="H742" s="125">
        <v>30000</v>
      </c>
      <c r="I742" s="125"/>
      <c r="J742" s="51"/>
      <c r="K742" s="125">
        <v>30000</v>
      </c>
      <c r="L742" s="125"/>
      <c r="M742" s="125"/>
      <c r="N742" s="126"/>
    </row>
    <row r="743" spans="1:14" s="15" customFormat="1" ht="12.75" customHeight="1">
      <c r="A743" s="39" t="s">
        <v>957</v>
      </c>
      <c r="B743" s="40"/>
      <c r="C743" s="41" t="s">
        <v>994</v>
      </c>
      <c r="D743" s="42" t="s">
        <v>995</v>
      </c>
      <c r="E743" s="43"/>
      <c r="F743" s="44"/>
      <c r="G743" s="44"/>
      <c r="H743" s="45">
        <v>20000</v>
      </c>
      <c r="I743" s="45">
        <v>0</v>
      </c>
      <c r="J743" s="45">
        <v>5000</v>
      </c>
      <c r="K743" s="45">
        <v>5000</v>
      </c>
      <c r="L743" s="45">
        <v>5000</v>
      </c>
      <c r="M743" s="45">
        <v>5000</v>
      </c>
      <c r="N743" s="46">
        <v>0</v>
      </c>
    </row>
    <row r="744" spans="1:14" customFormat="1" ht="24" customHeight="1">
      <c r="A744" s="58" t="s">
        <v>957</v>
      </c>
      <c r="B744" s="123" t="s">
        <v>996</v>
      </c>
      <c r="C744" s="59" t="s">
        <v>994</v>
      </c>
      <c r="D744" s="124" t="s">
        <v>997</v>
      </c>
      <c r="E744" s="124" t="s">
        <v>68</v>
      </c>
      <c r="F744" s="124" t="s">
        <v>25</v>
      </c>
      <c r="G744" s="124" t="s">
        <v>26</v>
      </c>
      <c r="H744" s="125">
        <v>20000</v>
      </c>
      <c r="I744" s="125"/>
      <c r="J744" s="51">
        <v>5000</v>
      </c>
      <c r="K744" s="125">
        <v>5000</v>
      </c>
      <c r="L744" s="125">
        <v>5000</v>
      </c>
      <c r="M744" s="125">
        <v>5000</v>
      </c>
      <c r="N744" s="126"/>
    </row>
    <row r="745" spans="1:14" s="15" customFormat="1" ht="12.75" customHeight="1">
      <c r="A745" s="39" t="s">
        <v>957</v>
      </c>
      <c r="B745" s="40"/>
      <c r="C745" s="41" t="s">
        <v>659</v>
      </c>
      <c r="D745" s="42" t="s">
        <v>998</v>
      </c>
      <c r="E745" s="43"/>
      <c r="F745" s="44"/>
      <c r="G745" s="44"/>
      <c r="H745" s="45">
        <v>1000</v>
      </c>
      <c r="I745" s="45">
        <v>200</v>
      </c>
      <c r="J745" s="45">
        <v>200</v>
      </c>
      <c r="K745" s="45">
        <v>200</v>
      </c>
      <c r="L745" s="45">
        <v>200</v>
      </c>
      <c r="M745" s="45">
        <v>200</v>
      </c>
      <c r="N745" s="46">
        <v>0</v>
      </c>
    </row>
    <row r="746" spans="1:14" customFormat="1" ht="15" customHeight="1">
      <c r="A746" s="58" t="s">
        <v>957</v>
      </c>
      <c r="B746" s="123" t="s">
        <v>999</v>
      </c>
      <c r="C746" s="59" t="s">
        <v>659</v>
      </c>
      <c r="D746" s="124" t="s">
        <v>974</v>
      </c>
      <c r="E746" s="124" t="s">
        <v>68</v>
      </c>
      <c r="F746" s="124" t="s">
        <v>222</v>
      </c>
      <c r="G746" s="124" t="s">
        <v>26</v>
      </c>
      <c r="H746" s="125">
        <v>1000</v>
      </c>
      <c r="I746" s="125">
        <v>200</v>
      </c>
      <c r="J746" s="51">
        <v>200</v>
      </c>
      <c r="K746" s="125">
        <v>200</v>
      </c>
      <c r="L746" s="125">
        <v>200</v>
      </c>
      <c r="M746" s="125">
        <v>200</v>
      </c>
      <c r="N746" s="126"/>
    </row>
    <row r="747" spans="1:14" s="15" customFormat="1" ht="12.75" customHeight="1">
      <c r="A747" s="39" t="s">
        <v>957</v>
      </c>
      <c r="B747" s="40"/>
      <c r="C747" s="41" t="s">
        <v>1000</v>
      </c>
      <c r="D747" s="42" t="s">
        <v>1001</v>
      </c>
      <c r="E747" s="43"/>
      <c r="F747" s="44"/>
      <c r="G747" s="44"/>
      <c r="H747" s="45">
        <v>12000</v>
      </c>
      <c r="I747" s="45">
        <v>0</v>
      </c>
      <c r="J747" s="45">
        <v>3000</v>
      </c>
      <c r="K747" s="45">
        <v>3000</v>
      </c>
      <c r="L747" s="45">
        <v>3000</v>
      </c>
      <c r="M747" s="45">
        <v>3000</v>
      </c>
      <c r="N747" s="46">
        <v>0</v>
      </c>
    </row>
    <row r="748" spans="1:14" customFormat="1" ht="15" customHeight="1">
      <c r="A748" s="58">
        <v>14</v>
      </c>
      <c r="B748" s="123" t="s">
        <v>1002</v>
      </c>
      <c r="C748" s="59" t="s">
        <v>1000</v>
      </c>
      <c r="D748" s="124" t="s">
        <v>969</v>
      </c>
      <c r="E748" s="124" t="s">
        <v>24</v>
      </c>
      <c r="F748" s="124" t="s">
        <v>25</v>
      </c>
      <c r="G748" s="124" t="s">
        <v>26</v>
      </c>
      <c r="H748" s="125">
        <v>12000</v>
      </c>
      <c r="I748" s="125"/>
      <c r="J748" s="51">
        <v>3000</v>
      </c>
      <c r="K748" s="125">
        <v>3000</v>
      </c>
      <c r="L748" s="125">
        <v>3000</v>
      </c>
      <c r="M748" s="125">
        <v>3000</v>
      </c>
      <c r="N748" s="126"/>
    </row>
    <row r="749" spans="1:14" s="15" customFormat="1" ht="12.75" customHeight="1">
      <c r="A749" s="39" t="s">
        <v>957</v>
      </c>
      <c r="B749" s="40"/>
      <c r="C749" s="41" t="s">
        <v>1003</v>
      </c>
      <c r="D749" s="42" t="s">
        <v>1004</v>
      </c>
      <c r="E749" s="43"/>
      <c r="F749" s="44"/>
      <c r="G749" s="44"/>
      <c r="H749" s="45">
        <v>8000</v>
      </c>
      <c r="I749" s="45">
        <v>0</v>
      </c>
      <c r="J749" s="45">
        <v>2000</v>
      </c>
      <c r="K749" s="45">
        <v>2000</v>
      </c>
      <c r="L749" s="45">
        <v>2000</v>
      </c>
      <c r="M749" s="45">
        <v>2000</v>
      </c>
      <c r="N749" s="46">
        <v>0</v>
      </c>
    </row>
    <row r="750" spans="1:14" customFormat="1" ht="24" customHeight="1">
      <c r="A750" s="58">
        <v>14</v>
      </c>
      <c r="B750" s="123" t="s">
        <v>1005</v>
      </c>
      <c r="C750" s="59" t="s">
        <v>1003</v>
      </c>
      <c r="D750" s="124" t="s">
        <v>969</v>
      </c>
      <c r="E750" s="124" t="s">
        <v>68</v>
      </c>
      <c r="F750" s="124" t="s">
        <v>25</v>
      </c>
      <c r="G750" s="124" t="s">
        <v>26</v>
      </c>
      <c r="H750" s="125">
        <v>8000</v>
      </c>
      <c r="I750" s="125"/>
      <c r="J750" s="51">
        <v>2000</v>
      </c>
      <c r="K750" s="125">
        <v>2000</v>
      </c>
      <c r="L750" s="125">
        <v>2000</v>
      </c>
      <c r="M750" s="125">
        <v>2000</v>
      </c>
      <c r="N750" s="126"/>
    </row>
    <row r="751" spans="1:14" s="15" customFormat="1" ht="12.75" customHeight="1">
      <c r="A751" s="31" t="s">
        <v>1006</v>
      </c>
      <c r="B751" s="32"/>
      <c r="C751" s="33"/>
      <c r="D751" s="34" t="s">
        <v>1007</v>
      </c>
      <c r="E751" s="35"/>
      <c r="F751" s="36"/>
      <c r="G751" s="36"/>
      <c r="H751" s="37">
        <v>1052300</v>
      </c>
      <c r="I751" s="37">
        <v>17800</v>
      </c>
      <c r="J751" s="37">
        <v>226000</v>
      </c>
      <c r="K751" s="37">
        <v>310000</v>
      </c>
      <c r="L751" s="37">
        <v>108000</v>
      </c>
      <c r="M751" s="37">
        <v>103000</v>
      </c>
      <c r="N751" s="38">
        <v>0</v>
      </c>
    </row>
    <row r="752" spans="1:14" s="15" customFormat="1" ht="12.75" customHeight="1">
      <c r="A752" s="39" t="s">
        <v>1006</v>
      </c>
      <c r="B752" s="40"/>
      <c r="C752" s="41" t="s">
        <v>32</v>
      </c>
      <c r="D752" s="42" t="s">
        <v>762</v>
      </c>
      <c r="E752" s="43"/>
      <c r="F752" s="44"/>
      <c r="G752" s="44"/>
      <c r="H752" s="45">
        <v>684300</v>
      </c>
      <c r="I752" s="45">
        <v>6800</v>
      </c>
      <c r="J752" s="45">
        <v>89000</v>
      </c>
      <c r="K752" s="45">
        <v>260000</v>
      </c>
      <c r="L752" s="45">
        <v>93000</v>
      </c>
      <c r="M752" s="45">
        <v>38000</v>
      </c>
      <c r="N752" s="46">
        <v>0</v>
      </c>
    </row>
    <row r="753" spans="1:14" customFormat="1" ht="15" customHeight="1">
      <c r="A753" s="58" t="s">
        <v>1006</v>
      </c>
      <c r="B753" s="123" t="s">
        <v>1008</v>
      </c>
      <c r="C753" s="59" t="s">
        <v>32</v>
      </c>
      <c r="D753" s="124" t="s">
        <v>1009</v>
      </c>
      <c r="E753" s="124" t="s">
        <v>41</v>
      </c>
      <c r="F753" s="124" t="s">
        <v>37</v>
      </c>
      <c r="G753" s="124" t="s">
        <v>26</v>
      </c>
      <c r="H753" s="125">
        <v>66000</v>
      </c>
      <c r="I753" s="125">
        <v>0</v>
      </c>
      <c r="J753" s="51">
        <v>0</v>
      </c>
      <c r="K753" s="125">
        <v>22000</v>
      </c>
      <c r="L753" s="125">
        <v>22000</v>
      </c>
      <c r="M753" s="125">
        <v>22000</v>
      </c>
      <c r="N753" s="126"/>
    </row>
    <row r="754" spans="1:14" customFormat="1" ht="15" customHeight="1">
      <c r="A754" s="58" t="s">
        <v>1006</v>
      </c>
      <c r="B754" s="123" t="s">
        <v>1008</v>
      </c>
      <c r="C754" s="59" t="s">
        <v>32</v>
      </c>
      <c r="D754" s="124" t="s">
        <v>1010</v>
      </c>
      <c r="E754" s="124" t="s">
        <v>68</v>
      </c>
      <c r="F754" s="124" t="s">
        <v>222</v>
      </c>
      <c r="G754" s="124" t="s">
        <v>26</v>
      </c>
      <c r="H754" s="125">
        <v>13700</v>
      </c>
      <c r="I754" s="125">
        <v>2000</v>
      </c>
      <c r="J754" s="51">
        <v>3000</v>
      </c>
      <c r="K754" s="125">
        <v>3000</v>
      </c>
      <c r="L754" s="125">
        <v>3000</v>
      </c>
      <c r="M754" s="125">
        <v>2700</v>
      </c>
      <c r="N754" s="126"/>
    </row>
    <row r="755" spans="1:14" customFormat="1" ht="15" customHeight="1">
      <c r="A755" s="58" t="s">
        <v>1006</v>
      </c>
      <c r="B755" s="123" t="s">
        <v>1008</v>
      </c>
      <c r="C755" s="59" t="s">
        <v>32</v>
      </c>
      <c r="D755" s="124" t="s">
        <v>1011</v>
      </c>
      <c r="E755" s="124" t="s">
        <v>68</v>
      </c>
      <c r="F755" s="124" t="s">
        <v>222</v>
      </c>
      <c r="G755" s="124" t="s">
        <v>26</v>
      </c>
      <c r="H755" s="125">
        <v>29000</v>
      </c>
      <c r="I755" s="125">
        <v>3000</v>
      </c>
      <c r="J755" s="51">
        <v>14000</v>
      </c>
      <c r="K755" s="125">
        <v>4000</v>
      </c>
      <c r="L755" s="125">
        <v>4000</v>
      </c>
      <c r="M755" s="125">
        <v>4000</v>
      </c>
      <c r="N755" s="126"/>
    </row>
    <row r="756" spans="1:14" customFormat="1" ht="15" customHeight="1">
      <c r="A756" s="58" t="s">
        <v>1006</v>
      </c>
      <c r="B756" s="123" t="s">
        <v>1008</v>
      </c>
      <c r="C756" s="59" t="s">
        <v>32</v>
      </c>
      <c r="D756" s="124" t="s">
        <v>1012</v>
      </c>
      <c r="E756" s="124" t="s">
        <v>68</v>
      </c>
      <c r="F756" s="124" t="s">
        <v>25</v>
      </c>
      <c r="G756" s="124" t="s">
        <v>26</v>
      </c>
      <c r="H756" s="125">
        <v>32000</v>
      </c>
      <c r="I756" s="125">
        <v>0</v>
      </c>
      <c r="J756" s="51">
        <v>8000</v>
      </c>
      <c r="K756" s="125">
        <v>8000</v>
      </c>
      <c r="L756" s="125">
        <v>8000</v>
      </c>
      <c r="M756" s="125">
        <v>8000</v>
      </c>
      <c r="N756" s="126"/>
    </row>
    <row r="757" spans="1:14" customFormat="1" ht="15" customHeight="1">
      <c r="A757" s="58" t="s">
        <v>1006</v>
      </c>
      <c r="B757" s="123" t="s">
        <v>1008</v>
      </c>
      <c r="C757" s="59" t="s">
        <v>32</v>
      </c>
      <c r="D757" s="124" t="s">
        <v>1013</v>
      </c>
      <c r="E757" s="124" t="s">
        <v>68</v>
      </c>
      <c r="F757" s="124" t="s">
        <v>222</v>
      </c>
      <c r="G757" s="124" t="s">
        <v>26</v>
      </c>
      <c r="H757" s="125">
        <v>4600</v>
      </c>
      <c r="I757" s="125">
        <v>800</v>
      </c>
      <c r="J757" s="51">
        <v>1000</v>
      </c>
      <c r="K757" s="125">
        <v>1000</v>
      </c>
      <c r="L757" s="125">
        <v>1000</v>
      </c>
      <c r="M757" s="125">
        <v>800</v>
      </c>
      <c r="N757" s="126"/>
    </row>
    <row r="758" spans="1:14" customFormat="1" ht="15" customHeight="1">
      <c r="A758" s="58" t="s">
        <v>1006</v>
      </c>
      <c r="B758" s="123" t="s">
        <v>1008</v>
      </c>
      <c r="C758" s="59" t="s">
        <v>32</v>
      </c>
      <c r="D758" s="124" t="s">
        <v>1014</v>
      </c>
      <c r="E758" s="124" t="s">
        <v>68</v>
      </c>
      <c r="F758" s="124" t="s">
        <v>222</v>
      </c>
      <c r="G758" s="124" t="s">
        <v>26</v>
      </c>
      <c r="H758" s="125">
        <v>1500</v>
      </c>
      <c r="I758" s="125">
        <v>1000</v>
      </c>
      <c r="J758" s="51">
        <v>0</v>
      </c>
      <c r="K758" s="125">
        <v>0</v>
      </c>
      <c r="L758" s="125">
        <v>0</v>
      </c>
      <c r="M758" s="125">
        <v>500</v>
      </c>
      <c r="N758" s="126"/>
    </row>
    <row r="759" spans="1:14" customFormat="1" ht="15" customHeight="1">
      <c r="A759" s="58" t="s">
        <v>1006</v>
      </c>
      <c r="B759" s="123" t="s">
        <v>1008</v>
      </c>
      <c r="C759" s="59" t="s">
        <v>32</v>
      </c>
      <c r="D759" s="124" t="s">
        <v>1015</v>
      </c>
      <c r="E759" s="124" t="s">
        <v>24</v>
      </c>
      <c r="F759" s="124" t="s">
        <v>25</v>
      </c>
      <c r="G759" s="124" t="s">
        <v>37</v>
      </c>
      <c r="H759" s="125">
        <v>133000</v>
      </c>
      <c r="I759" s="125"/>
      <c r="J759" s="51">
        <v>26000</v>
      </c>
      <c r="K759" s="125">
        <v>107000</v>
      </c>
      <c r="L759" s="51"/>
      <c r="M759" s="125"/>
      <c r="N759" s="126"/>
    </row>
    <row r="760" spans="1:14" customFormat="1" ht="24.75" customHeight="1">
      <c r="A760" s="58" t="s">
        <v>1006</v>
      </c>
      <c r="B760" s="123" t="s">
        <v>1008</v>
      </c>
      <c r="C760" s="59" t="s">
        <v>32</v>
      </c>
      <c r="D760" s="124" t="s">
        <v>1016</v>
      </c>
      <c r="E760" s="124" t="s">
        <v>24</v>
      </c>
      <c r="F760" s="124" t="s">
        <v>25</v>
      </c>
      <c r="G760" s="124" t="s">
        <v>37</v>
      </c>
      <c r="H760" s="125">
        <v>144000</v>
      </c>
      <c r="I760" s="125"/>
      <c r="J760" s="51">
        <v>29000</v>
      </c>
      <c r="K760" s="125">
        <v>115000</v>
      </c>
      <c r="L760" s="51"/>
      <c r="M760" s="125"/>
      <c r="N760" s="126"/>
    </row>
    <row r="761" spans="1:14" customFormat="1" ht="15" customHeight="1">
      <c r="A761" s="58" t="s">
        <v>1006</v>
      </c>
      <c r="B761" s="123" t="s">
        <v>1008</v>
      </c>
      <c r="C761" s="59" t="s">
        <v>32</v>
      </c>
      <c r="D761" s="124" t="s">
        <v>1017</v>
      </c>
      <c r="E761" s="124" t="s">
        <v>68</v>
      </c>
      <c r="F761" s="124" t="s">
        <v>37</v>
      </c>
      <c r="G761" s="124" t="s">
        <v>37</v>
      </c>
      <c r="H761" s="125"/>
      <c r="I761" s="125"/>
      <c r="J761" s="51"/>
      <c r="K761" s="125"/>
      <c r="L761" s="51">
        <v>55000</v>
      </c>
      <c r="M761" s="125"/>
      <c r="N761" s="126"/>
    </row>
    <row r="762" spans="1:14" s="15" customFormat="1" ht="12.75" customHeight="1">
      <c r="A762" s="39" t="s">
        <v>1006</v>
      </c>
      <c r="B762" s="40"/>
      <c r="C762" s="41" t="s">
        <v>20</v>
      </c>
      <c r="D762" s="42" t="s">
        <v>1018</v>
      </c>
      <c r="E762" s="43"/>
      <c r="F762" s="44"/>
      <c r="G762" s="44"/>
      <c r="H762" s="45">
        <v>368000</v>
      </c>
      <c r="I762" s="45">
        <v>11000</v>
      </c>
      <c r="J762" s="45">
        <v>137000</v>
      </c>
      <c r="K762" s="45">
        <v>50000</v>
      </c>
      <c r="L762" s="45">
        <v>15000</v>
      </c>
      <c r="M762" s="45">
        <v>65000</v>
      </c>
      <c r="N762" s="46">
        <v>0</v>
      </c>
    </row>
    <row r="763" spans="1:14" customFormat="1" ht="15" customHeight="1">
      <c r="A763" s="58" t="s">
        <v>1006</v>
      </c>
      <c r="B763" s="123" t="s">
        <v>1008</v>
      </c>
      <c r="C763" s="59" t="s">
        <v>20</v>
      </c>
      <c r="D763" s="124" t="s">
        <v>1019</v>
      </c>
      <c r="E763" s="124" t="s">
        <v>68</v>
      </c>
      <c r="F763" s="124" t="s">
        <v>222</v>
      </c>
      <c r="G763" s="124" t="s">
        <v>26</v>
      </c>
      <c r="H763" s="125">
        <v>43000</v>
      </c>
      <c r="I763" s="125">
        <v>3000</v>
      </c>
      <c r="J763" s="51">
        <v>23000</v>
      </c>
      <c r="K763" s="125">
        <v>10000</v>
      </c>
      <c r="L763" s="125">
        <v>7000</v>
      </c>
      <c r="M763" s="125">
        <v>7000</v>
      </c>
      <c r="N763" s="126"/>
    </row>
    <row r="764" spans="1:14" customFormat="1" ht="15" customHeight="1">
      <c r="A764" s="58" t="s">
        <v>1006</v>
      </c>
      <c r="B764" s="123" t="s">
        <v>1008</v>
      </c>
      <c r="C764" s="59" t="s">
        <v>20</v>
      </c>
      <c r="D764" s="124" t="s">
        <v>1020</v>
      </c>
      <c r="E764" s="124" t="s">
        <v>68</v>
      </c>
      <c r="F764" s="124" t="s">
        <v>222</v>
      </c>
      <c r="G764" s="124" t="s">
        <v>26</v>
      </c>
      <c r="H764" s="125">
        <v>206000</v>
      </c>
      <c r="I764" s="125">
        <v>8000</v>
      </c>
      <c r="J764" s="51">
        <v>90000</v>
      </c>
      <c r="K764" s="125">
        <v>30000</v>
      </c>
      <c r="L764" s="125"/>
      <c r="M764" s="125">
        <v>50000</v>
      </c>
      <c r="N764" s="126"/>
    </row>
    <row r="765" spans="1:14" customFormat="1" ht="15" customHeight="1">
      <c r="A765" s="58">
        <v>15</v>
      </c>
      <c r="B765" s="123" t="s">
        <v>1008</v>
      </c>
      <c r="C765" s="59" t="s">
        <v>20</v>
      </c>
      <c r="D765" s="124" t="s">
        <v>1021</v>
      </c>
      <c r="E765" s="124" t="s">
        <v>24</v>
      </c>
      <c r="F765" s="124" t="s">
        <v>25</v>
      </c>
      <c r="G765" s="124" t="s">
        <v>26</v>
      </c>
      <c r="H765" s="125">
        <v>44000</v>
      </c>
      <c r="I765" s="125">
        <v>0</v>
      </c>
      <c r="J765" s="51">
        <v>24000</v>
      </c>
      <c r="K765" s="125">
        <v>10000</v>
      </c>
      <c r="L765" s="125">
        <v>8000</v>
      </c>
      <c r="M765" s="125">
        <v>8000</v>
      </c>
      <c r="N765" s="126"/>
    </row>
    <row r="766" spans="1:14" s="15" customFormat="1" ht="12.75" customHeight="1">
      <c r="A766" s="31" t="s">
        <v>1022</v>
      </c>
      <c r="B766" s="32"/>
      <c r="C766" s="33"/>
      <c r="D766" s="34" t="s">
        <v>1023</v>
      </c>
      <c r="E766" s="35"/>
      <c r="F766" s="36"/>
      <c r="G766" s="36"/>
      <c r="H766" s="37">
        <v>21043334</v>
      </c>
      <c r="I766" s="37">
        <v>3538465</v>
      </c>
      <c r="J766" s="37">
        <v>1550000</v>
      </c>
      <c r="K766" s="37">
        <v>1060976</v>
      </c>
      <c r="L766" s="37">
        <v>1018112</v>
      </c>
      <c r="M766" s="37">
        <v>975552</v>
      </c>
      <c r="N766" s="38">
        <v>687553</v>
      </c>
    </row>
    <row r="767" spans="1:14" s="15" customFormat="1" ht="12.75" customHeight="1">
      <c r="A767" s="39" t="s">
        <v>1022</v>
      </c>
      <c r="B767" s="40"/>
      <c r="C767" s="41" t="s">
        <v>32</v>
      </c>
      <c r="D767" s="42" t="s">
        <v>51</v>
      </c>
      <c r="E767" s="43"/>
      <c r="F767" s="44"/>
      <c r="G767" s="44"/>
      <c r="H767" s="45">
        <v>957253</v>
      </c>
      <c r="I767" s="45">
        <v>300424</v>
      </c>
      <c r="J767" s="45">
        <v>55795</v>
      </c>
      <c r="K767" s="45">
        <v>92849</v>
      </c>
      <c r="L767" s="45">
        <v>122849</v>
      </c>
      <c r="M767" s="45">
        <v>122849</v>
      </c>
      <c r="N767" s="46">
        <v>0</v>
      </c>
    </row>
    <row r="768" spans="1:14" s="130" customFormat="1" ht="15" customHeight="1">
      <c r="A768" s="58" t="s">
        <v>1022</v>
      </c>
      <c r="B768" s="123" t="s">
        <v>1024</v>
      </c>
      <c r="C768" s="59" t="s">
        <v>32</v>
      </c>
      <c r="D768" s="124" t="s">
        <v>1025</v>
      </c>
      <c r="E768" s="124" t="s">
        <v>68</v>
      </c>
      <c r="F768" s="124" t="s">
        <v>643</v>
      </c>
      <c r="G768" s="124" t="s">
        <v>26</v>
      </c>
      <c r="H768" s="51">
        <v>272658</v>
      </c>
      <c r="I768" s="51">
        <v>113339</v>
      </c>
      <c r="J768" s="51">
        <v>20756</v>
      </c>
      <c r="K768" s="51">
        <v>25491</v>
      </c>
      <c r="L768" s="51">
        <v>40016</v>
      </c>
      <c r="M768" s="51">
        <v>58056</v>
      </c>
      <c r="N768" s="61">
        <v>0</v>
      </c>
    </row>
    <row r="769" spans="1:14" s="130" customFormat="1" ht="15" customHeight="1">
      <c r="A769" s="58" t="s">
        <v>1022</v>
      </c>
      <c r="B769" s="123" t="s">
        <v>1026</v>
      </c>
      <c r="C769" s="59" t="s">
        <v>32</v>
      </c>
      <c r="D769" s="124" t="s">
        <v>1027</v>
      </c>
      <c r="E769" s="124" t="s">
        <v>68</v>
      </c>
      <c r="F769" s="124" t="s">
        <v>54</v>
      </c>
      <c r="G769" s="124" t="s">
        <v>37</v>
      </c>
      <c r="H769" s="51">
        <v>28224</v>
      </c>
      <c r="I769" s="51">
        <v>23022</v>
      </c>
      <c r="J769" s="51">
        <v>2601</v>
      </c>
      <c r="K769" s="51">
        <v>2601</v>
      </c>
      <c r="L769" s="51"/>
      <c r="M769" s="51"/>
      <c r="N769" s="61">
        <v>0</v>
      </c>
    </row>
    <row r="770" spans="1:14" s="130" customFormat="1" ht="15" customHeight="1">
      <c r="A770" s="58" t="s">
        <v>1022</v>
      </c>
      <c r="B770" s="123" t="s">
        <v>1026</v>
      </c>
      <c r="C770" s="59" t="s">
        <v>32</v>
      </c>
      <c r="D770" s="124" t="s">
        <v>1028</v>
      </c>
      <c r="E770" s="124" t="s">
        <v>68</v>
      </c>
      <c r="F770" s="124" t="s">
        <v>862</v>
      </c>
      <c r="G770" s="124" t="s">
        <v>29</v>
      </c>
      <c r="H770" s="51">
        <v>81861</v>
      </c>
      <c r="I770" s="51">
        <v>50228</v>
      </c>
      <c r="J770" s="51">
        <v>5850</v>
      </c>
      <c r="K770" s="51">
        <v>19950</v>
      </c>
      <c r="L770" s="51">
        <v>5833</v>
      </c>
      <c r="M770" s="51"/>
      <c r="N770" s="61"/>
    </row>
    <row r="771" spans="1:14" s="130" customFormat="1" ht="15" customHeight="1">
      <c r="A771" s="58" t="s">
        <v>1022</v>
      </c>
      <c r="B771" s="123" t="s">
        <v>1026</v>
      </c>
      <c r="C771" s="59" t="s">
        <v>32</v>
      </c>
      <c r="D771" s="124" t="s">
        <v>1029</v>
      </c>
      <c r="E771" s="124" t="s">
        <v>68</v>
      </c>
      <c r="F771" s="124" t="s">
        <v>224</v>
      </c>
      <c r="G771" s="124" t="s">
        <v>29</v>
      </c>
      <c r="H771" s="51">
        <v>74403</v>
      </c>
      <c r="I771" s="51">
        <v>29403</v>
      </c>
      <c r="J771" s="51">
        <v>0</v>
      </c>
      <c r="K771" s="51"/>
      <c r="L771" s="51">
        <v>45000</v>
      </c>
      <c r="M771" s="51"/>
      <c r="N771" s="61">
        <v>0</v>
      </c>
    </row>
    <row r="772" spans="1:14" s="130" customFormat="1" ht="15" customHeight="1">
      <c r="A772" s="58" t="s">
        <v>1022</v>
      </c>
      <c r="B772" s="123" t="s">
        <v>1030</v>
      </c>
      <c r="C772" s="59" t="s">
        <v>32</v>
      </c>
      <c r="D772" s="124" t="s">
        <v>1031</v>
      </c>
      <c r="E772" s="124" t="s">
        <v>68</v>
      </c>
      <c r="F772" s="124" t="s">
        <v>25</v>
      </c>
      <c r="G772" s="124" t="s">
        <v>26</v>
      </c>
      <c r="H772" s="51">
        <v>153600</v>
      </c>
      <c r="I772" s="51"/>
      <c r="J772" s="51">
        <v>0</v>
      </c>
      <c r="K772" s="51">
        <v>44807</v>
      </c>
      <c r="L772" s="51">
        <v>32000</v>
      </c>
      <c r="M772" s="51">
        <v>61793</v>
      </c>
      <c r="N772" s="61"/>
    </row>
    <row r="773" spans="1:14" s="130" customFormat="1" ht="15" customHeight="1">
      <c r="A773" s="58" t="s">
        <v>1022</v>
      </c>
      <c r="B773" s="123" t="s">
        <v>1032</v>
      </c>
      <c r="C773" s="59" t="s">
        <v>32</v>
      </c>
      <c r="D773" s="124" t="s">
        <v>1033</v>
      </c>
      <c r="E773" s="124" t="s">
        <v>41</v>
      </c>
      <c r="F773" s="124" t="s">
        <v>26</v>
      </c>
      <c r="G773" s="124" t="s">
        <v>26</v>
      </c>
      <c r="H773" s="51">
        <v>3000</v>
      </c>
      <c r="I773" s="51"/>
      <c r="J773" s="51">
        <v>0</v>
      </c>
      <c r="K773" s="51"/>
      <c r="L773" s="51"/>
      <c r="M773" s="51">
        <v>3000</v>
      </c>
      <c r="N773" s="61">
        <v>0</v>
      </c>
    </row>
    <row r="774" spans="1:14" s="15" customFormat="1" ht="12.75" customHeight="1">
      <c r="A774" s="39" t="s">
        <v>1022</v>
      </c>
      <c r="B774" s="40"/>
      <c r="C774" s="41" t="s">
        <v>1034</v>
      </c>
      <c r="D774" s="42" t="s">
        <v>1035</v>
      </c>
      <c r="E774" s="43"/>
      <c r="F774" s="44"/>
      <c r="G774" s="44"/>
      <c r="H774" s="45">
        <v>17022550</v>
      </c>
      <c r="I774" s="45">
        <v>2890494</v>
      </c>
      <c r="J774" s="45">
        <v>1329205</v>
      </c>
      <c r="K774" s="45">
        <v>694127</v>
      </c>
      <c r="L774" s="45">
        <v>730263</v>
      </c>
      <c r="M774" s="45">
        <v>687703</v>
      </c>
      <c r="N774" s="46">
        <v>591953</v>
      </c>
    </row>
    <row r="775" spans="1:14" s="74" customFormat="1" ht="24" customHeight="1">
      <c r="A775" s="66" t="s">
        <v>1022</v>
      </c>
      <c r="B775" s="67" t="s">
        <v>1036</v>
      </c>
      <c r="C775" s="68" t="s">
        <v>1034</v>
      </c>
      <c r="D775" s="69" t="s">
        <v>1037</v>
      </c>
      <c r="E775" s="69" t="s">
        <v>68</v>
      </c>
      <c r="F775" s="68" t="s">
        <v>222</v>
      </c>
      <c r="G775" s="68" t="s">
        <v>26</v>
      </c>
      <c r="H775" s="133">
        <v>23862</v>
      </c>
      <c r="I775" s="133">
        <v>4720</v>
      </c>
      <c r="J775" s="133">
        <v>7242</v>
      </c>
      <c r="K775" s="133">
        <v>700</v>
      </c>
      <c r="L775" s="133">
        <v>3400</v>
      </c>
      <c r="M775" s="133">
        <v>4000</v>
      </c>
      <c r="N775" s="134">
        <v>3800</v>
      </c>
    </row>
    <row r="776" spans="1:14" s="74" customFormat="1" ht="12.75" customHeight="1">
      <c r="A776" s="66" t="s">
        <v>1022</v>
      </c>
      <c r="B776" s="67"/>
      <c r="C776" s="68" t="s">
        <v>1034</v>
      </c>
      <c r="D776" s="69" t="s">
        <v>1038</v>
      </c>
      <c r="E776" s="69"/>
      <c r="F776" s="68"/>
      <c r="G776" s="68"/>
      <c r="H776" s="133">
        <v>3296608</v>
      </c>
      <c r="I776" s="133">
        <v>6492</v>
      </c>
      <c r="J776" s="133">
        <v>63571</v>
      </c>
      <c r="K776" s="133">
        <v>161000</v>
      </c>
      <c r="L776" s="133">
        <v>169624</v>
      </c>
      <c r="M776" s="133">
        <v>234409</v>
      </c>
      <c r="N776" s="134">
        <v>520000</v>
      </c>
    </row>
    <row r="777" spans="1:14" s="130" customFormat="1" ht="15" customHeight="1">
      <c r="A777" s="58" t="s">
        <v>1022</v>
      </c>
      <c r="B777" s="123" t="s">
        <v>1039</v>
      </c>
      <c r="C777" s="59" t="s">
        <v>1034</v>
      </c>
      <c r="D777" s="124" t="s">
        <v>1040</v>
      </c>
      <c r="E777" s="124" t="s">
        <v>41</v>
      </c>
      <c r="F777" s="124" t="s">
        <v>26</v>
      </c>
      <c r="G777" s="124" t="s">
        <v>281</v>
      </c>
      <c r="H777" s="51">
        <v>650000</v>
      </c>
      <c r="I777" s="51"/>
      <c r="J777" s="51"/>
      <c r="K777" s="51"/>
      <c r="L777" s="51"/>
      <c r="M777" s="51">
        <v>130000</v>
      </c>
      <c r="N777" s="61">
        <v>520000</v>
      </c>
    </row>
    <row r="778" spans="1:14" s="130" customFormat="1" ht="15" customHeight="1">
      <c r="A778" s="58" t="s">
        <v>1022</v>
      </c>
      <c r="B778" s="123" t="s">
        <v>1041</v>
      </c>
      <c r="C778" s="59" t="s">
        <v>1034</v>
      </c>
      <c r="D778" s="124" t="s">
        <v>1042</v>
      </c>
      <c r="E778" s="124" t="s">
        <v>68</v>
      </c>
      <c r="F778" s="124">
        <v>2024</v>
      </c>
      <c r="G778" s="124">
        <v>2027</v>
      </c>
      <c r="H778" s="51">
        <v>211064</v>
      </c>
      <c r="I778" s="51"/>
      <c r="J778" s="51">
        <v>40000</v>
      </c>
      <c r="K778" s="51">
        <v>70000</v>
      </c>
      <c r="L778" s="51">
        <v>70000</v>
      </c>
      <c r="M778" s="51">
        <v>31064</v>
      </c>
      <c r="N778" s="61">
        <v>0</v>
      </c>
    </row>
    <row r="779" spans="1:14" s="130" customFormat="1" ht="15" customHeight="1">
      <c r="A779" s="58" t="s">
        <v>1022</v>
      </c>
      <c r="B779" s="123" t="s">
        <v>1043</v>
      </c>
      <c r="C779" s="59" t="s">
        <v>1034</v>
      </c>
      <c r="D779" s="124" t="s">
        <v>1044</v>
      </c>
      <c r="E779" s="124" t="s">
        <v>68</v>
      </c>
      <c r="F779" s="124">
        <v>2024</v>
      </c>
      <c r="G779" s="124">
        <v>2027</v>
      </c>
      <c r="H779" s="51">
        <v>232076</v>
      </c>
      <c r="I779" s="51"/>
      <c r="J779" s="51">
        <v>7000</v>
      </c>
      <c r="K779" s="51">
        <v>75000</v>
      </c>
      <c r="L779" s="51">
        <v>80000</v>
      </c>
      <c r="M779" s="51">
        <v>70076</v>
      </c>
      <c r="N779" s="61">
        <v>0</v>
      </c>
    </row>
    <row r="780" spans="1:14" s="130" customFormat="1" ht="15" customHeight="1">
      <c r="A780" s="58" t="s">
        <v>1022</v>
      </c>
      <c r="B780" s="123" t="s">
        <v>1045</v>
      </c>
      <c r="C780" s="59" t="s">
        <v>1034</v>
      </c>
      <c r="D780" s="124" t="s">
        <v>1046</v>
      </c>
      <c r="E780" s="124" t="s">
        <v>68</v>
      </c>
      <c r="F780" s="124">
        <v>2024</v>
      </c>
      <c r="G780" s="124">
        <v>2026</v>
      </c>
      <c r="H780" s="51">
        <v>53269</v>
      </c>
      <c r="I780" s="51"/>
      <c r="J780" s="51">
        <v>16571</v>
      </c>
      <c r="K780" s="51">
        <v>16000</v>
      </c>
      <c r="L780" s="51">
        <v>17429</v>
      </c>
      <c r="M780" s="51">
        <v>3269</v>
      </c>
      <c r="N780" s="61">
        <v>0</v>
      </c>
    </row>
    <row r="781" spans="1:14" s="130" customFormat="1" ht="24" customHeight="1">
      <c r="A781" s="58" t="s">
        <v>1022</v>
      </c>
      <c r="B781" s="123" t="s">
        <v>1036</v>
      </c>
      <c r="C781" s="59" t="s">
        <v>1034</v>
      </c>
      <c r="D781" s="124" t="s">
        <v>1047</v>
      </c>
      <c r="E781" s="124" t="s">
        <v>1048</v>
      </c>
      <c r="F781" s="124">
        <v>2026</v>
      </c>
      <c r="G781" s="124">
        <v>2026</v>
      </c>
      <c r="H781" s="51">
        <v>2195</v>
      </c>
      <c r="I781" s="51"/>
      <c r="J781" s="51"/>
      <c r="K781" s="51"/>
      <c r="L781" s="51">
        <v>2195</v>
      </c>
      <c r="M781" s="51"/>
      <c r="N781" s="61">
        <v>0</v>
      </c>
    </row>
    <row r="782" spans="1:14" s="74" customFormat="1" ht="12.75" customHeight="1">
      <c r="A782" s="66" t="s">
        <v>1022</v>
      </c>
      <c r="B782" s="67"/>
      <c r="C782" s="68" t="s">
        <v>1034</v>
      </c>
      <c r="D782" s="69" t="s">
        <v>1049</v>
      </c>
      <c r="E782" s="69"/>
      <c r="F782" s="68"/>
      <c r="G782" s="68"/>
      <c r="H782" s="133">
        <v>1141876</v>
      </c>
      <c r="I782" s="133">
        <v>325350</v>
      </c>
      <c r="J782" s="133">
        <v>368010</v>
      </c>
      <c r="K782" s="133">
        <v>105427</v>
      </c>
      <c r="L782" s="133">
        <v>145239</v>
      </c>
      <c r="M782" s="133">
        <v>69244</v>
      </c>
      <c r="N782" s="134">
        <v>0</v>
      </c>
    </row>
    <row r="783" spans="1:14" s="130" customFormat="1" ht="15" customHeight="1">
      <c r="A783" s="58" t="s">
        <v>1022</v>
      </c>
      <c r="B783" s="123" t="s">
        <v>1050</v>
      </c>
      <c r="C783" s="59" t="s">
        <v>1034</v>
      </c>
      <c r="D783" s="124" t="s">
        <v>1051</v>
      </c>
      <c r="E783" s="124" t="s">
        <v>68</v>
      </c>
      <c r="F783" s="124" t="s">
        <v>222</v>
      </c>
      <c r="G783" s="124" t="s">
        <v>26</v>
      </c>
      <c r="H783" s="80">
        <v>364781</v>
      </c>
      <c r="I783" s="80">
        <v>153822</v>
      </c>
      <c r="J783" s="80">
        <v>76470</v>
      </c>
      <c r="K783" s="80">
        <v>10789</v>
      </c>
      <c r="L783" s="80">
        <v>70000</v>
      </c>
      <c r="M783" s="80">
        <v>53700</v>
      </c>
      <c r="N783" s="61">
        <v>0</v>
      </c>
    </row>
    <row r="784" spans="1:14" s="130" customFormat="1" ht="15" customHeight="1">
      <c r="A784" s="58" t="s">
        <v>1022</v>
      </c>
      <c r="B784" s="123" t="s">
        <v>1052</v>
      </c>
      <c r="C784" s="59" t="s">
        <v>1034</v>
      </c>
      <c r="D784" s="124" t="s">
        <v>1053</v>
      </c>
      <c r="E784" s="124" t="s">
        <v>68</v>
      </c>
      <c r="F784" s="124" t="s">
        <v>158</v>
      </c>
      <c r="G784" s="124" t="s">
        <v>37</v>
      </c>
      <c r="H784" s="80">
        <v>193944</v>
      </c>
      <c r="I784" s="80">
        <v>103268</v>
      </c>
      <c r="J784" s="80">
        <v>90109</v>
      </c>
      <c r="K784" s="80">
        <v>567</v>
      </c>
      <c r="L784" s="80">
        <v>0</v>
      </c>
      <c r="M784" s="80">
        <v>0</v>
      </c>
      <c r="N784" s="99">
        <v>0</v>
      </c>
    </row>
    <row r="785" spans="1:14" s="130" customFormat="1" ht="15" customHeight="1">
      <c r="A785" s="58" t="s">
        <v>1022</v>
      </c>
      <c r="B785" s="123" t="s">
        <v>1054</v>
      </c>
      <c r="C785" s="59" t="s">
        <v>1034</v>
      </c>
      <c r="D785" s="124" t="s">
        <v>1055</v>
      </c>
      <c r="E785" s="124" t="s">
        <v>68</v>
      </c>
      <c r="F785" s="124" t="s">
        <v>222</v>
      </c>
      <c r="G785" s="124" t="s">
        <v>29</v>
      </c>
      <c r="H785" s="80">
        <v>264457</v>
      </c>
      <c r="I785" s="80">
        <v>68260</v>
      </c>
      <c r="J785" s="80">
        <v>142128</v>
      </c>
      <c r="K785" s="80">
        <v>35330</v>
      </c>
      <c r="L785" s="80">
        <v>18739</v>
      </c>
      <c r="M785" s="80">
        <v>0</v>
      </c>
      <c r="N785" s="99">
        <v>0</v>
      </c>
    </row>
    <row r="786" spans="1:14" s="130" customFormat="1" ht="24" customHeight="1">
      <c r="A786" s="58" t="s">
        <v>1022</v>
      </c>
      <c r="B786" s="123" t="s">
        <v>1056</v>
      </c>
      <c r="C786" s="59" t="s">
        <v>1034</v>
      </c>
      <c r="D786" s="124" t="s">
        <v>1057</v>
      </c>
      <c r="E786" s="124" t="s">
        <v>68</v>
      </c>
      <c r="F786" s="124" t="s">
        <v>25</v>
      </c>
      <c r="G786" s="124" t="s">
        <v>26</v>
      </c>
      <c r="H786" s="80">
        <v>106847</v>
      </c>
      <c r="I786" s="80"/>
      <c r="J786" s="80">
        <v>27303</v>
      </c>
      <c r="K786" s="80">
        <v>32000</v>
      </c>
      <c r="L786" s="80">
        <v>32000</v>
      </c>
      <c r="M786" s="51">
        <v>15544</v>
      </c>
      <c r="N786" s="61"/>
    </row>
    <row r="787" spans="1:14" s="130" customFormat="1" ht="24" customHeight="1">
      <c r="A787" s="58" t="s">
        <v>1022</v>
      </c>
      <c r="B787" s="123" t="s">
        <v>1036</v>
      </c>
      <c r="C787" s="59" t="s">
        <v>1034</v>
      </c>
      <c r="D787" s="124" t="s">
        <v>1058</v>
      </c>
      <c r="E787" s="124" t="s">
        <v>41</v>
      </c>
      <c r="F787" s="124" t="s">
        <v>25</v>
      </c>
      <c r="G787" s="124" t="s">
        <v>37</v>
      </c>
      <c r="H787" s="80">
        <v>61050</v>
      </c>
      <c r="I787" s="80"/>
      <c r="J787" s="80">
        <v>0</v>
      </c>
      <c r="K787" s="80">
        <v>7241</v>
      </c>
      <c r="L787" s="51"/>
      <c r="M787" s="51"/>
      <c r="N787" s="61">
        <v>0</v>
      </c>
    </row>
    <row r="788" spans="1:14" s="130" customFormat="1" ht="15" customHeight="1">
      <c r="A788" s="58" t="s">
        <v>1022</v>
      </c>
      <c r="B788" s="123" t="s">
        <v>1045</v>
      </c>
      <c r="C788" s="59" t="s">
        <v>1034</v>
      </c>
      <c r="D788" s="124" t="s">
        <v>1059</v>
      </c>
      <c r="E788" s="124" t="s">
        <v>68</v>
      </c>
      <c r="F788" s="124" t="s">
        <v>25</v>
      </c>
      <c r="G788" s="124" t="s">
        <v>29</v>
      </c>
      <c r="H788" s="80">
        <v>65479</v>
      </c>
      <c r="I788" s="80">
        <v>0</v>
      </c>
      <c r="J788" s="80">
        <v>20000</v>
      </c>
      <c r="K788" s="80">
        <v>19500</v>
      </c>
      <c r="L788" s="80">
        <v>24500</v>
      </c>
      <c r="M788" s="80">
        <v>0</v>
      </c>
      <c r="N788" s="99">
        <v>0</v>
      </c>
    </row>
    <row r="789" spans="1:14" s="74" customFormat="1" ht="12.75" customHeight="1">
      <c r="A789" s="66" t="s">
        <v>1022</v>
      </c>
      <c r="B789" s="67" t="s">
        <v>1060</v>
      </c>
      <c r="C789" s="68" t="s">
        <v>1034</v>
      </c>
      <c r="D789" s="69" t="s">
        <v>1061</v>
      </c>
      <c r="E789" s="69" t="s">
        <v>68</v>
      </c>
      <c r="F789" s="68">
        <v>2024</v>
      </c>
      <c r="G789" s="68">
        <v>2025</v>
      </c>
      <c r="H789" s="133">
        <v>40000</v>
      </c>
      <c r="I789" s="133"/>
      <c r="J789" s="133">
        <v>20000</v>
      </c>
      <c r="K789" s="133">
        <v>20000</v>
      </c>
      <c r="L789" s="133"/>
      <c r="M789" s="133"/>
      <c r="N789" s="134">
        <v>0</v>
      </c>
    </row>
    <row r="790" spans="1:14" s="74" customFormat="1" ht="12.75" customHeight="1">
      <c r="A790" s="66" t="s">
        <v>1022</v>
      </c>
      <c r="B790" s="67" t="s">
        <v>1060</v>
      </c>
      <c r="C790" s="68" t="s">
        <v>1034</v>
      </c>
      <c r="D790" s="69" t="s">
        <v>1062</v>
      </c>
      <c r="E790" s="69" t="s">
        <v>68</v>
      </c>
      <c r="F790" s="68" t="s">
        <v>25</v>
      </c>
      <c r="G790" s="68">
        <v>2025</v>
      </c>
      <c r="H790" s="133">
        <v>40000</v>
      </c>
      <c r="I790" s="133"/>
      <c r="J790" s="133">
        <v>20000</v>
      </c>
      <c r="K790" s="133">
        <v>20000</v>
      </c>
      <c r="L790" s="133"/>
      <c r="M790" s="133"/>
      <c r="N790" s="134">
        <v>0</v>
      </c>
    </row>
    <row r="791" spans="1:14" s="74" customFormat="1" ht="12.75" customHeight="1">
      <c r="A791" s="66" t="s">
        <v>1022</v>
      </c>
      <c r="B791" s="67" t="s">
        <v>1060</v>
      </c>
      <c r="C791" s="68" t="s">
        <v>1034</v>
      </c>
      <c r="D791" s="69" t="s">
        <v>1063</v>
      </c>
      <c r="E791" s="69" t="s">
        <v>68</v>
      </c>
      <c r="F791" s="68">
        <v>2014</v>
      </c>
      <c r="G791" s="68">
        <v>2027</v>
      </c>
      <c r="H791" s="133">
        <v>1068165</v>
      </c>
      <c r="I791" s="133">
        <v>638165</v>
      </c>
      <c r="J791" s="133">
        <v>270000</v>
      </c>
      <c r="K791" s="133">
        <v>50000</v>
      </c>
      <c r="L791" s="133">
        <v>50000</v>
      </c>
      <c r="M791" s="133">
        <v>60000</v>
      </c>
      <c r="N791" s="134"/>
    </row>
    <row r="792" spans="1:14" s="74" customFormat="1" ht="25.5" customHeight="1">
      <c r="A792" s="66" t="s">
        <v>1022</v>
      </c>
      <c r="B792" s="67" t="s">
        <v>1060</v>
      </c>
      <c r="C792" s="68" t="s">
        <v>1034</v>
      </c>
      <c r="D792" s="69" t="s">
        <v>1064</v>
      </c>
      <c r="E792" s="69" t="s">
        <v>24</v>
      </c>
      <c r="F792" s="68">
        <v>2014</v>
      </c>
      <c r="G792" s="68">
        <v>2026</v>
      </c>
      <c r="H792" s="133">
        <v>2475757</v>
      </c>
      <c r="I792" s="133">
        <v>1569963</v>
      </c>
      <c r="J792" s="133">
        <v>88432</v>
      </c>
      <c r="K792" s="133">
        <v>0</v>
      </c>
      <c r="L792" s="133">
        <v>0</v>
      </c>
      <c r="M792" s="133">
        <v>30000</v>
      </c>
      <c r="N792" s="134"/>
    </row>
    <row r="793" spans="1:14" s="74" customFormat="1" ht="12.75" customHeight="1">
      <c r="A793" s="66" t="s">
        <v>1022</v>
      </c>
      <c r="B793" s="67" t="s">
        <v>1060</v>
      </c>
      <c r="C793" s="68" t="s">
        <v>1034</v>
      </c>
      <c r="D793" s="69" t="s">
        <v>1065</v>
      </c>
      <c r="E793" s="69" t="s">
        <v>24</v>
      </c>
      <c r="F793" s="68" t="s">
        <v>222</v>
      </c>
      <c r="G793" s="68" t="s">
        <v>26</v>
      </c>
      <c r="H793" s="133">
        <v>328508</v>
      </c>
      <c r="I793" s="133">
        <v>215175</v>
      </c>
      <c r="J793" s="133">
        <v>22000</v>
      </c>
      <c r="K793" s="133"/>
      <c r="L793" s="133">
        <v>15000</v>
      </c>
      <c r="M793" s="133">
        <v>20000</v>
      </c>
      <c r="N793" s="134">
        <v>43333</v>
      </c>
    </row>
    <row r="794" spans="1:14" s="74" customFormat="1" ht="12.75" customHeight="1">
      <c r="A794" s="66" t="s">
        <v>1022</v>
      </c>
      <c r="B794" s="67" t="s">
        <v>1060</v>
      </c>
      <c r="C794" s="68" t="s">
        <v>1034</v>
      </c>
      <c r="D794" s="69" t="s">
        <v>1066</v>
      </c>
      <c r="E794" s="69"/>
      <c r="F794" s="68"/>
      <c r="G794" s="68"/>
      <c r="H794" s="133">
        <v>7347247</v>
      </c>
      <c r="I794" s="133">
        <v>26472</v>
      </c>
      <c r="J794" s="133">
        <v>439200</v>
      </c>
      <c r="K794" s="133">
        <v>317000</v>
      </c>
      <c r="L794" s="133">
        <v>327000</v>
      </c>
      <c r="M794" s="133">
        <v>263000</v>
      </c>
      <c r="N794" s="134">
        <v>0</v>
      </c>
    </row>
    <row r="795" spans="1:14" s="130" customFormat="1" ht="24" customHeight="1">
      <c r="A795" s="58" t="s">
        <v>1022</v>
      </c>
      <c r="B795" s="123" t="s">
        <v>1067</v>
      </c>
      <c r="C795" s="59" t="s">
        <v>1034</v>
      </c>
      <c r="D795" s="124" t="s">
        <v>1068</v>
      </c>
      <c r="E795" s="124" t="s">
        <v>68</v>
      </c>
      <c r="F795" s="124">
        <v>2024</v>
      </c>
      <c r="G795" s="124">
        <v>2027</v>
      </c>
      <c r="H795" s="51">
        <v>197000</v>
      </c>
      <c r="I795" s="51"/>
      <c r="J795" s="51">
        <v>40000</v>
      </c>
      <c r="K795" s="51">
        <v>60000</v>
      </c>
      <c r="L795" s="51">
        <v>60000</v>
      </c>
      <c r="M795" s="51">
        <v>37000</v>
      </c>
      <c r="N795" s="61">
        <v>0</v>
      </c>
    </row>
    <row r="796" spans="1:14" s="130" customFormat="1" ht="24" customHeight="1">
      <c r="A796" s="58" t="s">
        <v>1022</v>
      </c>
      <c r="B796" s="123" t="s">
        <v>1067</v>
      </c>
      <c r="C796" s="59" t="s">
        <v>1034</v>
      </c>
      <c r="D796" s="124" t="s">
        <v>1069</v>
      </c>
      <c r="E796" s="124" t="s">
        <v>68</v>
      </c>
      <c r="F796" s="124">
        <v>2024</v>
      </c>
      <c r="G796" s="124">
        <v>2027</v>
      </c>
      <c r="H796" s="51">
        <v>188000</v>
      </c>
      <c r="I796" s="51"/>
      <c r="J796" s="51">
        <v>38000</v>
      </c>
      <c r="K796" s="51">
        <v>57000</v>
      </c>
      <c r="L796" s="51">
        <v>57000</v>
      </c>
      <c r="M796" s="51">
        <v>36000</v>
      </c>
      <c r="N796" s="61">
        <v>0</v>
      </c>
    </row>
    <row r="797" spans="1:14" s="130" customFormat="1" ht="24" customHeight="1">
      <c r="A797" s="58" t="s">
        <v>1022</v>
      </c>
      <c r="B797" s="123" t="s">
        <v>1067</v>
      </c>
      <c r="C797" s="59" t="s">
        <v>1034</v>
      </c>
      <c r="D797" s="124" t="s">
        <v>1070</v>
      </c>
      <c r="E797" s="124" t="s">
        <v>68</v>
      </c>
      <c r="F797" s="124">
        <v>2024</v>
      </c>
      <c r="G797" s="124">
        <v>2027</v>
      </c>
      <c r="H797" s="51">
        <v>200000</v>
      </c>
      <c r="I797" s="51"/>
      <c r="J797" s="51">
        <v>40000</v>
      </c>
      <c r="K797" s="51">
        <v>60000</v>
      </c>
      <c r="L797" s="51">
        <v>60000</v>
      </c>
      <c r="M797" s="51">
        <v>40000</v>
      </c>
      <c r="N797" s="61">
        <v>0</v>
      </c>
    </row>
    <row r="798" spans="1:14" s="130" customFormat="1" ht="24" customHeight="1">
      <c r="A798" s="58" t="s">
        <v>1022</v>
      </c>
      <c r="B798" s="123" t="s">
        <v>1067</v>
      </c>
      <c r="C798" s="59" t="s">
        <v>1034</v>
      </c>
      <c r="D798" s="124" t="s">
        <v>1071</v>
      </c>
      <c r="E798" s="124" t="s">
        <v>68</v>
      </c>
      <c r="F798" s="124" t="s">
        <v>25</v>
      </c>
      <c r="G798" s="124" t="s">
        <v>26</v>
      </c>
      <c r="H798" s="51">
        <v>450000</v>
      </c>
      <c r="I798" s="51"/>
      <c r="J798" s="51"/>
      <c r="K798" s="51">
        <v>140000</v>
      </c>
      <c r="L798" s="51">
        <v>150000</v>
      </c>
      <c r="M798" s="51">
        <v>150000</v>
      </c>
      <c r="N798" s="61"/>
    </row>
    <row r="799" spans="1:14" s="74" customFormat="1" ht="24" customHeight="1">
      <c r="A799" s="66" t="s">
        <v>1022</v>
      </c>
      <c r="B799" s="67" t="s">
        <v>1036</v>
      </c>
      <c r="C799" s="68" t="s">
        <v>1034</v>
      </c>
      <c r="D799" s="69" t="s">
        <v>1072</v>
      </c>
      <c r="E799" s="69" t="s">
        <v>68</v>
      </c>
      <c r="F799" s="68" t="s">
        <v>222</v>
      </c>
      <c r="G799" s="68" t="s">
        <v>26</v>
      </c>
      <c r="H799" s="133">
        <v>163973</v>
      </c>
      <c r="I799" s="133">
        <v>67934</v>
      </c>
      <c r="J799" s="133">
        <v>30750</v>
      </c>
      <c r="K799" s="133">
        <v>20000</v>
      </c>
      <c r="L799" s="133">
        <v>20000</v>
      </c>
      <c r="M799" s="133">
        <v>7050</v>
      </c>
      <c r="N799" s="134">
        <v>18239</v>
      </c>
    </row>
    <row r="800" spans="1:14" s="15" customFormat="1" ht="12.75" customHeight="1">
      <c r="A800" s="39" t="s">
        <v>1022</v>
      </c>
      <c r="B800" s="40"/>
      <c r="C800" s="41" t="s">
        <v>1073</v>
      </c>
      <c r="D800" s="42" t="s">
        <v>1074</v>
      </c>
      <c r="E800" s="43"/>
      <c r="F800" s="44"/>
      <c r="G800" s="44"/>
      <c r="H800" s="45">
        <v>2312531</v>
      </c>
      <c r="I800" s="45">
        <v>217547</v>
      </c>
      <c r="J800" s="45">
        <v>30000</v>
      </c>
      <c r="K800" s="45">
        <v>60000</v>
      </c>
      <c r="L800" s="45">
        <v>30000</v>
      </c>
      <c r="M800" s="45">
        <v>30000</v>
      </c>
      <c r="N800" s="46">
        <v>95600</v>
      </c>
    </row>
    <row r="801" spans="1:14" s="130" customFormat="1" ht="24" customHeight="1">
      <c r="A801" s="58" t="s">
        <v>1022</v>
      </c>
      <c r="B801" s="123" t="s">
        <v>1075</v>
      </c>
      <c r="C801" s="59" t="s">
        <v>1073</v>
      </c>
      <c r="D801" s="124" t="s">
        <v>1076</v>
      </c>
      <c r="E801" s="124" t="s">
        <v>68</v>
      </c>
      <c r="F801" s="124" t="s">
        <v>158</v>
      </c>
      <c r="G801" s="124" t="s">
        <v>26</v>
      </c>
      <c r="H801" s="51">
        <v>74019</v>
      </c>
      <c r="I801" s="51">
        <v>5000</v>
      </c>
      <c r="J801" s="51">
        <v>19019</v>
      </c>
      <c r="K801" s="51">
        <v>20000</v>
      </c>
      <c r="L801" s="51">
        <v>20000</v>
      </c>
      <c r="M801" s="51">
        <v>20000</v>
      </c>
      <c r="N801" s="61"/>
    </row>
    <row r="802" spans="1:14" s="130" customFormat="1" ht="15" customHeight="1">
      <c r="A802" s="58" t="s">
        <v>1022</v>
      </c>
      <c r="B802" s="123" t="s">
        <v>1075</v>
      </c>
      <c r="C802" s="59" t="s">
        <v>1073</v>
      </c>
      <c r="D802" s="124" t="s">
        <v>1077</v>
      </c>
      <c r="E802" s="124" t="s">
        <v>68</v>
      </c>
      <c r="F802" s="124" t="s">
        <v>643</v>
      </c>
      <c r="G802" s="124" t="s">
        <v>26</v>
      </c>
      <c r="H802" s="51">
        <v>252547</v>
      </c>
      <c r="I802" s="51">
        <v>212547</v>
      </c>
      <c r="J802" s="51">
        <v>10000</v>
      </c>
      <c r="K802" s="51">
        <v>20000</v>
      </c>
      <c r="L802" s="51">
        <v>10000</v>
      </c>
      <c r="M802" s="51">
        <v>10000</v>
      </c>
      <c r="N802" s="61"/>
    </row>
    <row r="803" spans="1:14" s="130" customFormat="1" ht="24" customHeight="1">
      <c r="A803" s="58" t="s">
        <v>1022</v>
      </c>
      <c r="B803" s="123" t="s">
        <v>1075</v>
      </c>
      <c r="C803" s="59" t="s">
        <v>1073</v>
      </c>
      <c r="D803" s="124" t="s">
        <v>1078</v>
      </c>
      <c r="E803" s="124" t="s">
        <v>68</v>
      </c>
      <c r="F803" s="124" t="s">
        <v>158</v>
      </c>
      <c r="G803" s="124" t="s">
        <v>37</v>
      </c>
      <c r="H803" s="51">
        <v>10981</v>
      </c>
      <c r="I803" s="51">
        <v>0</v>
      </c>
      <c r="J803" s="51">
        <v>981</v>
      </c>
      <c r="K803" s="51">
        <v>20000</v>
      </c>
      <c r="L803" s="51"/>
      <c r="M803" s="51"/>
      <c r="N803" s="61">
        <v>0</v>
      </c>
    </row>
    <row r="804" spans="1:14" s="15" customFormat="1" ht="12.75" customHeight="1">
      <c r="A804" s="39" t="s">
        <v>1022</v>
      </c>
      <c r="B804" s="40"/>
      <c r="C804" s="41" t="s">
        <v>659</v>
      </c>
      <c r="D804" s="42" t="s">
        <v>1079</v>
      </c>
      <c r="E804" s="43"/>
      <c r="F804" s="44"/>
      <c r="G804" s="44"/>
      <c r="H804" s="45">
        <v>29000</v>
      </c>
      <c r="I804" s="45">
        <v>0</v>
      </c>
      <c r="J804" s="45">
        <v>5000</v>
      </c>
      <c r="K804" s="45">
        <v>12000</v>
      </c>
      <c r="L804" s="45">
        <v>5000</v>
      </c>
      <c r="M804" s="45">
        <v>5000</v>
      </c>
      <c r="N804" s="46">
        <v>0</v>
      </c>
    </row>
    <row r="805" spans="1:14" s="135" customFormat="1" ht="15" customHeight="1">
      <c r="A805" s="58" t="s">
        <v>1022</v>
      </c>
      <c r="B805" s="123" t="s">
        <v>1080</v>
      </c>
      <c r="C805" s="59" t="s">
        <v>659</v>
      </c>
      <c r="D805" s="124" t="s">
        <v>1081</v>
      </c>
      <c r="E805" s="124" t="s">
        <v>68</v>
      </c>
      <c r="F805" s="124" t="s">
        <v>25</v>
      </c>
      <c r="G805" s="124" t="s">
        <v>26</v>
      </c>
      <c r="H805" s="51">
        <v>15800</v>
      </c>
      <c r="I805" s="51">
        <v>0</v>
      </c>
      <c r="J805" s="51">
        <v>3800</v>
      </c>
      <c r="K805" s="51">
        <v>10000</v>
      </c>
      <c r="L805" s="51">
        <v>0</v>
      </c>
      <c r="M805" s="51">
        <v>0</v>
      </c>
      <c r="N805" s="61"/>
    </row>
    <row r="806" spans="1:14" s="135" customFormat="1" ht="15" customHeight="1">
      <c r="A806" s="58" t="s">
        <v>1022</v>
      </c>
      <c r="B806" s="123" t="s">
        <v>1080</v>
      </c>
      <c r="C806" s="59" t="s">
        <v>659</v>
      </c>
      <c r="D806" s="124" t="s">
        <v>1082</v>
      </c>
      <c r="E806" s="124" t="s">
        <v>68</v>
      </c>
      <c r="F806" s="124" t="s">
        <v>25</v>
      </c>
      <c r="G806" s="124" t="s">
        <v>26</v>
      </c>
      <c r="H806" s="51">
        <v>13200</v>
      </c>
      <c r="I806" s="51">
        <v>0</v>
      </c>
      <c r="J806" s="51">
        <v>1200</v>
      </c>
      <c r="K806" s="51">
        <v>2000</v>
      </c>
      <c r="L806" s="51">
        <v>5000</v>
      </c>
      <c r="M806" s="51">
        <v>5000</v>
      </c>
      <c r="N806" s="61"/>
    </row>
    <row r="807" spans="1:14" s="15" customFormat="1" ht="12.75" customHeight="1">
      <c r="A807" s="39" t="s">
        <v>1022</v>
      </c>
      <c r="B807" s="40"/>
      <c r="C807" s="41" t="s">
        <v>1083</v>
      </c>
      <c r="D807" s="42" t="s">
        <v>1084</v>
      </c>
      <c r="E807" s="43"/>
      <c r="F807" s="44"/>
      <c r="G807" s="44"/>
      <c r="H807" s="45">
        <v>722000</v>
      </c>
      <c r="I807" s="45">
        <v>130000</v>
      </c>
      <c r="J807" s="45">
        <v>130000</v>
      </c>
      <c r="K807" s="45">
        <v>202000</v>
      </c>
      <c r="L807" s="45">
        <v>130000</v>
      </c>
      <c r="M807" s="45">
        <v>130000</v>
      </c>
      <c r="N807" s="46">
        <v>0</v>
      </c>
    </row>
    <row r="808" spans="1:14" s="130" customFormat="1" ht="15" customHeight="1">
      <c r="A808" s="58" t="s">
        <v>1022</v>
      </c>
      <c r="B808" s="123" t="s">
        <v>1024</v>
      </c>
      <c r="C808" s="59" t="s">
        <v>1083</v>
      </c>
      <c r="D808" s="124" t="s">
        <v>1085</v>
      </c>
      <c r="E808" s="136" t="s">
        <v>68</v>
      </c>
      <c r="F808" s="124" t="s">
        <v>25</v>
      </c>
      <c r="G808" s="124" t="s">
        <v>26</v>
      </c>
      <c r="H808" s="51">
        <v>572000</v>
      </c>
      <c r="I808" s="51">
        <v>0</v>
      </c>
      <c r="J808" s="51">
        <v>110000</v>
      </c>
      <c r="K808" s="51">
        <v>202000</v>
      </c>
      <c r="L808" s="51">
        <v>130000</v>
      </c>
      <c r="M808" s="51">
        <v>130000</v>
      </c>
      <c r="N808" s="61">
        <v>0</v>
      </c>
    </row>
    <row r="809" spans="1:14" s="15" customFormat="1" ht="12.75" customHeight="1">
      <c r="A809" s="31" t="s">
        <v>1086</v>
      </c>
      <c r="B809" s="32"/>
      <c r="C809" s="33"/>
      <c r="D809" s="34" t="s">
        <v>1087</v>
      </c>
      <c r="E809" s="35"/>
      <c r="F809" s="36"/>
      <c r="G809" s="36"/>
      <c r="H809" s="37">
        <v>184476900.93400002</v>
      </c>
      <c r="I809" s="37">
        <v>20473383.453000002</v>
      </c>
      <c r="J809" s="37">
        <v>12502500</v>
      </c>
      <c r="K809" s="37">
        <f>15987000.00805-50000</f>
        <v>15937000.00805</v>
      </c>
      <c r="L809" s="37">
        <v>14583999.50138</v>
      </c>
      <c r="M809" s="37">
        <v>16987000.092879999</v>
      </c>
      <c r="N809" s="38">
        <v>15532795</v>
      </c>
    </row>
    <row r="810" spans="1:14" s="15" customFormat="1" ht="12.75" customHeight="1">
      <c r="A810" s="39" t="s">
        <v>1086</v>
      </c>
      <c r="B810" s="40"/>
      <c r="C810" s="41" t="s">
        <v>32</v>
      </c>
      <c r="D810" s="42" t="s">
        <v>33</v>
      </c>
      <c r="E810" s="43"/>
      <c r="F810" s="44"/>
      <c r="G810" s="44"/>
      <c r="H810" s="45">
        <v>503654.8</v>
      </c>
      <c r="I810" s="45">
        <v>31600</v>
      </c>
      <c r="J810" s="45">
        <v>160000</v>
      </c>
      <c r="K810" s="45">
        <v>119999.66649999999</v>
      </c>
      <c r="L810" s="45">
        <v>119999.66649999999</v>
      </c>
      <c r="M810" s="45">
        <v>120000</v>
      </c>
      <c r="N810" s="46">
        <v>0</v>
      </c>
    </row>
    <row r="811" spans="1:14" s="130" customFormat="1" ht="24" customHeight="1">
      <c r="A811" s="58" t="s">
        <v>1086</v>
      </c>
      <c r="B811" s="123" t="s">
        <v>1088</v>
      </c>
      <c r="C811" s="59" t="s">
        <v>32</v>
      </c>
      <c r="D811" s="137" t="s">
        <v>1089</v>
      </c>
      <c r="E811" s="124" t="s">
        <v>68</v>
      </c>
      <c r="F811" s="124">
        <v>2024</v>
      </c>
      <c r="G811" s="124" t="s">
        <v>29</v>
      </c>
      <c r="H811" s="51">
        <v>18000</v>
      </c>
      <c r="I811" s="51">
        <v>0</v>
      </c>
      <c r="J811" s="51">
        <v>32188</v>
      </c>
      <c r="K811" s="51">
        <v>32187.666499999999</v>
      </c>
      <c r="L811" s="51">
        <v>32187.666499999999</v>
      </c>
      <c r="M811" s="51">
        <v>0</v>
      </c>
      <c r="N811" s="61"/>
    </row>
    <row r="812" spans="1:14" s="130" customFormat="1" ht="24" customHeight="1">
      <c r="A812" s="58" t="s">
        <v>1086</v>
      </c>
      <c r="B812" s="123" t="s">
        <v>1088</v>
      </c>
      <c r="C812" s="59" t="s">
        <v>32</v>
      </c>
      <c r="D812" s="137" t="s">
        <v>1090</v>
      </c>
      <c r="E812" s="124" t="s">
        <v>68</v>
      </c>
      <c r="F812" s="124">
        <v>2024</v>
      </c>
      <c r="G812" s="124" t="s">
        <v>26</v>
      </c>
      <c r="H812" s="51">
        <v>76000</v>
      </c>
      <c r="I812" s="51">
        <v>0</v>
      </c>
      <c r="J812" s="51">
        <v>18000</v>
      </c>
      <c r="K812" s="51">
        <v>18000</v>
      </c>
      <c r="L812" s="51">
        <v>20000</v>
      </c>
      <c r="M812" s="51">
        <v>20000</v>
      </c>
      <c r="N812" s="61"/>
    </row>
    <row r="813" spans="1:14" s="130" customFormat="1" ht="15" customHeight="1">
      <c r="A813" s="58" t="s">
        <v>1086</v>
      </c>
      <c r="B813" s="123" t="s">
        <v>1088</v>
      </c>
      <c r="C813" s="59" t="s">
        <v>32</v>
      </c>
      <c r="D813" s="137" t="s">
        <v>1091</v>
      </c>
      <c r="E813" s="124" t="s">
        <v>68</v>
      </c>
      <c r="F813" s="124">
        <v>2023</v>
      </c>
      <c r="G813" s="124" t="s">
        <v>29</v>
      </c>
      <c r="H813" s="51">
        <v>159622.79999999999</v>
      </c>
      <c r="I813" s="51">
        <v>31600</v>
      </c>
      <c r="J813" s="51">
        <v>79212</v>
      </c>
      <c r="K813" s="51">
        <v>39212</v>
      </c>
      <c r="L813" s="51">
        <v>9580</v>
      </c>
      <c r="M813" s="51">
        <v>0</v>
      </c>
      <c r="N813" s="61"/>
    </row>
    <row r="814" spans="1:14" s="130" customFormat="1" ht="15" customHeight="1">
      <c r="A814" s="58" t="s">
        <v>1086</v>
      </c>
      <c r="B814" s="123" t="s">
        <v>1088</v>
      </c>
      <c r="C814" s="59" t="s">
        <v>32</v>
      </c>
      <c r="D814" s="137" t="s">
        <v>1092</v>
      </c>
      <c r="E814" s="124" t="s">
        <v>41</v>
      </c>
      <c r="F814" s="124">
        <v>2025</v>
      </c>
      <c r="G814" s="124">
        <v>2026</v>
      </c>
      <c r="H814" s="51">
        <v>29000</v>
      </c>
      <c r="I814" s="51"/>
      <c r="J814" s="51"/>
      <c r="K814" s="51">
        <v>18000</v>
      </c>
      <c r="L814" s="51">
        <v>11000</v>
      </c>
      <c r="M814" s="51">
        <v>0</v>
      </c>
      <c r="N814" s="61"/>
    </row>
    <row r="815" spans="1:14" s="130" customFormat="1" ht="36" customHeight="1">
      <c r="A815" s="58" t="s">
        <v>1086</v>
      </c>
      <c r="B815" s="123" t="s">
        <v>1088</v>
      </c>
      <c r="C815" s="59" t="s">
        <v>32</v>
      </c>
      <c r="D815" s="137" t="s">
        <v>1093</v>
      </c>
      <c r="E815" s="124" t="s">
        <v>41</v>
      </c>
      <c r="F815" s="124" t="s">
        <v>37</v>
      </c>
      <c r="G815" s="124" t="s">
        <v>29</v>
      </c>
      <c r="H815" s="51">
        <v>15000</v>
      </c>
      <c r="I815" s="51"/>
      <c r="J815" s="51"/>
      <c r="K815" s="51">
        <v>10000</v>
      </c>
      <c r="L815" s="51">
        <v>5000</v>
      </c>
      <c r="M815" s="51">
        <v>0</v>
      </c>
      <c r="N815" s="61"/>
    </row>
    <row r="816" spans="1:14" s="130" customFormat="1" ht="15" customHeight="1">
      <c r="A816" s="58" t="s">
        <v>1086</v>
      </c>
      <c r="B816" s="123" t="s">
        <v>1088</v>
      </c>
      <c r="C816" s="59" t="s">
        <v>32</v>
      </c>
      <c r="D816" s="137" t="s">
        <v>1094</v>
      </c>
      <c r="E816" s="124" t="s">
        <v>41</v>
      </c>
      <c r="F816" s="124">
        <v>2025</v>
      </c>
      <c r="G816" s="124" t="s">
        <v>26</v>
      </c>
      <c r="H816" s="51">
        <v>13000</v>
      </c>
      <c r="I816" s="51"/>
      <c r="J816" s="51"/>
      <c r="K816" s="51">
        <v>2600</v>
      </c>
      <c r="L816" s="51">
        <v>5200</v>
      </c>
      <c r="M816" s="51">
        <v>5200</v>
      </c>
      <c r="N816" s="61"/>
    </row>
    <row r="817" spans="1:14" s="130" customFormat="1" ht="15" customHeight="1">
      <c r="A817" s="58" t="s">
        <v>1086</v>
      </c>
      <c r="B817" s="123" t="s">
        <v>1088</v>
      </c>
      <c r="C817" s="59" t="s">
        <v>32</v>
      </c>
      <c r="D817" s="137" t="s">
        <v>1095</v>
      </c>
      <c r="E817" s="124" t="s">
        <v>41</v>
      </c>
      <c r="F817" s="124" t="s">
        <v>29</v>
      </c>
      <c r="G817" s="124" t="s">
        <v>26</v>
      </c>
      <c r="H817" s="51">
        <v>131832</v>
      </c>
      <c r="I817" s="51"/>
      <c r="J817" s="51"/>
      <c r="K817" s="51">
        <v>0</v>
      </c>
      <c r="L817" s="51">
        <v>37032</v>
      </c>
      <c r="M817" s="51">
        <v>94800</v>
      </c>
      <c r="N817" s="61"/>
    </row>
    <row r="818" spans="1:14" s="15" customFormat="1" ht="12.75" customHeight="1">
      <c r="A818" s="39" t="s">
        <v>1086</v>
      </c>
      <c r="B818" s="40"/>
      <c r="C818" s="41" t="s">
        <v>1096</v>
      </c>
      <c r="D818" s="42" t="s">
        <v>1097</v>
      </c>
      <c r="E818" s="43"/>
      <c r="F818" s="44"/>
      <c r="G818" s="44"/>
      <c r="H818" s="45">
        <v>149302866.5</v>
      </c>
      <c r="I818" s="45">
        <v>18740426.453000002</v>
      </c>
      <c r="J818" s="45">
        <v>8239500</v>
      </c>
      <c r="K818" s="45">
        <f>11251500-50000</f>
        <v>11201500</v>
      </c>
      <c r="L818" s="45">
        <v>10521500</v>
      </c>
      <c r="M818" s="45">
        <v>12924500</v>
      </c>
      <c r="N818" s="46">
        <v>11227580</v>
      </c>
    </row>
    <row r="819" spans="1:14" s="138" customFormat="1" ht="24" customHeight="1">
      <c r="A819" s="58">
        <v>17</v>
      </c>
      <c r="B819" s="123" t="s">
        <v>1098</v>
      </c>
      <c r="C819" s="59" t="s">
        <v>1096</v>
      </c>
      <c r="D819" s="137" t="s">
        <v>1099</v>
      </c>
      <c r="E819" s="124" t="s">
        <v>68</v>
      </c>
      <c r="F819" s="124" t="s">
        <v>158</v>
      </c>
      <c r="G819" s="124" t="s">
        <v>26</v>
      </c>
      <c r="H819" s="51">
        <v>2251468</v>
      </c>
      <c r="I819" s="51">
        <v>485408</v>
      </c>
      <c r="J819" s="51">
        <v>729760</v>
      </c>
      <c r="K819" s="51">
        <v>812300</v>
      </c>
      <c r="L819" s="51">
        <v>224000</v>
      </c>
      <c r="M819" s="51">
        <v>0</v>
      </c>
      <c r="N819" s="61">
        <v>0</v>
      </c>
    </row>
    <row r="820" spans="1:14" s="138" customFormat="1" ht="24" customHeight="1">
      <c r="A820" s="58">
        <v>17</v>
      </c>
      <c r="B820" s="123" t="s">
        <v>1098</v>
      </c>
      <c r="C820" s="59" t="s">
        <v>1096</v>
      </c>
      <c r="D820" s="137" t="s">
        <v>1099</v>
      </c>
      <c r="E820" s="124" t="s">
        <v>1100</v>
      </c>
      <c r="F820" s="124" t="s">
        <v>37</v>
      </c>
      <c r="G820" s="124" t="s">
        <v>270</v>
      </c>
      <c r="H820" s="51">
        <v>3050000</v>
      </c>
      <c r="I820" s="51">
        <v>0</v>
      </c>
      <c r="J820" s="51">
        <v>0</v>
      </c>
      <c r="K820" s="51">
        <v>820000</v>
      </c>
      <c r="L820" s="51">
        <v>870000</v>
      </c>
      <c r="M820" s="51">
        <v>980000</v>
      </c>
      <c r="N820" s="61">
        <v>140000</v>
      </c>
    </row>
    <row r="821" spans="1:14" s="138" customFormat="1" ht="15" customHeight="1">
      <c r="A821" s="58" t="s">
        <v>1086</v>
      </c>
      <c r="B821" s="123" t="s">
        <v>1098</v>
      </c>
      <c r="C821" s="59" t="s">
        <v>1096</v>
      </c>
      <c r="D821" s="137" t="s">
        <v>1101</v>
      </c>
      <c r="E821" s="124" t="s">
        <v>68</v>
      </c>
      <c r="F821" s="124" t="s">
        <v>158</v>
      </c>
      <c r="G821" s="124" t="s">
        <v>26</v>
      </c>
      <c r="H821" s="51">
        <v>27341576</v>
      </c>
      <c r="I821" s="51">
        <v>14466659</v>
      </c>
      <c r="J821" s="51">
        <v>2733680</v>
      </c>
      <c r="K821" s="51">
        <v>3526535</v>
      </c>
      <c r="L821" s="51">
        <v>3054280</v>
      </c>
      <c r="M821" s="51">
        <v>598320</v>
      </c>
      <c r="N821" s="61">
        <v>0</v>
      </c>
    </row>
    <row r="822" spans="1:14" s="138" customFormat="1" ht="15" customHeight="1">
      <c r="A822" s="58" t="s">
        <v>1086</v>
      </c>
      <c r="B822" s="123" t="s">
        <v>1098</v>
      </c>
      <c r="C822" s="59" t="s">
        <v>1096</v>
      </c>
      <c r="D822" s="137" t="s">
        <v>1101</v>
      </c>
      <c r="E822" s="124" t="s">
        <v>1100</v>
      </c>
      <c r="F822" s="124" t="s">
        <v>37</v>
      </c>
      <c r="G822" s="124" t="s">
        <v>270</v>
      </c>
      <c r="H822" s="51">
        <v>10042183</v>
      </c>
      <c r="I822" s="51">
        <v>0</v>
      </c>
      <c r="J822" s="51">
        <v>0</v>
      </c>
      <c r="K822" s="51">
        <f>929000-50000</f>
        <v>879000</v>
      </c>
      <c r="L822" s="51">
        <v>404000</v>
      </c>
      <c r="M822" s="51">
        <v>534000</v>
      </c>
      <c r="N822" s="61"/>
    </row>
    <row r="823" spans="1:14" s="130" customFormat="1" ht="24" customHeight="1">
      <c r="A823" s="58">
        <v>17</v>
      </c>
      <c r="B823" s="123" t="s">
        <v>1098</v>
      </c>
      <c r="C823" s="59" t="s">
        <v>1096</v>
      </c>
      <c r="D823" s="137" t="s">
        <v>1102</v>
      </c>
      <c r="E823" s="124" t="s">
        <v>551</v>
      </c>
      <c r="F823" s="124" t="s">
        <v>37</v>
      </c>
      <c r="G823" s="124" t="s">
        <v>26</v>
      </c>
      <c r="H823" s="51">
        <v>70000</v>
      </c>
      <c r="I823" s="51"/>
      <c r="J823" s="51"/>
      <c r="K823" s="51">
        <v>30000</v>
      </c>
      <c r="L823" s="51">
        <v>20000</v>
      </c>
      <c r="M823" s="51">
        <v>20000</v>
      </c>
      <c r="N823" s="61"/>
    </row>
    <row r="824" spans="1:14" s="130" customFormat="1" ht="24" customHeight="1">
      <c r="A824" s="58">
        <v>17</v>
      </c>
      <c r="B824" s="123" t="s">
        <v>1098</v>
      </c>
      <c r="C824" s="59" t="s">
        <v>1096</v>
      </c>
      <c r="D824" s="137" t="s">
        <v>1103</v>
      </c>
      <c r="E824" s="124" t="s">
        <v>551</v>
      </c>
      <c r="F824" s="124" t="s">
        <v>37</v>
      </c>
      <c r="G824" s="124" t="s">
        <v>201</v>
      </c>
      <c r="H824" s="51">
        <v>1516877</v>
      </c>
      <c r="I824" s="51">
        <v>0</v>
      </c>
      <c r="J824" s="51">
        <v>0</v>
      </c>
      <c r="K824" s="51">
        <v>89986</v>
      </c>
      <c r="L824" s="51">
        <v>180806</v>
      </c>
      <c r="M824" s="51">
        <v>270683</v>
      </c>
      <c r="N824" s="61">
        <v>975402</v>
      </c>
    </row>
    <row r="825" spans="1:14" s="138" customFormat="1" ht="24" customHeight="1">
      <c r="A825" s="58">
        <v>17</v>
      </c>
      <c r="B825" s="123" t="s">
        <v>1104</v>
      </c>
      <c r="C825" s="59" t="s">
        <v>1096</v>
      </c>
      <c r="D825" s="137" t="s">
        <v>1105</v>
      </c>
      <c r="E825" s="124" t="s">
        <v>68</v>
      </c>
      <c r="F825" s="124" t="s">
        <v>25</v>
      </c>
      <c r="G825" s="124" t="s">
        <v>26</v>
      </c>
      <c r="H825" s="51">
        <v>130207</v>
      </c>
      <c r="I825" s="51">
        <v>0</v>
      </c>
      <c r="J825" s="51">
        <v>44400</v>
      </c>
      <c r="K825" s="51">
        <v>85807</v>
      </c>
      <c r="L825" s="51">
        <v>0</v>
      </c>
      <c r="M825" s="51">
        <v>0</v>
      </c>
      <c r="N825" s="61">
        <v>0</v>
      </c>
    </row>
    <row r="826" spans="1:14" s="138" customFormat="1" ht="24" customHeight="1">
      <c r="A826" s="58">
        <v>17</v>
      </c>
      <c r="B826" s="123" t="s">
        <v>1104</v>
      </c>
      <c r="C826" s="59" t="s">
        <v>1096</v>
      </c>
      <c r="D826" s="137" t="s">
        <v>1105</v>
      </c>
      <c r="E826" s="124" t="s">
        <v>41</v>
      </c>
      <c r="F826" s="124" t="s">
        <v>37</v>
      </c>
      <c r="G826" s="124" t="s">
        <v>270</v>
      </c>
      <c r="H826" s="51">
        <v>818500</v>
      </c>
      <c r="I826" s="51">
        <v>0</v>
      </c>
      <c r="J826" s="51">
        <v>0</v>
      </c>
      <c r="K826" s="51">
        <v>170304</v>
      </c>
      <c r="L826" s="51">
        <v>20000</v>
      </c>
      <c r="M826" s="51">
        <v>20000</v>
      </c>
      <c r="N826" s="61">
        <v>15000</v>
      </c>
    </row>
    <row r="827" spans="1:14" s="130" customFormat="1" ht="24" customHeight="1">
      <c r="A827" s="58" t="s">
        <v>1086</v>
      </c>
      <c r="B827" s="123" t="s">
        <v>1106</v>
      </c>
      <c r="C827" s="59" t="s">
        <v>1096</v>
      </c>
      <c r="D827" s="137" t="s">
        <v>1107</v>
      </c>
      <c r="E827" s="124" t="s">
        <v>68</v>
      </c>
      <c r="F827" s="124">
        <v>2024</v>
      </c>
      <c r="G827" s="124" t="s">
        <v>270</v>
      </c>
      <c r="H827" s="51">
        <v>37778000</v>
      </c>
      <c r="I827" s="51">
        <v>0</v>
      </c>
      <c r="J827" s="51">
        <v>80000</v>
      </c>
      <c r="K827" s="51">
        <v>1100000</v>
      </c>
      <c r="L827" s="51">
        <v>2000000</v>
      </c>
      <c r="M827" s="51">
        <v>2000000</v>
      </c>
      <c r="N827" s="61"/>
    </row>
    <row r="828" spans="1:14" s="138" customFormat="1" ht="15" customHeight="1">
      <c r="A828" s="58">
        <v>17</v>
      </c>
      <c r="B828" s="123" t="s">
        <v>1104</v>
      </c>
      <c r="C828" s="59" t="s">
        <v>1096</v>
      </c>
      <c r="D828" s="137" t="s">
        <v>1108</v>
      </c>
      <c r="E828" s="124" t="s">
        <v>68</v>
      </c>
      <c r="F828" s="124" t="s">
        <v>222</v>
      </c>
      <c r="G828" s="124" t="s">
        <v>37</v>
      </c>
      <c r="H828" s="51">
        <v>183105</v>
      </c>
      <c r="I828" s="51">
        <v>33105</v>
      </c>
      <c r="J828" s="51">
        <v>93558</v>
      </c>
      <c r="K828" s="51">
        <v>44000</v>
      </c>
      <c r="L828" s="51">
        <v>0</v>
      </c>
      <c r="M828" s="51">
        <v>0</v>
      </c>
      <c r="N828" s="61">
        <v>0</v>
      </c>
    </row>
    <row r="829" spans="1:14" s="138" customFormat="1" ht="15" customHeight="1">
      <c r="A829" s="58">
        <v>17</v>
      </c>
      <c r="B829" s="123" t="s">
        <v>1104</v>
      </c>
      <c r="C829" s="59" t="s">
        <v>1096</v>
      </c>
      <c r="D829" s="137" t="s">
        <v>1109</v>
      </c>
      <c r="E829" s="124" t="s">
        <v>68</v>
      </c>
      <c r="F829" s="124" t="s">
        <v>25</v>
      </c>
      <c r="G829" s="124" t="s">
        <v>270</v>
      </c>
      <c r="H829" s="51">
        <v>4262000</v>
      </c>
      <c r="I829" s="51">
        <v>0</v>
      </c>
      <c r="J829" s="51">
        <v>304500</v>
      </c>
      <c r="K829" s="51">
        <v>824128</v>
      </c>
      <c r="L829" s="51">
        <v>263000</v>
      </c>
      <c r="M829" s="51">
        <v>1134372</v>
      </c>
      <c r="N829" s="61">
        <v>390000</v>
      </c>
    </row>
    <row r="830" spans="1:14" s="130" customFormat="1" ht="15" customHeight="1">
      <c r="A830" s="58" t="s">
        <v>1086</v>
      </c>
      <c r="B830" s="123" t="s">
        <v>1106</v>
      </c>
      <c r="C830" s="59" t="s">
        <v>1096</v>
      </c>
      <c r="D830" s="137" t="s">
        <v>1110</v>
      </c>
      <c r="E830" s="124" t="s">
        <v>41</v>
      </c>
      <c r="F830" s="124" t="s">
        <v>29</v>
      </c>
      <c r="G830" s="124">
        <v>2028</v>
      </c>
      <c r="H830" s="51">
        <v>10000000</v>
      </c>
      <c r="I830" s="51"/>
      <c r="J830" s="51"/>
      <c r="K830" s="51"/>
      <c r="L830" s="51">
        <v>453000</v>
      </c>
      <c r="M830" s="51">
        <v>2000000</v>
      </c>
      <c r="N830" s="61">
        <v>2000000</v>
      </c>
    </row>
    <row r="831" spans="1:14" s="130" customFormat="1" ht="24" customHeight="1">
      <c r="A831" s="58" t="s">
        <v>1086</v>
      </c>
      <c r="B831" s="123" t="s">
        <v>1111</v>
      </c>
      <c r="C831" s="59" t="s">
        <v>1096</v>
      </c>
      <c r="D831" s="137" t="s">
        <v>1112</v>
      </c>
      <c r="E831" s="124" t="s">
        <v>68</v>
      </c>
      <c r="F831" s="124">
        <v>2022</v>
      </c>
      <c r="G831" s="124">
        <v>2024</v>
      </c>
      <c r="H831" s="51">
        <v>4908181.5</v>
      </c>
      <c r="I831" s="51">
        <v>2993344.5</v>
      </c>
      <c r="J831" s="51">
        <v>1539979</v>
      </c>
      <c r="K831" s="51">
        <v>180000</v>
      </c>
      <c r="L831" s="51">
        <v>0</v>
      </c>
      <c r="M831" s="51">
        <v>0</v>
      </c>
      <c r="N831" s="61"/>
    </row>
    <row r="832" spans="1:14" s="130" customFormat="1" ht="24" customHeight="1">
      <c r="A832" s="58" t="s">
        <v>1086</v>
      </c>
      <c r="B832" s="123" t="s">
        <v>1111</v>
      </c>
      <c r="C832" s="59" t="s">
        <v>1096</v>
      </c>
      <c r="D832" s="137" t="s">
        <v>1113</v>
      </c>
      <c r="E832" s="124" t="s">
        <v>68</v>
      </c>
      <c r="F832" s="124">
        <v>2024</v>
      </c>
      <c r="G832" s="124">
        <v>2025</v>
      </c>
      <c r="H832" s="51">
        <v>400000</v>
      </c>
      <c r="I832" s="51">
        <v>0</v>
      </c>
      <c r="J832" s="51">
        <v>300000</v>
      </c>
      <c r="K832" s="51">
        <v>40000</v>
      </c>
      <c r="L832" s="51">
        <v>0</v>
      </c>
      <c r="M832" s="51"/>
      <c r="N832" s="61"/>
    </row>
    <row r="833" spans="1:14" s="130" customFormat="1" ht="24" customHeight="1">
      <c r="A833" s="58" t="s">
        <v>1086</v>
      </c>
      <c r="B833" s="123" t="s">
        <v>1111</v>
      </c>
      <c r="C833" s="59" t="s">
        <v>1096</v>
      </c>
      <c r="D833" s="137" t="s">
        <v>1114</v>
      </c>
      <c r="E833" s="124" t="s">
        <v>68</v>
      </c>
      <c r="F833" s="124">
        <v>2024</v>
      </c>
      <c r="G833" s="124">
        <v>2027</v>
      </c>
      <c r="H833" s="51">
        <v>1919200</v>
      </c>
      <c r="I833" s="51"/>
      <c r="J833" s="51">
        <v>800000</v>
      </c>
      <c r="K833" s="51">
        <v>1200000</v>
      </c>
      <c r="L833" s="51">
        <v>1279800</v>
      </c>
      <c r="M833" s="51">
        <v>639400</v>
      </c>
      <c r="N833" s="61"/>
    </row>
    <row r="834" spans="1:14" s="138" customFormat="1" ht="24" customHeight="1">
      <c r="A834" s="58">
        <v>17</v>
      </c>
      <c r="B834" s="123" t="s">
        <v>1115</v>
      </c>
      <c r="C834" s="59" t="s">
        <v>1096</v>
      </c>
      <c r="D834" s="137" t="s">
        <v>1116</v>
      </c>
      <c r="E834" s="124" t="s">
        <v>68</v>
      </c>
      <c r="F834" s="124" t="s">
        <v>222</v>
      </c>
      <c r="G834" s="124" t="s">
        <v>26</v>
      </c>
      <c r="H834" s="51">
        <v>2549351.31</v>
      </c>
      <c r="I834" s="51">
        <v>761909.95299999998</v>
      </c>
      <c r="J834" s="51">
        <v>1131748.129</v>
      </c>
      <c r="K834" s="51">
        <v>338943</v>
      </c>
      <c r="L834" s="51">
        <v>80000</v>
      </c>
      <c r="M834" s="51">
        <v>177750</v>
      </c>
      <c r="N834" s="61">
        <v>0</v>
      </c>
    </row>
    <row r="835" spans="1:14" s="130" customFormat="1" ht="24" customHeight="1">
      <c r="A835" s="58" t="s">
        <v>1086</v>
      </c>
      <c r="B835" s="123" t="s">
        <v>1111</v>
      </c>
      <c r="C835" s="59" t="s">
        <v>1096</v>
      </c>
      <c r="D835" s="137" t="s">
        <v>1117</v>
      </c>
      <c r="E835" s="124" t="s">
        <v>68</v>
      </c>
      <c r="F835" s="124">
        <v>2024</v>
      </c>
      <c r="G835" s="124">
        <v>2027</v>
      </c>
      <c r="H835" s="51">
        <v>20503000</v>
      </c>
      <c r="I835" s="51">
        <v>0</v>
      </c>
      <c r="J835" s="51">
        <v>40000</v>
      </c>
      <c r="K835" s="51">
        <v>271120</v>
      </c>
      <c r="L835" s="51">
        <v>180000</v>
      </c>
      <c r="M835" s="51">
        <v>1297077</v>
      </c>
      <c r="N835" s="61">
        <v>0</v>
      </c>
    </row>
    <row r="836" spans="1:14" s="130" customFormat="1" ht="15" customHeight="1">
      <c r="A836" s="58" t="s">
        <v>1086</v>
      </c>
      <c r="B836" s="123" t="s">
        <v>1111</v>
      </c>
      <c r="C836" s="59" t="s">
        <v>1096</v>
      </c>
      <c r="D836" s="137" t="s">
        <v>1118</v>
      </c>
      <c r="E836" s="124" t="s">
        <v>41</v>
      </c>
      <c r="F836" s="124" t="s">
        <v>37</v>
      </c>
      <c r="G836" s="124" t="s">
        <v>270</v>
      </c>
      <c r="H836" s="51">
        <v>6600000</v>
      </c>
      <c r="I836" s="51">
        <v>0</v>
      </c>
      <c r="J836" s="51"/>
      <c r="K836" s="51">
        <v>570000</v>
      </c>
      <c r="L836" s="51">
        <v>813151</v>
      </c>
      <c r="M836" s="51">
        <v>1130850</v>
      </c>
      <c r="N836" s="61"/>
    </row>
    <row r="837" spans="1:14" s="130" customFormat="1" ht="15" customHeight="1">
      <c r="A837" s="58" t="s">
        <v>1086</v>
      </c>
      <c r="B837" s="123" t="s">
        <v>1111</v>
      </c>
      <c r="C837" s="59" t="s">
        <v>1096</v>
      </c>
      <c r="D837" s="137" t="s">
        <v>1119</v>
      </c>
      <c r="E837" s="124" t="s">
        <v>41</v>
      </c>
      <c r="F837" s="124" t="s">
        <v>29</v>
      </c>
      <c r="G837" s="124" t="s">
        <v>26</v>
      </c>
      <c r="H837" s="51">
        <v>665086</v>
      </c>
      <c r="I837" s="51"/>
      <c r="J837" s="51"/>
      <c r="K837" s="51">
        <v>0</v>
      </c>
      <c r="L837" s="51">
        <v>0</v>
      </c>
      <c r="M837" s="51">
        <v>110848</v>
      </c>
      <c r="N837" s="61">
        <v>443390</v>
      </c>
    </row>
    <row r="838" spans="1:14" s="138" customFormat="1" ht="24" customHeight="1">
      <c r="A838" s="58">
        <v>17</v>
      </c>
      <c r="B838" s="123" t="s">
        <v>1115</v>
      </c>
      <c r="C838" s="59" t="s">
        <v>1096</v>
      </c>
      <c r="D838" s="137" t="s">
        <v>1116</v>
      </c>
      <c r="E838" s="124" t="s">
        <v>41</v>
      </c>
      <c r="F838" s="124" t="s">
        <v>37</v>
      </c>
      <c r="G838" s="124" t="s">
        <v>270</v>
      </c>
      <c r="H838" s="51">
        <v>1411537.69</v>
      </c>
      <c r="I838" s="51">
        <v>0</v>
      </c>
      <c r="J838" s="51">
        <v>170874.87100000001</v>
      </c>
      <c r="K838" s="51">
        <v>219377</v>
      </c>
      <c r="L838" s="51">
        <v>159463</v>
      </c>
      <c r="M838" s="51">
        <v>0</v>
      </c>
      <c r="N838" s="61">
        <v>611090</v>
      </c>
    </row>
    <row r="839" spans="1:14" s="130" customFormat="1" ht="15" customHeight="1">
      <c r="A839" s="58" t="s">
        <v>1086</v>
      </c>
      <c r="B839" s="123" t="s">
        <v>1111</v>
      </c>
      <c r="C839" s="59" t="s">
        <v>1096</v>
      </c>
      <c r="D839" s="137" t="s">
        <v>1120</v>
      </c>
      <c r="E839" s="124" t="s">
        <v>551</v>
      </c>
      <c r="F839" s="124" t="s">
        <v>29</v>
      </c>
      <c r="G839" s="124">
        <v>2027</v>
      </c>
      <c r="H839" s="51">
        <v>1301120</v>
      </c>
      <c r="I839" s="51"/>
      <c r="J839" s="51"/>
      <c r="K839" s="51"/>
      <c r="L839" s="51">
        <v>520000</v>
      </c>
      <c r="M839" s="51">
        <v>520000</v>
      </c>
      <c r="N839" s="61"/>
    </row>
    <row r="840" spans="1:14" s="130" customFormat="1" ht="15" customHeight="1">
      <c r="A840" s="58" t="s">
        <v>1086</v>
      </c>
      <c r="B840" s="123" t="s">
        <v>1111</v>
      </c>
      <c r="C840" s="59" t="s">
        <v>1096</v>
      </c>
      <c r="D840" s="137" t="s">
        <v>1121</v>
      </c>
      <c r="E840" s="124" t="s">
        <v>41</v>
      </c>
      <c r="F840" s="124" t="s">
        <v>29</v>
      </c>
      <c r="G840" s="124" t="s">
        <v>26</v>
      </c>
      <c r="H840" s="51">
        <v>3324898</v>
      </c>
      <c r="I840" s="51"/>
      <c r="J840" s="51"/>
      <c r="K840" s="51">
        <v>0</v>
      </c>
      <c r="L840" s="51">
        <v>0</v>
      </c>
      <c r="M840" s="51">
        <v>665000</v>
      </c>
      <c r="N840" s="61">
        <v>2659898</v>
      </c>
    </row>
    <row r="841" spans="1:14" s="130" customFormat="1" ht="15" customHeight="1">
      <c r="A841" s="58" t="s">
        <v>1086</v>
      </c>
      <c r="B841" s="123" t="s">
        <v>1111</v>
      </c>
      <c r="C841" s="59" t="s">
        <v>1096</v>
      </c>
      <c r="D841" s="137" t="s">
        <v>1122</v>
      </c>
      <c r="E841" s="124" t="s">
        <v>41</v>
      </c>
      <c r="F841" s="124" t="s">
        <v>29</v>
      </c>
      <c r="G841" s="124" t="s">
        <v>29</v>
      </c>
      <c r="H841" s="51">
        <v>1482000</v>
      </c>
      <c r="I841" s="51"/>
      <c r="J841" s="51"/>
      <c r="K841" s="51">
        <v>0</v>
      </c>
      <c r="L841" s="51">
        <v>0</v>
      </c>
      <c r="M841" s="51">
        <v>296400</v>
      </c>
      <c r="N841" s="61">
        <v>592800</v>
      </c>
    </row>
    <row r="842" spans="1:14" s="130" customFormat="1" ht="48" customHeight="1">
      <c r="A842" s="58" t="s">
        <v>1086</v>
      </c>
      <c r="B842" s="123" t="s">
        <v>1111</v>
      </c>
      <c r="C842" s="59" t="s">
        <v>1096</v>
      </c>
      <c r="D842" s="137" t="s">
        <v>1123</v>
      </c>
      <c r="E842" s="124" t="s">
        <v>41</v>
      </c>
      <c r="F842" s="124" t="s">
        <v>26</v>
      </c>
      <c r="G842" s="124" t="s">
        <v>281</v>
      </c>
      <c r="H842" s="51">
        <v>132000</v>
      </c>
      <c r="I842" s="51"/>
      <c r="J842" s="51"/>
      <c r="K842" s="51">
        <v>0</v>
      </c>
      <c r="L842" s="51">
        <v>0</v>
      </c>
      <c r="M842" s="51">
        <v>29800</v>
      </c>
      <c r="N842" s="61">
        <v>0</v>
      </c>
    </row>
    <row r="843" spans="1:14" s="130" customFormat="1" ht="24" customHeight="1">
      <c r="A843" s="58" t="s">
        <v>1086</v>
      </c>
      <c r="B843" s="123" t="s">
        <v>1111</v>
      </c>
      <c r="C843" s="59" t="s">
        <v>1096</v>
      </c>
      <c r="D843" s="137" t="s">
        <v>1124</v>
      </c>
      <c r="E843" s="124" t="s">
        <v>41</v>
      </c>
      <c r="F843" s="124" t="s">
        <v>26</v>
      </c>
      <c r="G843" s="124" t="s">
        <v>281</v>
      </c>
      <c r="H843" s="51">
        <v>1500000</v>
      </c>
      <c r="I843" s="51"/>
      <c r="J843" s="51"/>
      <c r="K843" s="51">
        <v>0</v>
      </c>
      <c r="L843" s="51">
        <v>0</v>
      </c>
      <c r="M843" s="51">
        <v>500000</v>
      </c>
      <c r="N843" s="61">
        <v>1000000</v>
      </c>
    </row>
    <row r="844" spans="1:14" s="15" customFormat="1" ht="12.75" customHeight="1">
      <c r="A844" s="39" t="s">
        <v>1086</v>
      </c>
      <c r="B844" s="40"/>
      <c r="C844" s="41" t="s">
        <v>1125</v>
      </c>
      <c r="D844" s="42" t="s">
        <v>1126</v>
      </c>
      <c r="E844" s="43"/>
      <c r="F844" s="44"/>
      <c r="G844" s="44"/>
      <c r="H844" s="45">
        <v>3311665</v>
      </c>
      <c r="I844" s="45">
        <v>239618</v>
      </c>
      <c r="J844" s="45">
        <v>457000</v>
      </c>
      <c r="K844" s="45">
        <v>557000</v>
      </c>
      <c r="L844" s="45">
        <v>457000</v>
      </c>
      <c r="M844" s="45">
        <v>457000</v>
      </c>
      <c r="N844" s="46">
        <v>237440</v>
      </c>
    </row>
    <row r="845" spans="1:14" s="130" customFormat="1" ht="24" customHeight="1">
      <c r="A845" s="58" t="s">
        <v>1086</v>
      </c>
      <c r="B845" s="123" t="s">
        <v>1127</v>
      </c>
      <c r="C845" s="59" t="s">
        <v>1125</v>
      </c>
      <c r="D845" s="137" t="s">
        <v>1128</v>
      </c>
      <c r="E845" s="124" t="s">
        <v>24</v>
      </c>
      <c r="F845" s="124">
        <v>2024</v>
      </c>
      <c r="G845" s="124">
        <v>2025</v>
      </c>
      <c r="H845" s="51">
        <v>132837</v>
      </c>
      <c r="I845" s="51">
        <v>0</v>
      </c>
      <c r="J845" s="51">
        <v>64000</v>
      </c>
      <c r="K845" s="51">
        <v>68837</v>
      </c>
      <c r="L845" s="51">
        <v>0</v>
      </c>
      <c r="M845" s="51">
        <v>0</v>
      </c>
      <c r="N845" s="61">
        <v>0</v>
      </c>
    </row>
    <row r="846" spans="1:14" s="130" customFormat="1" ht="15" customHeight="1">
      <c r="A846" s="58" t="s">
        <v>1086</v>
      </c>
      <c r="B846" s="123" t="s">
        <v>1127</v>
      </c>
      <c r="C846" s="59" t="s">
        <v>1125</v>
      </c>
      <c r="D846" s="137" t="s">
        <v>1129</v>
      </c>
      <c r="E846" s="124" t="s">
        <v>24</v>
      </c>
      <c r="F846" s="124">
        <v>2023</v>
      </c>
      <c r="G846" s="124">
        <v>2025</v>
      </c>
      <c r="H846" s="51">
        <v>607096</v>
      </c>
      <c r="I846" s="51">
        <v>239618</v>
      </c>
      <c r="J846" s="51">
        <v>265300</v>
      </c>
      <c r="K846" s="51">
        <v>102178</v>
      </c>
      <c r="L846" s="51">
        <v>0</v>
      </c>
      <c r="M846" s="51">
        <v>0</v>
      </c>
      <c r="N846" s="61">
        <v>0</v>
      </c>
    </row>
    <row r="847" spans="1:14" s="130" customFormat="1" ht="15" customHeight="1">
      <c r="A847" s="58" t="s">
        <v>1086</v>
      </c>
      <c r="B847" s="123" t="s">
        <v>1127</v>
      </c>
      <c r="C847" s="59" t="s">
        <v>1125</v>
      </c>
      <c r="D847" s="137" t="s">
        <v>1130</v>
      </c>
      <c r="E847" s="124" t="s">
        <v>41</v>
      </c>
      <c r="F847" s="124">
        <v>2025</v>
      </c>
      <c r="G847" s="124">
        <v>2027</v>
      </c>
      <c r="H847" s="51">
        <v>336362</v>
      </c>
      <c r="I847" s="51">
        <v>0</v>
      </c>
      <c r="J847" s="51">
        <v>0</v>
      </c>
      <c r="K847" s="51"/>
      <c r="L847" s="51">
        <v>77000</v>
      </c>
      <c r="M847" s="51">
        <v>100000</v>
      </c>
      <c r="N847" s="139">
        <v>159362</v>
      </c>
    </row>
    <row r="848" spans="1:14" s="130" customFormat="1" ht="15" customHeight="1">
      <c r="A848" s="58" t="s">
        <v>1086</v>
      </c>
      <c r="B848" s="123" t="s">
        <v>1127</v>
      </c>
      <c r="C848" s="59" t="s">
        <v>1125</v>
      </c>
      <c r="D848" s="137" t="s">
        <v>1131</v>
      </c>
      <c r="E848" s="124" t="s">
        <v>41</v>
      </c>
      <c r="F848" s="124">
        <v>2027</v>
      </c>
      <c r="G848" s="124">
        <v>2027</v>
      </c>
      <c r="H848" s="51">
        <v>60000</v>
      </c>
      <c r="I848" s="51">
        <v>0</v>
      </c>
      <c r="J848" s="51">
        <v>0</v>
      </c>
      <c r="K848" s="51">
        <v>0</v>
      </c>
      <c r="L848" s="51">
        <v>0</v>
      </c>
      <c r="M848" s="51">
        <v>60000</v>
      </c>
      <c r="N848" s="61">
        <v>0</v>
      </c>
    </row>
    <row r="849" spans="1:14" s="130" customFormat="1" ht="15" customHeight="1">
      <c r="A849" s="58" t="s">
        <v>1086</v>
      </c>
      <c r="B849" s="123" t="s">
        <v>1127</v>
      </c>
      <c r="C849" s="59" t="s">
        <v>1125</v>
      </c>
      <c r="D849" s="137" t="s">
        <v>1132</v>
      </c>
      <c r="E849" s="124" t="s">
        <v>41</v>
      </c>
      <c r="F849" s="124">
        <v>2025</v>
      </c>
      <c r="G849" s="124">
        <v>2025</v>
      </c>
      <c r="H849" s="51">
        <v>1500</v>
      </c>
      <c r="I849" s="51">
        <v>0</v>
      </c>
      <c r="J849" s="51">
        <v>0</v>
      </c>
      <c r="K849" s="51">
        <v>1500</v>
      </c>
      <c r="L849" s="51"/>
      <c r="M849" s="51"/>
      <c r="N849" s="61">
        <v>0</v>
      </c>
    </row>
    <row r="850" spans="1:14" s="130" customFormat="1" ht="24" customHeight="1">
      <c r="A850" s="58" t="s">
        <v>1086</v>
      </c>
      <c r="B850" s="123" t="s">
        <v>1127</v>
      </c>
      <c r="C850" s="59" t="s">
        <v>1125</v>
      </c>
      <c r="D850" s="137" t="s">
        <v>1133</v>
      </c>
      <c r="E850" s="124" t="s">
        <v>41</v>
      </c>
      <c r="F850" s="124">
        <v>2026</v>
      </c>
      <c r="G850" s="124">
        <v>2026</v>
      </c>
      <c r="H850" s="51">
        <v>10000</v>
      </c>
      <c r="I850" s="51"/>
      <c r="J850" s="51">
        <v>0</v>
      </c>
      <c r="K850" s="51">
        <v>10000</v>
      </c>
      <c r="L850" s="51">
        <v>0</v>
      </c>
      <c r="M850" s="51">
        <v>0</v>
      </c>
      <c r="N850" s="61">
        <v>0</v>
      </c>
    </row>
    <row r="851" spans="1:14" s="130" customFormat="1" ht="36" customHeight="1">
      <c r="A851" s="58" t="s">
        <v>1086</v>
      </c>
      <c r="B851" s="123" t="s">
        <v>1127</v>
      </c>
      <c r="C851" s="59" t="s">
        <v>1125</v>
      </c>
      <c r="D851" s="137" t="s">
        <v>1134</v>
      </c>
      <c r="E851" s="124" t="s">
        <v>41</v>
      </c>
      <c r="F851" s="124">
        <v>2025</v>
      </c>
      <c r="G851" s="124">
        <v>2025</v>
      </c>
      <c r="H851" s="51">
        <v>138400</v>
      </c>
      <c r="I851" s="51">
        <v>0</v>
      </c>
      <c r="J851" s="51">
        <v>0</v>
      </c>
      <c r="K851" s="51">
        <v>60322</v>
      </c>
      <c r="L851" s="51">
        <v>0</v>
      </c>
      <c r="M851" s="51">
        <v>0</v>
      </c>
      <c r="N851" s="139">
        <v>78078</v>
      </c>
    </row>
    <row r="852" spans="1:14" s="130" customFormat="1" ht="24" customHeight="1">
      <c r="A852" s="58" t="s">
        <v>1086</v>
      </c>
      <c r="B852" s="123" t="s">
        <v>1127</v>
      </c>
      <c r="C852" s="59" t="s">
        <v>1125</v>
      </c>
      <c r="D852" s="137" t="s">
        <v>1135</v>
      </c>
      <c r="E852" s="124" t="s">
        <v>41</v>
      </c>
      <c r="F852" s="124">
        <v>2025</v>
      </c>
      <c r="G852" s="124">
        <v>2025</v>
      </c>
      <c r="H852" s="51">
        <v>15000</v>
      </c>
      <c r="I852" s="51">
        <v>0</v>
      </c>
      <c r="J852" s="51">
        <v>0</v>
      </c>
      <c r="K852" s="51">
        <v>15000</v>
      </c>
      <c r="L852" s="51">
        <v>0</v>
      </c>
      <c r="M852" s="51">
        <v>0</v>
      </c>
      <c r="N852" s="61">
        <v>0</v>
      </c>
    </row>
    <row r="853" spans="1:14" s="130" customFormat="1" ht="15" customHeight="1">
      <c r="A853" s="58" t="s">
        <v>1086</v>
      </c>
      <c r="B853" s="123" t="s">
        <v>1127</v>
      </c>
      <c r="C853" s="59" t="s">
        <v>1125</v>
      </c>
      <c r="D853" s="137" t="s">
        <v>1136</v>
      </c>
      <c r="E853" s="124" t="s">
        <v>41</v>
      </c>
      <c r="F853" s="124">
        <v>2025</v>
      </c>
      <c r="G853" s="124">
        <v>2027</v>
      </c>
      <c r="H853" s="51">
        <v>800000</v>
      </c>
      <c r="I853" s="51">
        <v>0</v>
      </c>
      <c r="J853" s="51">
        <v>0</v>
      </c>
      <c r="K853" s="51">
        <v>299163</v>
      </c>
      <c r="L853" s="51">
        <v>380000</v>
      </c>
      <c r="M853" s="51">
        <v>152000</v>
      </c>
      <c r="N853" s="61">
        <v>0</v>
      </c>
    </row>
    <row r="854" spans="1:14" s="130" customFormat="1" ht="24" customHeight="1">
      <c r="A854" s="58" t="s">
        <v>1086</v>
      </c>
      <c r="B854" s="123" t="s">
        <v>1127</v>
      </c>
      <c r="C854" s="59" t="s">
        <v>1125</v>
      </c>
      <c r="D854" s="137" t="s">
        <v>1137</v>
      </c>
      <c r="E854" s="124" t="s">
        <v>41</v>
      </c>
      <c r="F854" s="124">
        <v>2027</v>
      </c>
      <c r="G854" s="124">
        <v>2027</v>
      </c>
      <c r="H854" s="51">
        <v>160000</v>
      </c>
      <c r="I854" s="51">
        <v>0</v>
      </c>
      <c r="J854" s="51">
        <v>0</v>
      </c>
      <c r="K854" s="51"/>
      <c r="L854" s="51">
        <v>0</v>
      </c>
      <c r="M854" s="51">
        <v>70000</v>
      </c>
      <c r="N854" s="61">
        <v>0</v>
      </c>
    </row>
    <row r="855" spans="1:14" s="130" customFormat="1" ht="15" customHeight="1">
      <c r="A855" s="58" t="s">
        <v>1086</v>
      </c>
      <c r="B855" s="123" t="s">
        <v>1127</v>
      </c>
      <c r="C855" s="59" t="s">
        <v>1125</v>
      </c>
      <c r="D855" s="137" t="s">
        <v>1138</v>
      </c>
      <c r="E855" s="124" t="s">
        <v>41</v>
      </c>
      <c r="F855" s="124">
        <v>2027</v>
      </c>
      <c r="G855" s="124">
        <v>2027</v>
      </c>
      <c r="H855" s="51">
        <v>100000</v>
      </c>
      <c r="I855" s="51">
        <v>0</v>
      </c>
      <c r="J855" s="51">
        <v>0</v>
      </c>
      <c r="K855" s="51"/>
      <c r="L855" s="51">
        <v>0</v>
      </c>
      <c r="M855" s="51">
        <v>50000</v>
      </c>
      <c r="N855" s="61">
        <v>0</v>
      </c>
    </row>
    <row r="856" spans="1:14" s="130" customFormat="1" ht="15" customHeight="1">
      <c r="A856" s="58" t="s">
        <v>1086</v>
      </c>
      <c r="B856" s="123" t="s">
        <v>1127</v>
      </c>
      <c r="C856" s="59" t="s">
        <v>1125</v>
      </c>
      <c r="D856" s="137" t="s">
        <v>1139</v>
      </c>
      <c r="E856" s="124" t="s">
        <v>41</v>
      </c>
      <c r="F856" s="124">
        <v>2027</v>
      </c>
      <c r="G856" s="124">
        <v>2027</v>
      </c>
      <c r="H856" s="51">
        <v>25000</v>
      </c>
      <c r="I856" s="51">
        <v>0</v>
      </c>
      <c r="J856" s="51">
        <v>0</v>
      </c>
      <c r="K856" s="51"/>
      <c r="L856" s="51">
        <v>0</v>
      </c>
      <c r="M856" s="51">
        <v>25000</v>
      </c>
      <c r="N856" s="61">
        <v>0</v>
      </c>
    </row>
    <row r="857" spans="1:14" s="15" customFormat="1" ht="12.75" customHeight="1">
      <c r="A857" s="39" t="s">
        <v>1086</v>
      </c>
      <c r="B857" s="40"/>
      <c r="C857" s="41" t="s">
        <v>1140</v>
      </c>
      <c r="D857" s="42" t="s">
        <v>1141</v>
      </c>
      <c r="E857" s="43"/>
      <c r="F857" s="44"/>
      <c r="G857" s="44"/>
      <c r="H857" s="45">
        <v>11157782</v>
      </c>
      <c r="I857" s="45">
        <v>1416222</v>
      </c>
      <c r="J857" s="45">
        <v>1326000</v>
      </c>
      <c r="K857" s="45">
        <v>1558500</v>
      </c>
      <c r="L857" s="45">
        <v>1265500</v>
      </c>
      <c r="M857" s="45">
        <v>1265500</v>
      </c>
      <c r="N857" s="46">
        <v>4067775</v>
      </c>
    </row>
    <row r="858" spans="1:14" s="74" customFormat="1" ht="12.75" customHeight="1">
      <c r="A858" s="66" t="s">
        <v>1086</v>
      </c>
      <c r="B858" s="67"/>
      <c r="C858" s="68" t="s">
        <v>1140</v>
      </c>
      <c r="D858" s="140" t="s">
        <v>1142</v>
      </c>
      <c r="E858" s="69"/>
      <c r="F858" s="68"/>
      <c r="G858" s="68"/>
      <c r="H858" s="133"/>
      <c r="I858" s="133"/>
      <c r="J858" s="133"/>
      <c r="K858" s="133"/>
      <c r="L858" s="133"/>
      <c r="M858" s="133"/>
      <c r="N858" s="134"/>
    </row>
    <row r="859" spans="1:14" s="138" customFormat="1" ht="24" customHeight="1">
      <c r="A859" s="58" t="s">
        <v>1086</v>
      </c>
      <c r="B859" s="123" t="s">
        <v>1143</v>
      </c>
      <c r="C859" s="59" t="s">
        <v>1140</v>
      </c>
      <c r="D859" s="137" t="s">
        <v>1144</v>
      </c>
      <c r="E859" s="124" t="s">
        <v>24</v>
      </c>
      <c r="F859" s="124" t="s">
        <v>222</v>
      </c>
      <c r="G859" s="124" t="s">
        <v>270</v>
      </c>
      <c r="H859" s="51">
        <v>2216532</v>
      </c>
      <c r="I859" s="51">
        <v>62036</v>
      </c>
      <c r="J859" s="51">
        <v>514588</v>
      </c>
      <c r="K859" s="51">
        <v>703000</v>
      </c>
      <c r="L859" s="51">
        <v>389214</v>
      </c>
      <c r="M859" s="51">
        <v>200000</v>
      </c>
      <c r="N859" s="61">
        <v>378194</v>
      </c>
    </row>
    <row r="860" spans="1:14" s="138" customFormat="1" ht="24" customHeight="1">
      <c r="A860" s="58" t="s">
        <v>1086</v>
      </c>
      <c r="B860" s="123" t="s">
        <v>1143</v>
      </c>
      <c r="C860" s="59" t="s">
        <v>1140</v>
      </c>
      <c r="D860" s="137" t="s">
        <v>1144</v>
      </c>
      <c r="E860" s="124" t="s">
        <v>41</v>
      </c>
      <c r="F860" s="124" t="s">
        <v>37</v>
      </c>
      <c r="G860" s="124" t="s">
        <v>26</v>
      </c>
      <c r="H860" s="51">
        <v>203418</v>
      </c>
      <c r="I860" s="51">
        <v>0</v>
      </c>
      <c r="J860" s="51">
        <v>0</v>
      </c>
      <c r="K860" s="51">
        <v>50500</v>
      </c>
      <c r="L860" s="51">
        <v>89218</v>
      </c>
      <c r="M860" s="51">
        <v>63700</v>
      </c>
      <c r="N860" s="61">
        <v>0</v>
      </c>
    </row>
    <row r="861" spans="1:14" s="138" customFormat="1" ht="15" customHeight="1">
      <c r="A861" s="58" t="s">
        <v>1086</v>
      </c>
      <c r="B861" s="123" t="s">
        <v>1145</v>
      </c>
      <c r="C861" s="59" t="s">
        <v>1140</v>
      </c>
      <c r="D861" s="137" t="s">
        <v>1146</v>
      </c>
      <c r="E861" s="124" t="s">
        <v>68</v>
      </c>
      <c r="F861" s="124">
        <v>2021</v>
      </c>
      <c r="G861" s="124">
        <v>2027</v>
      </c>
      <c r="H861" s="51">
        <v>20500</v>
      </c>
      <c r="I861" s="51"/>
      <c r="J861" s="51">
        <v>5500</v>
      </c>
      <c r="K861" s="51">
        <v>5000</v>
      </c>
      <c r="L861" s="51">
        <v>5000</v>
      </c>
      <c r="M861" s="51">
        <v>5000</v>
      </c>
      <c r="N861" s="61">
        <v>0</v>
      </c>
    </row>
    <row r="862" spans="1:14" s="138" customFormat="1" ht="15" customHeight="1">
      <c r="A862" s="58" t="s">
        <v>1086</v>
      </c>
      <c r="B862" s="123" t="s">
        <v>1145</v>
      </c>
      <c r="C862" s="59" t="s">
        <v>1140</v>
      </c>
      <c r="D862" s="137" t="s">
        <v>1147</v>
      </c>
      <c r="E862" s="124" t="s">
        <v>41</v>
      </c>
      <c r="F862" s="124">
        <v>2025</v>
      </c>
      <c r="G862" s="124">
        <v>2027</v>
      </c>
      <c r="H862" s="51">
        <v>1036274</v>
      </c>
      <c r="I862" s="51"/>
      <c r="J862" s="51"/>
      <c r="K862" s="51">
        <v>11787</v>
      </c>
      <c r="L862" s="51">
        <v>21800</v>
      </c>
      <c r="M862" s="51">
        <v>192687</v>
      </c>
      <c r="N862" s="61">
        <v>810000</v>
      </c>
    </row>
    <row r="863" spans="1:14" s="138" customFormat="1" ht="15" customHeight="1">
      <c r="A863" s="58" t="s">
        <v>1086</v>
      </c>
      <c r="B863" s="123" t="s">
        <v>1145</v>
      </c>
      <c r="C863" s="59" t="s">
        <v>1140</v>
      </c>
      <c r="D863" s="137" t="s">
        <v>1148</v>
      </c>
      <c r="E863" s="124" t="s">
        <v>41</v>
      </c>
      <c r="F863" s="124">
        <v>2025</v>
      </c>
      <c r="G863" s="124">
        <v>2025</v>
      </c>
      <c r="H863" s="51">
        <v>32220</v>
      </c>
      <c r="I863" s="51"/>
      <c r="J863" s="51"/>
      <c r="K863" s="51"/>
      <c r="L863" s="51"/>
      <c r="M863" s="51">
        <v>32220</v>
      </c>
      <c r="N863" s="61">
        <v>0</v>
      </c>
    </row>
    <row r="864" spans="1:14" s="138" customFormat="1" ht="15" customHeight="1">
      <c r="A864" s="58" t="s">
        <v>1086</v>
      </c>
      <c r="B864" s="123" t="s">
        <v>1145</v>
      </c>
      <c r="C864" s="59" t="s">
        <v>1140</v>
      </c>
      <c r="D864" s="137" t="s">
        <v>1149</v>
      </c>
      <c r="E864" s="124" t="s">
        <v>41</v>
      </c>
      <c r="F864" s="124">
        <v>2026</v>
      </c>
      <c r="G864" s="124">
        <v>2027</v>
      </c>
      <c r="H864" s="51">
        <v>15330</v>
      </c>
      <c r="I864" s="51"/>
      <c r="J864" s="51"/>
      <c r="K864" s="51"/>
      <c r="L864" s="51">
        <v>10000</v>
      </c>
      <c r="M864" s="51">
        <v>5330</v>
      </c>
      <c r="N864" s="61">
        <v>0</v>
      </c>
    </row>
    <row r="865" spans="1:14" s="138" customFormat="1" ht="24" customHeight="1">
      <c r="A865" s="58" t="s">
        <v>1086</v>
      </c>
      <c r="B865" s="123" t="s">
        <v>1145</v>
      </c>
      <c r="C865" s="59" t="s">
        <v>1140</v>
      </c>
      <c r="D865" s="137" t="s">
        <v>1150</v>
      </c>
      <c r="E865" s="124" t="s">
        <v>41</v>
      </c>
      <c r="F865" s="124">
        <v>2026</v>
      </c>
      <c r="G865" s="124">
        <v>2030</v>
      </c>
      <c r="H865" s="51">
        <v>150000</v>
      </c>
      <c r="I865" s="51"/>
      <c r="J865" s="51"/>
      <c r="K865" s="51"/>
      <c r="L865" s="51">
        <v>65000</v>
      </c>
      <c r="M865" s="51">
        <v>85000</v>
      </c>
      <c r="N865" s="61">
        <v>0</v>
      </c>
    </row>
    <row r="866" spans="1:14" s="138" customFormat="1" ht="15" customHeight="1">
      <c r="A866" s="58" t="s">
        <v>1086</v>
      </c>
      <c r="B866" s="123" t="s">
        <v>1145</v>
      </c>
      <c r="C866" s="59" t="s">
        <v>1140</v>
      </c>
      <c r="D866" s="137" t="s">
        <v>1151</v>
      </c>
      <c r="E866" s="124" t="s">
        <v>41</v>
      </c>
      <c r="F866" s="124">
        <v>2025</v>
      </c>
      <c r="G866" s="124">
        <v>2028</v>
      </c>
      <c r="H866" s="51">
        <v>198475</v>
      </c>
      <c r="I866" s="51"/>
      <c r="J866" s="51"/>
      <c r="K866" s="51">
        <v>60000</v>
      </c>
      <c r="L866" s="51">
        <v>24033</v>
      </c>
      <c r="M866" s="51">
        <v>42204</v>
      </c>
      <c r="N866" s="61">
        <v>102238</v>
      </c>
    </row>
    <row r="867" spans="1:14" s="138" customFormat="1" ht="24" customHeight="1">
      <c r="A867" s="58" t="s">
        <v>1086</v>
      </c>
      <c r="B867" s="123" t="s">
        <v>1145</v>
      </c>
      <c r="C867" s="59" t="s">
        <v>1140</v>
      </c>
      <c r="D867" s="137" t="s">
        <v>1152</v>
      </c>
      <c r="E867" s="124" t="s">
        <v>41</v>
      </c>
      <c r="F867" s="124">
        <v>2026</v>
      </c>
      <c r="G867" s="124">
        <v>2028</v>
      </c>
      <c r="H867" s="51">
        <v>43000</v>
      </c>
      <c r="I867" s="51"/>
      <c r="J867" s="51"/>
      <c r="K867" s="51"/>
      <c r="L867" s="51">
        <v>43000</v>
      </c>
      <c r="M867" s="51"/>
      <c r="N867" s="61">
        <v>0</v>
      </c>
    </row>
    <row r="868" spans="1:14" s="74" customFormat="1" ht="12.75" customHeight="1">
      <c r="A868" s="66" t="s">
        <v>1086</v>
      </c>
      <c r="B868" s="67"/>
      <c r="C868" s="68" t="s">
        <v>1140</v>
      </c>
      <c r="D868" s="140" t="s">
        <v>1153</v>
      </c>
      <c r="E868" s="69"/>
      <c r="F868" s="68"/>
      <c r="G868" s="68"/>
      <c r="H868" s="133"/>
      <c r="I868" s="133"/>
      <c r="J868" s="133"/>
      <c r="K868" s="133"/>
      <c r="L868" s="133"/>
      <c r="M868" s="133"/>
      <c r="N868" s="134"/>
    </row>
    <row r="869" spans="1:14" s="138" customFormat="1" ht="24" customHeight="1">
      <c r="A869" s="58" t="s">
        <v>1086</v>
      </c>
      <c r="B869" s="123" t="s">
        <v>1153</v>
      </c>
      <c r="C869" s="59" t="s">
        <v>1140</v>
      </c>
      <c r="D869" s="137" t="s">
        <v>1154</v>
      </c>
      <c r="E869" s="65" t="s">
        <v>41</v>
      </c>
      <c r="F869" s="124" t="s">
        <v>37</v>
      </c>
      <c r="G869" s="124" t="s">
        <v>29</v>
      </c>
      <c r="H869" s="51">
        <v>12894</v>
      </c>
      <c r="I869" s="51">
        <v>0</v>
      </c>
      <c r="J869" s="51">
        <v>0</v>
      </c>
      <c r="K869" s="51">
        <v>12894</v>
      </c>
      <c r="L869" s="51">
        <v>0</v>
      </c>
      <c r="M869" s="51">
        <v>0</v>
      </c>
      <c r="N869" s="61">
        <v>0</v>
      </c>
    </row>
    <row r="870" spans="1:14" s="74" customFormat="1" ht="12.75" customHeight="1">
      <c r="A870" s="66" t="s">
        <v>1086</v>
      </c>
      <c r="B870" s="67"/>
      <c r="C870" s="68" t="s">
        <v>1140</v>
      </c>
      <c r="D870" s="140" t="s">
        <v>1155</v>
      </c>
      <c r="E870" s="69"/>
      <c r="F870" s="68"/>
      <c r="G870" s="68"/>
      <c r="H870" s="133"/>
      <c r="I870" s="133"/>
      <c r="J870" s="133"/>
      <c r="K870" s="133"/>
      <c r="L870" s="133"/>
      <c r="M870" s="133"/>
      <c r="N870" s="134"/>
    </row>
    <row r="871" spans="1:14" s="130" customFormat="1" ht="15" customHeight="1">
      <c r="A871" s="58" t="s">
        <v>1086</v>
      </c>
      <c r="B871" s="123" t="s">
        <v>1155</v>
      </c>
      <c r="C871" s="59" t="s">
        <v>1140</v>
      </c>
      <c r="D871" s="137" t="s">
        <v>1156</v>
      </c>
      <c r="E871" s="124" t="s">
        <v>68</v>
      </c>
      <c r="F871" s="124">
        <v>2024</v>
      </c>
      <c r="G871" s="124">
        <v>2025</v>
      </c>
      <c r="H871" s="51">
        <v>11000</v>
      </c>
      <c r="I871" s="51"/>
      <c r="J871" s="51">
        <v>5282</v>
      </c>
      <c r="K871" s="51">
        <v>6000</v>
      </c>
      <c r="L871" s="51"/>
      <c r="M871" s="51"/>
      <c r="N871" s="61"/>
    </row>
    <row r="872" spans="1:14" s="138" customFormat="1" ht="24" customHeight="1">
      <c r="A872" s="58" t="s">
        <v>1086</v>
      </c>
      <c r="B872" s="123" t="s">
        <v>1155</v>
      </c>
      <c r="C872" s="59" t="s">
        <v>1140</v>
      </c>
      <c r="D872" s="137" t="s">
        <v>1157</v>
      </c>
      <c r="E872" s="124" t="s">
        <v>41</v>
      </c>
      <c r="F872" s="124" t="s">
        <v>26</v>
      </c>
      <c r="G872" s="124" t="s">
        <v>281</v>
      </c>
      <c r="H872" s="51">
        <v>140500</v>
      </c>
      <c r="I872" s="51">
        <v>0</v>
      </c>
      <c r="J872" s="51">
        <v>0</v>
      </c>
      <c r="K872" s="51">
        <v>50000</v>
      </c>
      <c r="L872" s="51">
        <v>0</v>
      </c>
      <c r="M872" s="51">
        <v>90500</v>
      </c>
      <c r="N872" s="61">
        <v>0</v>
      </c>
    </row>
    <row r="873" spans="1:14" s="74" customFormat="1" ht="12.75" customHeight="1">
      <c r="A873" s="66" t="s">
        <v>1086</v>
      </c>
      <c r="B873" s="67"/>
      <c r="C873" s="68" t="s">
        <v>1140</v>
      </c>
      <c r="D873" s="140" t="s">
        <v>1158</v>
      </c>
      <c r="E873" s="69"/>
      <c r="F873" s="68"/>
      <c r="G873" s="68"/>
      <c r="H873" s="133"/>
      <c r="I873" s="133"/>
      <c r="J873" s="133"/>
      <c r="K873" s="133"/>
      <c r="L873" s="133"/>
      <c r="M873" s="133"/>
      <c r="N873" s="134"/>
    </row>
    <row r="874" spans="1:14" s="130" customFormat="1" ht="24" customHeight="1">
      <c r="A874" s="58" t="s">
        <v>1086</v>
      </c>
      <c r="B874" s="123" t="s">
        <v>1159</v>
      </c>
      <c r="C874" s="59" t="s">
        <v>1140</v>
      </c>
      <c r="D874" s="137" t="s">
        <v>1160</v>
      </c>
      <c r="E874" s="124" t="s">
        <v>68</v>
      </c>
      <c r="F874" s="124">
        <v>2023</v>
      </c>
      <c r="G874" s="124">
        <v>2027</v>
      </c>
      <c r="H874" s="51">
        <v>193761</v>
      </c>
      <c r="I874" s="51"/>
      <c r="J874" s="51">
        <v>60000</v>
      </c>
      <c r="K874" s="51">
        <v>12204</v>
      </c>
      <c r="L874" s="51">
        <v>15000</v>
      </c>
      <c r="M874" s="51">
        <v>12796</v>
      </c>
      <c r="N874" s="61"/>
    </row>
    <row r="875" spans="1:14" s="138" customFormat="1" ht="24" customHeight="1">
      <c r="A875" s="58" t="s">
        <v>1086</v>
      </c>
      <c r="B875" s="123" t="s">
        <v>1159</v>
      </c>
      <c r="C875" s="59" t="s">
        <v>1140</v>
      </c>
      <c r="D875" s="137" t="s">
        <v>1161</v>
      </c>
      <c r="E875" s="124" t="s">
        <v>68</v>
      </c>
      <c r="F875" s="124">
        <v>2022</v>
      </c>
      <c r="G875" s="124" t="s">
        <v>26</v>
      </c>
      <c r="H875" s="51">
        <v>156595</v>
      </c>
      <c r="I875" s="51">
        <v>13330</v>
      </c>
      <c r="J875" s="51">
        <v>48000</v>
      </c>
      <c r="K875" s="51">
        <v>40901</v>
      </c>
      <c r="L875" s="51">
        <v>36364</v>
      </c>
      <c r="M875" s="51">
        <v>13000</v>
      </c>
      <c r="N875" s="61">
        <v>0</v>
      </c>
    </row>
    <row r="876" spans="1:14" s="130" customFormat="1" ht="24" customHeight="1">
      <c r="A876" s="58" t="s">
        <v>1086</v>
      </c>
      <c r="B876" s="123" t="s">
        <v>1159</v>
      </c>
      <c r="C876" s="59" t="s">
        <v>1140</v>
      </c>
      <c r="D876" s="137" t="s">
        <v>1162</v>
      </c>
      <c r="E876" s="124" t="s">
        <v>41</v>
      </c>
      <c r="F876" s="124">
        <v>2025</v>
      </c>
      <c r="G876" s="124">
        <v>2025</v>
      </c>
      <c r="H876" s="51">
        <v>6700</v>
      </c>
      <c r="I876" s="51"/>
      <c r="J876" s="51"/>
      <c r="K876" s="51"/>
      <c r="L876" s="51"/>
      <c r="M876" s="51">
        <v>6700</v>
      </c>
      <c r="N876" s="61"/>
    </row>
    <row r="877" spans="1:14" s="74" customFormat="1" ht="12.75" customHeight="1">
      <c r="A877" s="66" t="s">
        <v>1086</v>
      </c>
      <c r="B877" s="67"/>
      <c r="C877" s="68" t="s">
        <v>1140</v>
      </c>
      <c r="D877" s="140" t="s">
        <v>1163</v>
      </c>
      <c r="E877" s="69"/>
      <c r="F877" s="68"/>
      <c r="G877" s="68"/>
      <c r="H877" s="133"/>
      <c r="I877" s="133"/>
      <c r="J877" s="133"/>
      <c r="K877" s="133"/>
      <c r="L877" s="133"/>
      <c r="M877" s="133"/>
      <c r="N877" s="134"/>
    </row>
    <row r="878" spans="1:14" s="130" customFormat="1" ht="15" customHeight="1">
      <c r="A878" s="58" t="s">
        <v>1086</v>
      </c>
      <c r="B878" s="123" t="s">
        <v>1163</v>
      </c>
      <c r="C878" s="59" t="s">
        <v>1140</v>
      </c>
      <c r="D878" s="137" t="s">
        <v>1164</v>
      </c>
      <c r="E878" s="124" t="s">
        <v>68</v>
      </c>
      <c r="F878" s="124">
        <v>2024</v>
      </c>
      <c r="G878" s="124">
        <v>2025</v>
      </c>
      <c r="H878" s="51">
        <v>210000</v>
      </c>
      <c r="I878" s="51"/>
      <c r="J878" s="51">
        <v>25000</v>
      </c>
      <c r="K878" s="51">
        <v>99000</v>
      </c>
      <c r="L878" s="51"/>
      <c r="M878" s="51"/>
      <c r="N878" s="61"/>
    </row>
    <row r="879" spans="1:14" s="130" customFormat="1" ht="15" customHeight="1">
      <c r="A879" s="58" t="s">
        <v>1086</v>
      </c>
      <c r="B879" s="123" t="s">
        <v>1163</v>
      </c>
      <c r="C879" s="59" t="s">
        <v>1140</v>
      </c>
      <c r="D879" s="137" t="s">
        <v>1165</v>
      </c>
      <c r="E879" s="124" t="s">
        <v>68</v>
      </c>
      <c r="F879" s="124">
        <v>2024</v>
      </c>
      <c r="G879" s="124">
        <v>2027</v>
      </c>
      <c r="H879" s="51">
        <v>15000</v>
      </c>
      <c r="I879" s="51"/>
      <c r="J879" s="51">
        <v>5000</v>
      </c>
      <c r="K879" s="51">
        <v>10000</v>
      </c>
      <c r="L879" s="51"/>
      <c r="M879" s="51"/>
      <c r="N879" s="61"/>
    </row>
    <row r="880" spans="1:14" s="74" customFormat="1" ht="12.75" customHeight="1">
      <c r="A880" s="66" t="s">
        <v>1086</v>
      </c>
      <c r="B880" s="67"/>
      <c r="C880" s="68" t="s">
        <v>1140</v>
      </c>
      <c r="D880" s="140" t="s">
        <v>1166</v>
      </c>
      <c r="E880" s="69"/>
      <c r="F880" s="68"/>
      <c r="G880" s="68"/>
      <c r="H880" s="133"/>
      <c r="I880" s="133"/>
      <c r="J880" s="133"/>
      <c r="K880" s="133"/>
      <c r="L880" s="133"/>
      <c r="M880" s="133"/>
      <c r="N880" s="134"/>
    </row>
    <row r="881" spans="1:14" s="74" customFormat="1" ht="12.75" customHeight="1">
      <c r="A881" s="66" t="s">
        <v>1086</v>
      </c>
      <c r="B881" s="67"/>
      <c r="C881" s="68" t="s">
        <v>1140</v>
      </c>
      <c r="D881" s="140" t="s">
        <v>1167</v>
      </c>
      <c r="E881" s="69"/>
      <c r="F881" s="68"/>
      <c r="G881" s="68"/>
      <c r="H881" s="133"/>
      <c r="I881" s="133"/>
      <c r="J881" s="133"/>
      <c r="K881" s="133"/>
      <c r="L881" s="133"/>
      <c r="M881" s="133"/>
      <c r="N881" s="134"/>
    </row>
    <row r="882" spans="1:14" s="130" customFormat="1" ht="24" customHeight="1">
      <c r="A882" s="58" t="s">
        <v>1086</v>
      </c>
      <c r="B882" s="123" t="s">
        <v>1167</v>
      </c>
      <c r="C882" s="59" t="s">
        <v>1140</v>
      </c>
      <c r="D882" s="137" t="s">
        <v>1168</v>
      </c>
      <c r="E882" s="124" t="s">
        <v>68</v>
      </c>
      <c r="F882" s="124" t="s">
        <v>222</v>
      </c>
      <c r="G882" s="124" t="s">
        <v>270</v>
      </c>
      <c r="H882" s="51">
        <v>898395</v>
      </c>
      <c r="I882" s="51">
        <v>529595</v>
      </c>
      <c r="J882" s="51">
        <v>146800</v>
      </c>
      <c r="K882" s="51">
        <v>145000</v>
      </c>
      <c r="L882" s="51">
        <v>152800</v>
      </c>
      <c r="M882" s="51">
        <v>40000</v>
      </c>
      <c r="N882" s="61">
        <v>0</v>
      </c>
    </row>
    <row r="883" spans="1:14" s="74" customFormat="1" ht="12.75" customHeight="1">
      <c r="A883" s="66" t="s">
        <v>1086</v>
      </c>
      <c r="B883" s="67"/>
      <c r="C883" s="68" t="s">
        <v>1140</v>
      </c>
      <c r="D883" s="140" t="s">
        <v>1169</v>
      </c>
      <c r="E883" s="69"/>
      <c r="F883" s="68"/>
      <c r="G883" s="68"/>
      <c r="H883" s="133"/>
      <c r="I883" s="133"/>
      <c r="J883" s="133"/>
      <c r="K883" s="133"/>
      <c r="L883" s="133"/>
      <c r="M883" s="133"/>
      <c r="N883" s="134"/>
    </row>
    <row r="884" spans="1:14" s="130" customFormat="1" ht="24" customHeight="1">
      <c r="A884" s="58" t="s">
        <v>1086</v>
      </c>
      <c r="B884" s="123" t="s">
        <v>1169</v>
      </c>
      <c r="C884" s="59" t="s">
        <v>1140</v>
      </c>
      <c r="D884" s="137" t="s">
        <v>1170</v>
      </c>
      <c r="E884" s="124" t="s">
        <v>68</v>
      </c>
      <c r="F884" s="124" t="s">
        <v>29</v>
      </c>
      <c r="G884" s="124" t="s">
        <v>29</v>
      </c>
      <c r="H884" s="51">
        <v>59371</v>
      </c>
      <c r="I884" s="51"/>
      <c r="J884" s="51">
        <v>10000</v>
      </c>
      <c r="K884" s="51"/>
      <c r="L884" s="51">
        <v>49371</v>
      </c>
      <c r="M884" s="51"/>
      <c r="N884" s="61"/>
    </row>
    <row r="885" spans="1:14" s="138" customFormat="1" ht="24" customHeight="1">
      <c r="A885" s="58" t="s">
        <v>1086</v>
      </c>
      <c r="B885" s="123" t="s">
        <v>1169</v>
      </c>
      <c r="C885" s="59" t="s">
        <v>1140</v>
      </c>
      <c r="D885" s="137" t="s">
        <v>1171</v>
      </c>
      <c r="E885" s="124" t="s">
        <v>41</v>
      </c>
      <c r="F885" s="124" t="s">
        <v>37</v>
      </c>
      <c r="G885" s="124" t="s">
        <v>37</v>
      </c>
      <c r="H885" s="51">
        <v>2000</v>
      </c>
      <c r="I885" s="51">
        <v>0</v>
      </c>
      <c r="J885" s="51"/>
      <c r="K885" s="51">
        <v>2200</v>
      </c>
      <c r="L885" s="51">
        <v>0</v>
      </c>
      <c r="M885" s="51">
        <v>0</v>
      </c>
      <c r="N885" s="61">
        <v>0</v>
      </c>
    </row>
    <row r="886" spans="1:14" s="74" customFormat="1" ht="12.75" customHeight="1">
      <c r="A886" s="66" t="s">
        <v>1086</v>
      </c>
      <c r="B886" s="67"/>
      <c r="C886" s="68" t="s">
        <v>1140</v>
      </c>
      <c r="D886" s="140" t="s">
        <v>1172</v>
      </c>
      <c r="E886" s="69"/>
      <c r="F886" s="68"/>
      <c r="G886" s="68"/>
      <c r="H886" s="133"/>
      <c r="I886" s="133"/>
      <c r="J886" s="133"/>
      <c r="K886" s="133"/>
      <c r="L886" s="133"/>
      <c r="M886" s="133"/>
      <c r="N886" s="134"/>
    </row>
    <row r="887" spans="1:14" s="130" customFormat="1" ht="24" customHeight="1">
      <c r="A887" s="58" t="s">
        <v>1086</v>
      </c>
      <c r="B887" s="123" t="s">
        <v>1173</v>
      </c>
      <c r="C887" s="59" t="s">
        <v>1140</v>
      </c>
      <c r="D887" s="137" t="s">
        <v>1174</v>
      </c>
      <c r="E887" s="65" t="s">
        <v>41</v>
      </c>
      <c r="F887" s="124">
        <v>2025</v>
      </c>
      <c r="G887" s="124">
        <v>2025</v>
      </c>
      <c r="H887" s="51">
        <v>1650</v>
      </c>
      <c r="I887" s="51"/>
      <c r="J887" s="51"/>
      <c r="K887" s="51">
        <v>1650</v>
      </c>
      <c r="L887" s="51"/>
      <c r="M887" s="51"/>
      <c r="N887" s="61"/>
    </row>
    <row r="888" spans="1:14" s="74" customFormat="1" ht="12.75" customHeight="1">
      <c r="A888" s="66" t="s">
        <v>1086</v>
      </c>
      <c r="B888" s="67"/>
      <c r="C888" s="68" t="s">
        <v>1140</v>
      </c>
      <c r="D888" s="140" t="s">
        <v>1175</v>
      </c>
      <c r="E888" s="69"/>
      <c r="F888" s="68"/>
      <c r="G888" s="68"/>
      <c r="H888" s="133"/>
      <c r="I888" s="133"/>
      <c r="J888" s="133"/>
      <c r="K888" s="133"/>
      <c r="L888" s="133"/>
      <c r="M888" s="133"/>
      <c r="N888" s="134"/>
    </row>
    <row r="889" spans="1:14" s="138" customFormat="1" ht="24" customHeight="1">
      <c r="A889" s="58" t="s">
        <v>1086</v>
      </c>
      <c r="B889" s="123" t="s">
        <v>1176</v>
      </c>
      <c r="C889" s="59" t="s">
        <v>1140</v>
      </c>
      <c r="D889" s="137" t="s">
        <v>1177</v>
      </c>
      <c r="E889" s="124" t="s">
        <v>68</v>
      </c>
      <c r="F889" s="124" t="s">
        <v>383</v>
      </c>
      <c r="G889" s="124" t="s">
        <v>266</v>
      </c>
      <c r="H889" s="51">
        <v>3722884</v>
      </c>
      <c r="I889" s="51">
        <v>176731</v>
      </c>
      <c r="J889" s="51">
        <v>184380</v>
      </c>
      <c r="K889" s="51">
        <v>302336</v>
      </c>
      <c r="L889" s="51">
        <v>269700</v>
      </c>
      <c r="M889" s="51">
        <v>308760</v>
      </c>
      <c r="N889" s="61">
        <v>2639933</v>
      </c>
    </row>
    <row r="890" spans="1:14" s="138" customFormat="1" ht="24" customHeight="1">
      <c r="A890" s="58" t="s">
        <v>1086</v>
      </c>
      <c r="B890" s="123" t="s">
        <v>1176</v>
      </c>
      <c r="C890" s="59" t="s">
        <v>1140</v>
      </c>
      <c r="D890" s="137" t="s">
        <v>1178</v>
      </c>
      <c r="E890" s="124" t="s">
        <v>41</v>
      </c>
      <c r="F890" s="124" t="s">
        <v>37</v>
      </c>
      <c r="G890" s="124" t="s">
        <v>37</v>
      </c>
      <c r="H890" s="51">
        <v>2000</v>
      </c>
      <c r="I890" s="51">
        <v>0</v>
      </c>
      <c r="J890" s="51">
        <v>0</v>
      </c>
      <c r="K890" s="51">
        <v>2000</v>
      </c>
      <c r="L890" s="51">
        <v>0</v>
      </c>
      <c r="M890" s="51">
        <v>0</v>
      </c>
      <c r="N890" s="61"/>
    </row>
    <row r="891" spans="1:14" s="74" customFormat="1" ht="12.75" customHeight="1">
      <c r="A891" s="66" t="s">
        <v>1086</v>
      </c>
      <c r="B891" s="67"/>
      <c r="C891" s="68" t="s">
        <v>1140</v>
      </c>
      <c r="D891" s="140" t="s">
        <v>1179</v>
      </c>
      <c r="E891" s="69"/>
      <c r="F891" s="68"/>
      <c r="G891" s="68"/>
      <c r="H891" s="133"/>
      <c r="I891" s="133"/>
      <c r="J891" s="133"/>
      <c r="K891" s="133"/>
      <c r="L891" s="133"/>
      <c r="M891" s="133"/>
      <c r="N891" s="134"/>
    </row>
    <row r="892" spans="1:14" s="135" customFormat="1" ht="15" customHeight="1">
      <c r="A892" s="58" t="s">
        <v>1086</v>
      </c>
      <c r="B892" s="123" t="s">
        <v>1180</v>
      </c>
      <c r="C892" s="59" t="s">
        <v>1140</v>
      </c>
      <c r="D892" s="137" t="s">
        <v>1181</v>
      </c>
      <c r="E892" s="124" t="s">
        <v>68</v>
      </c>
      <c r="F892" s="124" t="s">
        <v>222</v>
      </c>
      <c r="G892" s="124" t="s">
        <v>26</v>
      </c>
      <c r="H892" s="51">
        <v>65865</v>
      </c>
      <c r="I892" s="51">
        <v>5951</v>
      </c>
      <c r="J892" s="51">
        <v>45865</v>
      </c>
      <c r="K892" s="51">
        <v>0</v>
      </c>
      <c r="L892" s="51">
        <v>20000</v>
      </c>
      <c r="M892" s="51">
        <v>5000</v>
      </c>
      <c r="N892" s="61">
        <v>0</v>
      </c>
    </row>
    <row r="893" spans="1:14" s="138" customFormat="1" ht="24" customHeight="1">
      <c r="A893" s="58" t="s">
        <v>1086</v>
      </c>
      <c r="B893" s="123" t="s">
        <v>1180</v>
      </c>
      <c r="C893" s="59" t="s">
        <v>1140</v>
      </c>
      <c r="D893" s="137" t="s">
        <v>1182</v>
      </c>
      <c r="E893" s="124" t="s">
        <v>68</v>
      </c>
      <c r="F893" s="124" t="s">
        <v>25</v>
      </c>
      <c r="G893" s="124" t="s">
        <v>26</v>
      </c>
      <c r="H893" s="51">
        <v>358261</v>
      </c>
      <c r="I893" s="51">
        <v>0</v>
      </c>
      <c r="J893" s="51">
        <v>96058</v>
      </c>
      <c r="K893" s="51">
        <v>34055</v>
      </c>
      <c r="L893" s="51">
        <v>75000</v>
      </c>
      <c r="M893" s="51">
        <v>162603</v>
      </c>
      <c r="N893" s="61">
        <v>0</v>
      </c>
    </row>
    <row r="894" spans="1:14" s="74" customFormat="1" ht="12.75" customHeight="1">
      <c r="A894" s="66" t="s">
        <v>1086</v>
      </c>
      <c r="B894" s="67"/>
      <c r="C894" s="68" t="s">
        <v>1140</v>
      </c>
      <c r="D894" s="140" t="s">
        <v>1183</v>
      </c>
      <c r="E894" s="69"/>
      <c r="F894" s="68"/>
      <c r="G894" s="68"/>
      <c r="H894" s="133"/>
      <c r="I894" s="133"/>
      <c r="J894" s="133"/>
      <c r="K894" s="133"/>
      <c r="L894" s="133"/>
      <c r="M894" s="133"/>
      <c r="N894" s="134"/>
    </row>
    <row r="895" spans="1:14" s="135" customFormat="1" ht="15" customHeight="1">
      <c r="A895" s="58" t="s">
        <v>1086</v>
      </c>
      <c r="B895" s="123" t="s">
        <v>1184</v>
      </c>
      <c r="C895" s="59" t="s">
        <v>1140</v>
      </c>
      <c r="D895" s="137" t="s">
        <v>1185</v>
      </c>
      <c r="E895" s="124" t="s">
        <v>41</v>
      </c>
      <c r="F895" s="124">
        <v>2025</v>
      </c>
      <c r="G895" s="124">
        <v>2025</v>
      </c>
      <c r="H895" s="51">
        <v>7813</v>
      </c>
      <c r="I895" s="51">
        <v>0</v>
      </c>
      <c r="J895" s="51"/>
      <c r="K895" s="51">
        <v>7813</v>
      </c>
      <c r="L895" s="51"/>
      <c r="M895" s="51"/>
      <c r="N895" s="61"/>
    </row>
    <row r="896" spans="1:14" s="135" customFormat="1" ht="15" customHeight="1">
      <c r="A896" s="58" t="s">
        <v>1086</v>
      </c>
      <c r="B896" s="123" t="s">
        <v>1184</v>
      </c>
      <c r="C896" s="59" t="s">
        <v>1140</v>
      </c>
      <c r="D896" s="137" t="s">
        <v>1186</v>
      </c>
      <c r="E896" s="124" t="s">
        <v>41</v>
      </c>
      <c r="F896" s="124">
        <v>2025</v>
      </c>
      <c r="G896" s="124">
        <v>2025</v>
      </c>
      <c r="H896" s="51">
        <v>2160</v>
      </c>
      <c r="I896" s="51">
        <v>0</v>
      </c>
      <c r="J896" s="51"/>
      <c r="K896" s="51">
        <v>2160</v>
      </c>
      <c r="L896" s="51"/>
      <c r="M896" s="51"/>
      <c r="N896" s="61"/>
    </row>
    <row r="897" spans="1:14" s="15" customFormat="1" ht="12.75" customHeight="1">
      <c r="A897" s="39" t="s">
        <v>1086</v>
      </c>
      <c r="B897" s="40"/>
      <c r="C897" s="41" t="s">
        <v>1187</v>
      </c>
      <c r="D897" s="42" t="s">
        <v>1188</v>
      </c>
      <c r="E897" s="43"/>
      <c r="F897" s="44"/>
      <c r="G897" s="44"/>
      <c r="H897" s="45">
        <v>1900000</v>
      </c>
      <c r="I897" s="45">
        <v>0</v>
      </c>
      <c r="J897" s="45">
        <v>400000</v>
      </c>
      <c r="K897" s="45">
        <v>500000</v>
      </c>
      <c r="L897" s="45">
        <v>500000</v>
      </c>
      <c r="M897" s="45">
        <v>500000</v>
      </c>
      <c r="N897" s="46">
        <v>0</v>
      </c>
    </row>
    <row r="898" spans="1:14" s="130" customFormat="1" ht="15" customHeight="1">
      <c r="A898" s="58" t="s">
        <v>1086</v>
      </c>
      <c r="B898" s="123" t="s">
        <v>1189</v>
      </c>
      <c r="C898" s="59" t="s">
        <v>1187</v>
      </c>
      <c r="D898" s="137" t="s">
        <v>1190</v>
      </c>
      <c r="E898" s="124" t="s">
        <v>68</v>
      </c>
      <c r="F898" s="124">
        <v>2024</v>
      </c>
      <c r="G898" s="124">
        <v>2027</v>
      </c>
      <c r="H898" s="51">
        <v>1710000</v>
      </c>
      <c r="I898" s="51"/>
      <c r="J898" s="51">
        <v>340000</v>
      </c>
      <c r="K898" s="51">
        <v>490000</v>
      </c>
      <c r="L898" s="51">
        <v>440000</v>
      </c>
      <c r="M898" s="51">
        <v>440000</v>
      </c>
      <c r="N898" s="61"/>
    </row>
    <row r="899" spans="1:14" s="130" customFormat="1" ht="15" customHeight="1">
      <c r="A899" s="58" t="s">
        <v>1086</v>
      </c>
      <c r="B899" s="123" t="s">
        <v>1189</v>
      </c>
      <c r="C899" s="59" t="s">
        <v>1187</v>
      </c>
      <c r="D899" s="137" t="s">
        <v>1191</v>
      </c>
      <c r="E899" s="124" t="s">
        <v>41</v>
      </c>
      <c r="F899" s="124">
        <v>2026</v>
      </c>
      <c r="G899" s="124">
        <v>2027</v>
      </c>
      <c r="H899" s="51">
        <v>20000</v>
      </c>
      <c r="I899" s="51"/>
      <c r="J899" s="51"/>
      <c r="K899" s="51">
        <v>0</v>
      </c>
      <c r="L899" s="51">
        <v>10000</v>
      </c>
      <c r="M899" s="51">
        <v>10000</v>
      </c>
      <c r="N899" s="61">
        <v>0</v>
      </c>
    </row>
    <row r="900" spans="1:14" s="130" customFormat="1" ht="15" customHeight="1">
      <c r="A900" s="58" t="s">
        <v>1086</v>
      </c>
      <c r="B900" s="123" t="s">
        <v>1189</v>
      </c>
      <c r="C900" s="59" t="s">
        <v>1187</v>
      </c>
      <c r="D900" s="137" t="s">
        <v>1192</v>
      </c>
      <c r="E900" s="124" t="s">
        <v>68</v>
      </c>
      <c r="F900" s="124" t="s">
        <v>25</v>
      </c>
      <c r="G900" s="124">
        <v>2027</v>
      </c>
      <c r="H900" s="51">
        <v>170000</v>
      </c>
      <c r="I900" s="51"/>
      <c r="J900" s="51">
        <v>60000</v>
      </c>
      <c r="K900" s="51">
        <v>10000</v>
      </c>
      <c r="L900" s="51">
        <v>50000</v>
      </c>
      <c r="M900" s="51">
        <v>50000</v>
      </c>
      <c r="N900" s="61">
        <v>0</v>
      </c>
    </row>
    <row r="901" spans="1:14" s="15" customFormat="1" ht="12.75" customHeight="1">
      <c r="A901" s="39" t="s">
        <v>1086</v>
      </c>
      <c r="B901" s="40"/>
      <c r="C901" s="41" t="s">
        <v>1193</v>
      </c>
      <c r="D901" s="42" t="s">
        <v>1194</v>
      </c>
      <c r="E901" s="43"/>
      <c r="F901" s="44"/>
      <c r="G901" s="44"/>
      <c r="H901" s="45">
        <v>18300932.634</v>
      </c>
      <c r="I901" s="45">
        <v>45517</v>
      </c>
      <c r="J901" s="45">
        <v>1920000</v>
      </c>
      <c r="K901" s="45">
        <v>2000000.34155</v>
      </c>
      <c r="L901" s="45">
        <v>1719999.83488</v>
      </c>
      <c r="M901" s="45">
        <v>1720000.0928799999</v>
      </c>
      <c r="N901" s="46">
        <v>0</v>
      </c>
    </row>
    <row r="902" spans="1:14" s="130" customFormat="1" ht="24" customHeight="1">
      <c r="A902" s="58" t="s">
        <v>1086</v>
      </c>
      <c r="B902" s="123" t="s">
        <v>1195</v>
      </c>
      <c r="C902" s="59" t="s">
        <v>1193</v>
      </c>
      <c r="D902" s="137" t="s">
        <v>1196</v>
      </c>
      <c r="E902" s="124" t="s">
        <v>68</v>
      </c>
      <c r="F902" s="124" t="s">
        <v>25</v>
      </c>
      <c r="G902" s="124" t="s">
        <v>37</v>
      </c>
      <c r="H902" s="51">
        <v>182500</v>
      </c>
      <c r="I902" s="51"/>
      <c r="J902" s="51">
        <v>36000</v>
      </c>
      <c r="K902" s="51">
        <v>146500</v>
      </c>
      <c r="L902" s="51"/>
      <c r="M902" s="51"/>
      <c r="N902" s="61"/>
    </row>
    <row r="903" spans="1:14" s="130" customFormat="1" ht="15" customHeight="1">
      <c r="A903" s="58" t="s">
        <v>1086</v>
      </c>
      <c r="B903" s="123" t="s">
        <v>1195</v>
      </c>
      <c r="C903" s="59" t="s">
        <v>1193</v>
      </c>
      <c r="D903" s="137" t="s">
        <v>1197</v>
      </c>
      <c r="E903" s="124" t="s">
        <v>68</v>
      </c>
      <c r="F903" s="124" t="s">
        <v>25</v>
      </c>
      <c r="G903" s="124" t="s">
        <v>37</v>
      </c>
      <c r="H903" s="51">
        <v>54936</v>
      </c>
      <c r="I903" s="51"/>
      <c r="J903" s="51">
        <v>43000</v>
      </c>
      <c r="K903" s="51">
        <v>11936</v>
      </c>
      <c r="L903" s="51"/>
      <c r="M903" s="51"/>
      <c r="N903" s="61"/>
    </row>
    <row r="904" spans="1:14" s="130" customFormat="1" ht="15" customHeight="1">
      <c r="A904" s="58" t="s">
        <v>1086</v>
      </c>
      <c r="B904" s="123" t="s">
        <v>1195</v>
      </c>
      <c r="C904" s="59" t="s">
        <v>1193</v>
      </c>
      <c r="D904" s="137" t="s">
        <v>1198</v>
      </c>
      <c r="E904" s="124" t="s">
        <v>68</v>
      </c>
      <c r="F904" s="124" t="s">
        <v>25</v>
      </c>
      <c r="G904" s="124" t="s">
        <v>26</v>
      </c>
      <c r="H904" s="51">
        <v>67547</v>
      </c>
      <c r="I904" s="51"/>
      <c r="J904" s="51">
        <v>10000</v>
      </c>
      <c r="K904" s="51">
        <v>35280.341549999997</v>
      </c>
      <c r="L904" s="51">
        <v>11707.241775</v>
      </c>
      <c r="M904" s="51">
        <v>11707.241775</v>
      </c>
      <c r="N904" s="61"/>
    </row>
    <row r="905" spans="1:14" s="130" customFormat="1" ht="15" customHeight="1">
      <c r="A905" s="58" t="s">
        <v>1086</v>
      </c>
      <c r="B905" s="123" t="s">
        <v>1195</v>
      </c>
      <c r="C905" s="59" t="s">
        <v>1193</v>
      </c>
      <c r="D905" s="137" t="s">
        <v>1199</v>
      </c>
      <c r="E905" s="124" t="s">
        <v>68</v>
      </c>
      <c r="F905" s="124">
        <v>2024</v>
      </c>
      <c r="G905" s="124" t="s">
        <v>37</v>
      </c>
      <c r="H905" s="51">
        <v>17487</v>
      </c>
      <c r="I905" s="51"/>
      <c r="J905" s="51">
        <v>10000</v>
      </c>
      <c r="K905" s="51">
        <v>7487</v>
      </c>
      <c r="L905" s="51"/>
      <c r="M905" s="51"/>
      <c r="N905" s="61"/>
    </row>
    <row r="906" spans="1:14" s="130" customFormat="1" ht="15" customHeight="1">
      <c r="A906" s="58" t="s">
        <v>1086</v>
      </c>
      <c r="B906" s="123" t="s">
        <v>1195</v>
      </c>
      <c r="C906" s="59" t="s">
        <v>1193</v>
      </c>
      <c r="D906" s="137" t="s">
        <v>1200</v>
      </c>
      <c r="E906" s="124" t="s">
        <v>68</v>
      </c>
      <c r="F906" s="124">
        <v>2024</v>
      </c>
      <c r="G906" s="124" t="s">
        <v>37</v>
      </c>
      <c r="H906" s="51">
        <v>9593</v>
      </c>
      <c r="I906" s="51"/>
      <c r="J906" s="51">
        <v>5500</v>
      </c>
      <c r="K906" s="51">
        <v>4093</v>
      </c>
      <c r="L906" s="51"/>
      <c r="M906" s="51"/>
      <c r="N906" s="61"/>
    </row>
    <row r="907" spans="1:14" s="130" customFormat="1" ht="15" customHeight="1">
      <c r="A907" s="58" t="s">
        <v>1086</v>
      </c>
      <c r="B907" s="123" t="s">
        <v>1195</v>
      </c>
      <c r="C907" s="59" t="s">
        <v>1193</v>
      </c>
      <c r="D907" s="137" t="s">
        <v>1201</v>
      </c>
      <c r="E907" s="124" t="s">
        <v>68</v>
      </c>
      <c r="F907" s="124">
        <v>2024</v>
      </c>
      <c r="G907" s="124">
        <v>2027</v>
      </c>
      <c r="H907" s="51">
        <v>32729</v>
      </c>
      <c r="I907" s="51"/>
      <c r="J907" s="51">
        <v>8000</v>
      </c>
      <c r="K907" s="51">
        <v>12365</v>
      </c>
      <c r="L907" s="51">
        <v>6182.3251050000008</v>
      </c>
      <c r="M907" s="51">
        <v>6182.3251050000008</v>
      </c>
      <c r="N907" s="61"/>
    </row>
    <row r="908" spans="1:14" s="130" customFormat="1" ht="15" customHeight="1">
      <c r="A908" s="58" t="s">
        <v>1086</v>
      </c>
      <c r="B908" s="123" t="s">
        <v>1195</v>
      </c>
      <c r="C908" s="59" t="s">
        <v>1193</v>
      </c>
      <c r="D908" s="137" t="s">
        <v>1202</v>
      </c>
      <c r="E908" s="124" t="s">
        <v>68</v>
      </c>
      <c r="F908" s="124" t="s">
        <v>25</v>
      </c>
      <c r="G908" s="124" t="s">
        <v>26</v>
      </c>
      <c r="H908" s="51">
        <v>4808524</v>
      </c>
      <c r="I908" s="51"/>
      <c r="J908" s="51">
        <v>200000</v>
      </c>
      <c r="K908" s="51">
        <v>200000</v>
      </c>
      <c r="L908" s="51">
        <v>200000</v>
      </c>
      <c r="M908" s="51">
        <v>200000</v>
      </c>
      <c r="N908" s="61"/>
    </row>
    <row r="909" spans="1:14" s="130" customFormat="1" ht="15" customHeight="1">
      <c r="A909" s="58" t="s">
        <v>1086</v>
      </c>
      <c r="B909" s="123" t="s">
        <v>1195</v>
      </c>
      <c r="C909" s="59" t="s">
        <v>1193</v>
      </c>
      <c r="D909" s="137" t="s">
        <v>1203</v>
      </c>
      <c r="E909" s="124" t="s">
        <v>68</v>
      </c>
      <c r="F909" s="124">
        <v>2024</v>
      </c>
      <c r="G909" s="124" t="s">
        <v>26</v>
      </c>
      <c r="H909" s="51">
        <v>2416804.4109999998</v>
      </c>
      <c r="I909" s="51"/>
      <c r="J909" s="51">
        <v>500000</v>
      </c>
      <c r="K909" s="51">
        <v>300000</v>
      </c>
      <c r="L909" s="51">
        <v>348630</v>
      </c>
      <c r="M909" s="51">
        <v>363536</v>
      </c>
      <c r="N909" s="61"/>
    </row>
    <row r="910" spans="1:14" s="130" customFormat="1" ht="24" customHeight="1">
      <c r="A910" s="58" t="s">
        <v>1086</v>
      </c>
      <c r="B910" s="123" t="s">
        <v>1195</v>
      </c>
      <c r="C910" s="59" t="s">
        <v>1193</v>
      </c>
      <c r="D910" s="137" t="s">
        <v>1204</v>
      </c>
      <c r="E910" s="124" t="s">
        <v>68</v>
      </c>
      <c r="F910" s="124" t="s">
        <v>25</v>
      </c>
      <c r="G910" s="124" t="s">
        <v>26</v>
      </c>
      <c r="H910" s="51">
        <v>5402363.5889999997</v>
      </c>
      <c r="I910" s="51"/>
      <c r="J910" s="51">
        <v>1000000</v>
      </c>
      <c r="K910" s="51">
        <v>1000000</v>
      </c>
      <c r="L910" s="51">
        <v>1000000</v>
      </c>
      <c r="M910" s="51">
        <v>1000000</v>
      </c>
      <c r="N910" s="61"/>
    </row>
    <row r="911" spans="1:14" s="130" customFormat="1" ht="15" customHeight="1">
      <c r="A911" s="58" t="s">
        <v>1086</v>
      </c>
      <c r="B911" s="123" t="s">
        <v>1205</v>
      </c>
      <c r="C911" s="59" t="s">
        <v>1193</v>
      </c>
      <c r="D911" s="137" t="s">
        <v>1206</v>
      </c>
      <c r="E911" s="124" t="s">
        <v>68</v>
      </c>
      <c r="F911" s="124" t="s">
        <v>222</v>
      </c>
      <c r="G911" s="124" t="s">
        <v>26</v>
      </c>
      <c r="H911" s="51">
        <v>140000</v>
      </c>
      <c r="I911" s="51">
        <v>14000</v>
      </c>
      <c r="J911" s="51">
        <v>11700</v>
      </c>
      <c r="K911" s="51">
        <v>74300</v>
      </c>
      <c r="L911" s="51">
        <v>20000</v>
      </c>
      <c r="M911" s="51">
        <v>20000</v>
      </c>
      <c r="N911" s="61"/>
    </row>
    <row r="912" spans="1:14" s="130" customFormat="1" ht="15" customHeight="1">
      <c r="A912" s="58" t="s">
        <v>1086</v>
      </c>
      <c r="B912" s="123" t="s">
        <v>1205</v>
      </c>
      <c r="C912" s="59" t="s">
        <v>1193</v>
      </c>
      <c r="D912" s="137" t="s">
        <v>1207</v>
      </c>
      <c r="E912" s="124" t="s">
        <v>68</v>
      </c>
      <c r="F912" s="124" t="s">
        <v>25</v>
      </c>
      <c r="G912" s="124" t="s">
        <v>26</v>
      </c>
      <c r="H912" s="51">
        <v>139000</v>
      </c>
      <c r="I912" s="51">
        <v>0</v>
      </c>
      <c r="J912" s="51">
        <v>65000</v>
      </c>
      <c r="K912" s="51">
        <v>34000</v>
      </c>
      <c r="L912" s="51">
        <v>15000</v>
      </c>
      <c r="M912" s="51">
        <v>15000</v>
      </c>
      <c r="N912" s="61"/>
    </row>
    <row r="913" spans="1:14" s="130" customFormat="1" ht="15" customHeight="1">
      <c r="A913" s="58" t="s">
        <v>1086</v>
      </c>
      <c r="B913" s="123" t="s">
        <v>1205</v>
      </c>
      <c r="C913" s="59" t="s">
        <v>1193</v>
      </c>
      <c r="D913" s="137" t="s">
        <v>1208</v>
      </c>
      <c r="E913" s="124" t="s">
        <v>68</v>
      </c>
      <c r="F913" s="124" t="s">
        <v>222</v>
      </c>
      <c r="G913" s="124" t="s">
        <v>26</v>
      </c>
      <c r="H913" s="51">
        <v>9000</v>
      </c>
      <c r="I913" s="51">
        <v>1900</v>
      </c>
      <c r="J913" s="51">
        <v>1000</v>
      </c>
      <c r="K913" s="51">
        <v>4100</v>
      </c>
      <c r="L913" s="51">
        <v>1000</v>
      </c>
      <c r="M913" s="51">
        <v>1000</v>
      </c>
      <c r="N913" s="61"/>
    </row>
    <row r="914" spans="1:14" s="130" customFormat="1" ht="15" customHeight="1">
      <c r="A914" s="58" t="s">
        <v>1086</v>
      </c>
      <c r="B914" s="123" t="s">
        <v>1195</v>
      </c>
      <c r="C914" s="59" t="s">
        <v>1193</v>
      </c>
      <c r="D914" s="137" t="s">
        <v>1209</v>
      </c>
      <c r="E914" s="124" t="s">
        <v>551</v>
      </c>
      <c r="F914" s="124">
        <v>2025</v>
      </c>
      <c r="G914" s="124">
        <v>2027</v>
      </c>
      <c r="H914" s="51">
        <v>122122.63399999999</v>
      </c>
      <c r="I914" s="51"/>
      <c r="J914" s="51"/>
      <c r="K914" s="51">
        <v>24000</v>
      </c>
      <c r="L914" s="51">
        <v>58254.987999999998</v>
      </c>
      <c r="M914" s="51">
        <v>39867.646000000001</v>
      </c>
      <c r="N914" s="61"/>
    </row>
    <row r="915" spans="1:14" s="130" customFormat="1" ht="24" customHeight="1">
      <c r="A915" s="58" t="s">
        <v>1086</v>
      </c>
      <c r="B915" s="123" t="s">
        <v>1195</v>
      </c>
      <c r="C915" s="59" t="s">
        <v>1193</v>
      </c>
      <c r="D915" s="137" t="s">
        <v>1210</v>
      </c>
      <c r="E915" s="124" t="s">
        <v>551</v>
      </c>
      <c r="F915" s="124">
        <v>2025</v>
      </c>
      <c r="G915" s="124">
        <v>2030</v>
      </c>
      <c r="H915" s="51">
        <v>272000</v>
      </c>
      <c r="I915" s="51"/>
      <c r="J915" s="51"/>
      <c r="K915" s="51">
        <v>145939</v>
      </c>
      <c r="L915" s="51">
        <v>59225.279999999999</v>
      </c>
      <c r="M915" s="51">
        <v>62706.879999999997</v>
      </c>
      <c r="N915" s="61"/>
    </row>
    <row r="916" spans="1:14" s="15" customFormat="1" ht="12.75" customHeight="1">
      <c r="A916" s="31" t="s">
        <v>1211</v>
      </c>
      <c r="B916" s="32"/>
      <c r="C916" s="33"/>
      <c r="D916" s="34" t="s">
        <v>1212</v>
      </c>
      <c r="E916" s="35"/>
      <c r="F916" s="36"/>
      <c r="G916" s="36"/>
      <c r="H916" s="37">
        <v>1069012</v>
      </c>
      <c r="I916" s="37">
        <v>0</v>
      </c>
      <c r="J916" s="37">
        <v>140000</v>
      </c>
      <c r="K916" s="37">
        <v>100000</v>
      </c>
      <c r="L916" s="37">
        <v>50000</v>
      </c>
      <c r="M916" s="37">
        <v>50000</v>
      </c>
      <c r="N916" s="38">
        <v>0</v>
      </c>
    </row>
    <row r="917" spans="1:14" s="15" customFormat="1" ht="12.75" customHeight="1">
      <c r="A917" s="39" t="s">
        <v>1211</v>
      </c>
      <c r="B917" s="40"/>
      <c r="C917" s="41" t="s">
        <v>1213</v>
      </c>
      <c r="D917" s="42" t="s">
        <v>1214</v>
      </c>
      <c r="E917" s="43"/>
      <c r="F917" s="44"/>
      <c r="G917" s="44"/>
      <c r="H917" s="45">
        <v>1069012</v>
      </c>
      <c r="I917" s="45">
        <v>0</v>
      </c>
      <c r="J917" s="45">
        <v>140000</v>
      </c>
      <c r="K917" s="45">
        <v>100000</v>
      </c>
      <c r="L917" s="45">
        <v>50000</v>
      </c>
      <c r="M917" s="45">
        <v>50000</v>
      </c>
      <c r="N917" s="46">
        <v>0</v>
      </c>
    </row>
    <row r="918" spans="1:14" s="130" customFormat="1" ht="15" customHeight="1">
      <c r="A918" s="58" t="s">
        <v>1211</v>
      </c>
      <c r="B918" s="123" t="s">
        <v>1215</v>
      </c>
      <c r="C918" s="59" t="s">
        <v>1213</v>
      </c>
      <c r="D918" s="124" t="s">
        <v>1216</v>
      </c>
      <c r="E918" s="124" t="s">
        <v>41</v>
      </c>
      <c r="F918" s="124" t="s">
        <v>37</v>
      </c>
      <c r="G918" s="124" t="s">
        <v>37</v>
      </c>
      <c r="H918" s="51">
        <v>65875</v>
      </c>
      <c r="I918" s="51"/>
      <c r="J918" s="51">
        <v>0</v>
      </c>
      <c r="K918" s="51">
        <v>32400</v>
      </c>
      <c r="L918" s="51">
        <v>3475</v>
      </c>
      <c r="M918" s="51">
        <v>30000</v>
      </c>
      <c r="N918" s="61"/>
    </row>
    <row r="919" spans="1:14" s="130" customFormat="1" ht="15" customHeight="1">
      <c r="A919" s="58" t="s">
        <v>1211</v>
      </c>
      <c r="B919" s="123" t="s">
        <v>1215</v>
      </c>
      <c r="C919" s="59" t="s">
        <v>1213</v>
      </c>
      <c r="D919" s="124" t="s">
        <v>1217</v>
      </c>
      <c r="E919" s="124" t="s">
        <v>68</v>
      </c>
      <c r="F919" s="124" t="s">
        <v>25</v>
      </c>
      <c r="G919" s="124" t="s">
        <v>37</v>
      </c>
      <c r="H919" s="51">
        <v>14352</v>
      </c>
      <c r="I919" s="51"/>
      <c r="J919" s="51">
        <v>4489</v>
      </c>
      <c r="K919" s="51">
        <v>6107</v>
      </c>
      <c r="L919" s="132">
        <v>3200</v>
      </c>
      <c r="M919" s="51">
        <v>10000</v>
      </c>
      <c r="N919" s="61"/>
    </row>
    <row r="920" spans="1:14" s="130" customFormat="1" ht="15" customHeight="1">
      <c r="A920" s="58" t="s">
        <v>1211</v>
      </c>
      <c r="B920" s="123" t="s">
        <v>1215</v>
      </c>
      <c r="C920" s="59" t="s">
        <v>1213</v>
      </c>
      <c r="D920" s="124" t="s">
        <v>1218</v>
      </c>
      <c r="E920" s="124" t="s">
        <v>68</v>
      </c>
      <c r="F920" s="124" t="s">
        <v>25</v>
      </c>
      <c r="G920" s="124" t="s">
        <v>29</v>
      </c>
      <c r="H920" s="51">
        <v>5825</v>
      </c>
      <c r="I920" s="51"/>
      <c r="J920" s="51">
        <v>1690</v>
      </c>
      <c r="K920" s="51">
        <v>1372</v>
      </c>
      <c r="L920" s="51">
        <v>2763</v>
      </c>
      <c r="M920" s="51">
        <v>10000</v>
      </c>
      <c r="N920" s="61"/>
    </row>
    <row r="921" spans="1:14" s="130" customFormat="1" ht="15" customHeight="1">
      <c r="A921" s="58" t="s">
        <v>1211</v>
      </c>
      <c r="B921" s="123" t="s">
        <v>1215</v>
      </c>
      <c r="C921" s="59" t="s">
        <v>1213</v>
      </c>
      <c r="D921" s="124" t="s">
        <v>1219</v>
      </c>
      <c r="E921" s="124" t="s">
        <v>68</v>
      </c>
      <c r="F921" s="124" t="s">
        <v>25</v>
      </c>
      <c r="G921" s="124" t="s">
        <v>29</v>
      </c>
      <c r="H921" s="51">
        <v>4961</v>
      </c>
      <c r="I921" s="51"/>
      <c r="J921" s="51">
        <v>3395</v>
      </c>
      <c r="K921" s="51">
        <v>2304</v>
      </c>
      <c r="L921" s="51">
        <v>562</v>
      </c>
      <c r="M921" s="51"/>
      <c r="N921" s="61"/>
    </row>
    <row r="922" spans="1:14" s="130" customFormat="1" ht="15" customHeight="1">
      <c r="A922" s="58" t="s">
        <v>1211</v>
      </c>
      <c r="B922" s="123" t="s">
        <v>1215</v>
      </c>
      <c r="C922" s="59" t="s">
        <v>1213</v>
      </c>
      <c r="D922" s="124" t="s">
        <v>1220</v>
      </c>
      <c r="E922" s="124" t="s">
        <v>68</v>
      </c>
      <c r="F922" s="124" t="s">
        <v>25</v>
      </c>
      <c r="G922" s="124" t="s">
        <v>37</v>
      </c>
      <c r="H922" s="51">
        <v>43236</v>
      </c>
      <c r="I922" s="51"/>
      <c r="J922" s="51">
        <v>42819</v>
      </c>
      <c r="K922" s="51">
        <v>417</v>
      </c>
      <c r="L922" s="51"/>
      <c r="M922" s="51"/>
      <c r="N922" s="61"/>
    </row>
    <row r="923" spans="1:14" s="130" customFormat="1" ht="15" customHeight="1">
      <c r="A923" s="58" t="s">
        <v>1211</v>
      </c>
      <c r="B923" s="123" t="s">
        <v>1215</v>
      </c>
      <c r="C923" s="59" t="s">
        <v>1213</v>
      </c>
      <c r="D923" s="124" t="s">
        <v>1221</v>
      </c>
      <c r="E923" s="124" t="s">
        <v>41</v>
      </c>
      <c r="F923" s="124" t="s">
        <v>37</v>
      </c>
      <c r="G923" s="124" t="s">
        <v>29</v>
      </c>
      <c r="H923" s="51">
        <v>97400</v>
      </c>
      <c r="I923" s="51"/>
      <c r="J923" s="51">
        <v>0</v>
      </c>
      <c r="K923" s="51">
        <v>57400</v>
      </c>
      <c r="L923" s="51">
        <v>40000</v>
      </c>
      <c r="M923" s="51"/>
      <c r="N923" s="61"/>
    </row>
    <row r="924" spans="1:14" s="15" customFormat="1" ht="12.75" customHeight="1">
      <c r="A924" s="31" t="s">
        <v>1222</v>
      </c>
      <c r="B924" s="32"/>
      <c r="C924" s="33"/>
      <c r="D924" s="34" t="s">
        <v>1223</v>
      </c>
      <c r="E924" s="35"/>
      <c r="F924" s="36"/>
      <c r="G924" s="36"/>
      <c r="H924" s="37">
        <v>100000</v>
      </c>
      <c r="I924" s="37">
        <v>0</v>
      </c>
      <c r="J924" s="37">
        <v>100000</v>
      </c>
      <c r="K924" s="37">
        <v>100000</v>
      </c>
      <c r="L924" s="37">
        <v>0</v>
      </c>
      <c r="M924" s="37">
        <v>0</v>
      </c>
      <c r="N924" s="38">
        <v>0</v>
      </c>
    </row>
    <row r="925" spans="1:14" s="15" customFormat="1" ht="12.75" customHeight="1">
      <c r="A925" s="39" t="s">
        <v>1222</v>
      </c>
      <c r="B925" s="40"/>
      <c r="C925" s="41" t="s">
        <v>1224</v>
      </c>
      <c r="D925" s="42" t="s">
        <v>1225</v>
      </c>
      <c r="E925" s="43"/>
      <c r="F925" s="44"/>
      <c r="G925" s="44"/>
      <c r="H925" s="45">
        <v>100000</v>
      </c>
      <c r="I925" s="45">
        <v>0</v>
      </c>
      <c r="J925" s="45">
        <v>100000</v>
      </c>
      <c r="K925" s="45">
        <v>100000</v>
      </c>
      <c r="L925" s="45">
        <v>0</v>
      </c>
      <c r="M925" s="45">
        <v>0</v>
      </c>
      <c r="N925" s="46">
        <v>0</v>
      </c>
    </row>
    <row r="926" spans="1:14" s="138" customFormat="1" ht="15" customHeight="1">
      <c r="A926" s="58" t="s">
        <v>1222</v>
      </c>
      <c r="B926" s="123" t="s">
        <v>1226</v>
      </c>
      <c r="C926" s="59" t="s">
        <v>1224</v>
      </c>
      <c r="D926" s="124" t="s">
        <v>1227</v>
      </c>
      <c r="E926" s="124" t="s">
        <v>68</v>
      </c>
      <c r="F926" s="124" t="s">
        <v>25</v>
      </c>
      <c r="G926" s="124" t="s">
        <v>37</v>
      </c>
      <c r="H926" s="125">
        <v>100000</v>
      </c>
      <c r="I926" s="125"/>
      <c r="J926" s="51">
        <v>100000</v>
      </c>
      <c r="K926" s="125">
        <v>100000</v>
      </c>
      <c r="L926" s="125"/>
      <c r="M926" s="125"/>
      <c r="N926" s="129"/>
    </row>
    <row r="927" spans="1:14" s="15" customFormat="1" ht="12.75" customHeight="1">
      <c r="A927" s="31" t="s">
        <v>1228</v>
      </c>
      <c r="B927" s="32"/>
      <c r="C927" s="33"/>
      <c r="D927" s="34" t="s">
        <v>1229</v>
      </c>
      <c r="E927" s="35"/>
      <c r="F927" s="36"/>
      <c r="G927" s="36"/>
      <c r="H927" s="37">
        <v>645359.95699999994</v>
      </c>
      <c r="I927" s="37">
        <v>65351</v>
      </c>
      <c r="J927" s="37">
        <v>130000</v>
      </c>
      <c r="K927" s="37">
        <v>110000</v>
      </c>
      <c r="L927" s="37">
        <v>170000</v>
      </c>
      <c r="M927" s="37">
        <v>170000</v>
      </c>
      <c r="N927" s="38">
        <v>0</v>
      </c>
    </row>
    <row r="928" spans="1:14" s="15" customFormat="1" ht="12.75" customHeight="1">
      <c r="A928" s="39" t="s">
        <v>1228</v>
      </c>
      <c r="B928" s="40"/>
      <c r="C928" s="41" t="s">
        <v>32</v>
      </c>
      <c r="D928" s="42" t="s">
        <v>33</v>
      </c>
      <c r="E928" s="43"/>
      <c r="F928" s="44"/>
      <c r="G928" s="44"/>
      <c r="H928" s="45">
        <v>645359.95699999994</v>
      </c>
      <c r="I928" s="45">
        <v>65351</v>
      </c>
      <c r="J928" s="45">
        <v>130000</v>
      </c>
      <c r="K928" s="45">
        <v>110000</v>
      </c>
      <c r="L928" s="45">
        <v>170000</v>
      </c>
      <c r="M928" s="45">
        <v>170000</v>
      </c>
      <c r="N928" s="46">
        <v>0</v>
      </c>
    </row>
    <row r="929" spans="1:14" s="130" customFormat="1" ht="15" customHeight="1">
      <c r="A929" s="58" t="s">
        <v>1228</v>
      </c>
      <c r="B929" s="123" t="s">
        <v>1230</v>
      </c>
      <c r="C929" s="59" t="s">
        <v>32</v>
      </c>
      <c r="D929" s="124" t="s">
        <v>1231</v>
      </c>
      <c r="E929" s="124" t="s">
        <v>68</v>
      </c>
      <c r="F929" s="124" t="s">
        <v>25</v>
      </c>
      <c r="G929" s="124" t="s">
        <v>26</v>
      </c>
      <c r="H929" s="125">
        <v>154040</v>
      </c>
      <c r="I929" s="125"/>
      <c r="J929" s="51">
        <v>63040</v>
      </c>
      <c r="K929" s="125">
        <v>20500</v>
      </c>
      <c r="L929" s="125">
        <v>20500</v>
      </c>
      <c r="M929" s="125">
        <v>50000</v>
      </c>
      <c r="N929" s="129"/>
    </row>
    <row r="930" spans="1:14" s="130" customFormat="1" ht="15" customHeight="1">
      <c r="A930" s="58" t="s">
        <v>1228</v>
      </c>
      <c r="B930" s="123" t="s">
        <v>1230</v>
      </c>
      <c r="C930" s="59" t="s">
        <v>32</v>
      </c>
      <c r="D930" s="124" t="s">
        <v>1232</v>
      </c>
      <c r="E930" s="124" t="s">
        <v>68</v>
      </c>
      <c r="F930" s="124" t="s">
        <v>25</v>
      </c>
      <c r="G930" s="124" t="s">
        <v>29</v>
      </c>
      <c r="H930" s="125">
        <v>47843.68</v>
      </c>
      <c r="I930" s="125">
        <v>0</v>
      </c>
      <c r="J930" s="51">
        <v>23843.68</v>
      </c>
      <c r="K930" s="125">
        <v>12000</v>
      </c>
      <c r="L930" s="125">
        <v>12000</v>
      </c>
      <c r="M930" s="125"/>
      <c r="N930" s="129"/>
    </row>
    <row r="931" spans="1:14" s="130" customFormat="1" ht="15" customHeight="1">
      <c r="A931" s="58" t="s">
        <v>1228</v>
      </c>
      <c r="B931" s="123" t="s">
        <v>1230</v>
      </c>
      <c r="C931" s="59" t="s">
        <v>32</v>
      </c>
      <c r="D931" s="124" t="s">
        <v>1233</v>
      </c>
      <c r="E931" s="124" t="s">
        <v>68</v>
      </c>
      <c r="F931" s="124" t="s">
        <v>25</v>
      </c>
      <c r="G931" s="124" t="s">
        <v>29</v>
      </c>
      <c r="H931" s="125">
        <v>60000</v>
      </c>
      <c r="I931" s="125"/>
      <c r="J931" s="51">
        <v>25000</v>
      </c>
      <c r="K931" s="125">
        <v>17500</v>
      </c>
      <c r="L931" s="125">
        <v>17500</v>
      </c>
      <c r="M931" s="125"/>
      <c r="N931" s="129"/>
    </row>
    <row r="932" spans="1:14" s="130" customFormat="1" ht="15" customHeight="1">
      <c r="A932" s="58" t="s">
        <v>1228</v>
      </c>
      <c r="B932" s="123" t="s">
        <v>1230</v>
      </c>
      <c r="C932" s="59" t="s">
        <v>32</v>
      </c>
      <c r="D932" s="124" t="s">
        <v>1234</v>
      </c>
      <c r="E932" s="65" t="s">
        <v>41</v>
      </c>
      <c r="F932" s="124" t="s">
        <v>37</v>
      </c>
      <c r="G932" s="124" t="s">
        <v>26</v>
      </c>
      <c r="H932" s="125">
        <v>300000</v>
      </c>
      <c r="I932" s="125"/>
      <c r="J932" s="51"/>
      <c r="K932" s="132">
        <v>60000</v>
      </c>
      <c r="L932" s="132">
        <v>120000</v>
      </c>
      <c r="M932" s="132">
        <v>120000</v>
      </c>
      <c r="N932" s="129"/>
    </row>
    <row r="933" spans="1:14" s="15" customFormat="1" ht="12.75" customHeight="1">
      <c r="A933" s="31" t="s">
        <v>1235</v>
      </c>
      <c r="B933" s="32"/>
      <c r="C933" s="33"/>
      <c r="D933" s="34" t="s">
        <v>1236</v>
      </c>
      <c r="E933" s="35"/>
      <c r="F933" s="36"/>
      <c r="G933" s="36"/>
      <c r="H933" s="37">
        <v>152443</v>
      </c>
      <c r="I933" s="37">
        <v>0</v>
      </c>
      <c r="J933" s="37">
        <v>10000</v>
      </c>
      <c r="K933" s="37">
        <v>10000</v>
      </c>
      <c r="L933" s="37">
        <v>10000</v>
      </c>
      <c r="M933" s="37">
        <v>10000</v>
      </c>
      <c r="N933" s="38">
        <v>0</v>
      </c>
    </row>
    <row r="934" spans="1:14" s="15" customFormat="1" ht="12.75" customHeight="1">
      <c r="A934" s="39" t="s">
        <v>1235</v>
      </c>
      <c r="B934" s="40"/>
      <c r="C934" s="41" t="s">
        <v>1237</v>
      </c>
      <c r="D934" s="42" t="s">
        <v>1238</v>
      </c>
      <c r="E934" s="43"/>
      <c r="F934" s="44"/>
      <c r="G934" s="44"/>
      <c r="H934" s="45">
        <v>152443</v>
      </c>
      <c r="I934" s="45">
        <v>0</v>
      </c>
      <c r="J934" s="45">
        <v>10000</v>
      </c>
      <c r="K934" s="45">
        <v>10000</v>
      </c>
      <c r="L934" s="45">
        <v>10000</v>
      </c>
      <c r="M934" s="45">
        <v>10000</v>
      </c>
      <c r="N934" s="46">
        <v>0</v>
      </c>
    </row>
    <row r="935" spans="1:14" s="130" customFormat="1" ht="15" customHeight="1">
      <c r="A935" s="58" t="s">
        <v>1235</v>
      </c>
      <c r="B935" s="123" t="s">
        <v>1239</v>
      </c>
      <c r="C935" s="59" t="s">
        <v>1237</v>
      </c>
      <c r="D935" s="124" t="s">
        <v>1240</v>
      </c>
      <c r="E935" s="124" t="s">
        <v>68</v>
      </c>
      <c r="F935" s="124" t="s">
        <v>25</v>
      </c>
      <c r="G935" s="124" t="s">
        <v>26</v>
      </c>
      <c r="H935" s="125">
        <v>7100</v>
      </c>
      <c r="I935" s="125"/>
      <c r="J935" s="51">
        <v>2000</v>
      </c>
      <c r="K935" s="125">
        <v>1700</v>
      </c>
      <c r="L935" s="125">
        <v>1700</v>
      </c>
      <c r="M935" s="125">
        <v>1700</v>
      </c>
      <c r="N935" s="129"/>
    </row>
    <row r="936" spans="1:14" s="130" customFormat="1" ht="15" customHeight="1">
      <c r="A936" s="58" t="s">
        <v>1235</v>
      </c>
      <c r="B936" s="123" t="s">
        <v>1239</v>
      </c>
      <c r="C936" s="59" t="s">
        <v>1237</v>
      </c>
      <c r="D936" s="124" t="s">
        <v>1241</v>
      </c>
      <c r="E936" s="124" t="s">
        <v>68</v>
      </c>
      <c r="F936" s="124" t="s">
        <v>25</v>
      </c>
      <c r="G936" s="124" t="s">
        <v>26</v>
      </c>
      <c r="H936" s="125">
        <v>900</v>
      </c>
      <c r="I936" s="125"/>
      <c r="J936" s="51"/>
      <c r="K936" s="125">
        <v>300</v>
      </c>
      <c r="L936" s="125">
        <v>300</v>
      </c>
      <c r="M936" s="125">
        <v>300</v>
      </c>
      <c r="N936" s="129"/>
    </row>
    <row r="937" spans="1:14" s="130" customFormat="1" ht="24" customHeight="1">
      <c r="A937" s="58" t="s">
        <v>1235</v>
      </c>
      <c r="B937" s="123" t="s">
        <v>1239</v>
      </c>
      <c r="C937" s="59" t="s">
        <v>1237</v>
      </c>
      <c r="D937" s="124" t="s">
        <v>1242</v>
      </c>
      <c r="E937" s="124" t="s">
        <v>68</v>
      </c>
      <c r="F937" s="124" t="s">
        <v>25</v>
      </c>
      <c r="G937" s="124" t="s">
        <v>26</v>
      </c>
      <c r="H937" s="125">
        <v>32000</v>
      </c>
      <c r="I937" s="125"/>
      <c r="J937" s="51">
        <v>8000</v>
      </c>
      <c r="K937" s="125">
        <v>8000</v>
      </c>
      <c r="L937" s="125">
        <v>8000</v>
      </c>
      <c r="M937" s="125">
        <v>8000</v>
      </c>
      <c r="N937" s="129"/>
    </row>
    <row r="938" spans="1:14" s="15" customFormat="1" ht="12.75" customHeight="1">
      <c r="A938" s="31" t="s">
        <v>1243</v>
      </c>
      <c r="B938" s="32"/>
      <c r="C938" s="33"/>
      <c r="D938" s="34" t="s">
        <v>1244</v>
      </c>
      <c r="E938" s="35"/>
      <c r="F938" s="36"/>
      <c r="G938" s="36"/>
      <c r="H938" s="37">
        <v>346925</v>
      </c>
      <c r="I938" s="37">
        <v>5400</v>
      </c>
      <c r="J938" s="37">
        <v>15000</v>
      </c>
      <c r="K938" s="37">
        <v>15000</v>
      </c>
      <c r="L938" s="37">
        <v>15000</v>
      </c>
      <c r="M938" s="37">
        <v>5000</v>
      </c>
      <c r="N938" s="38">
        <v>0</v>
      </c>
    </row>
    <row r="939" spans="1:14" s="15" customFormat="1" ht="12.75" customHeight="1">
      <c r="A939" s="39" t="s">
        <v>1243</v>
      </c>
      <c r="B939" s="40"/>
      <c r="C939" s="41" t="s">
        <v>20</v>
      </c>
      <c r="D939" s="42" t="s">
        <v>1245</v>
      </c>
      <c r="E939" s="43"/>
      <c r="F939" s="44"/>
      <c r="G939" s="44"/>
      <c r="H939" s="45">
        <v>346925</v>
      </c>
      <c r="I939" s="45">
        <v>5400</v>
      </c>
      <c r="J939" s="45">
        <v>15000</v>
      </c>
      <c r="K939" s="45">
        <v>15000</v>
      </c>
      <c r="L939" s="45">
        <v>15000</v>
      </c>
      <c r="M939" s="45">
        <v>5000</v>
      </c>
      <c r="N939" s="46">
        <v>0</v>
      </c>
    </row>
    <row r="940" spans="1:14" s="130" customFormat="1" ht="15" customHeight="1">
      <c r="A940" s="58" t="s">
        <v>1243</v>
      </c>
      <c r="B940" s="123" t="s">
        <v>1246</v>
      </c>
      <c r="C940" s="59" t="s">
        <v>20</v>
      </c>
      <c r="D940" s="124" t="s">
        <v>1247</v>
      </c>
      <c r="E940" s="124" t="s">
        <v>68</v>
      </c>
      <c r="F940" s="124" t="s">
        <v>25</v>
      </c>
      <c r="G940" s="124" t="s">
        <v>37</v>
      </c>
      <c r="H940" s="125">
        <v>12400</v>
      </c>
      <c r="I940" s="125">
        <v>5400</v>
      </c>
      <c r="J940" s="51">
        <v>2000</v>
      </c>
      <c r="K940" s="125">
        <v>5000</v>
      </c>
      <c r="L940" s="125">
        <v>0</v>
      </c>
      <c r="M940" s="125">
        <v>0</v>
      </c>
      <c r="N940" s="129"/>
    </row>
    <row r="941" spans="1:14" s="130" customFormat="1" ht="15" customHeight="1">
      <c r="A941" s="58" t="s">
        <v>1243</v>
      </c>
      <c r="B941" s="123" t="s">
        <v>1246</v>
      </c>
      <c r="C941" s="59" t="s">
        <v>20</v>
      </c>
      <c r="D941" s="124" t="s">
        <v>1248</v>
      </c>
      <c r="E941" s="124" t="s">
        <v>68</v>
      </c>
      <c r="F941" s="124" t="s">
        <v>25</v>
      </c>
      <c r="G941" s="124" t="s">
        <v>26</v>
      </c>
      <c r="H941" s="125">
        <v>15200</v>
      </c>
      <c r="I941" s="125">
        <v>0</v>
      </c>
      <c r="J941" s="51">
        <v>5200</v>
      </c>
      <c r="K941" s="125">
        <v>0</v>
      </c>
      <c r="L941" s="125">
        <v>5000</v>
      </c>
      <c r="M941" s="125">
        <v>5000</v>
      </c>
      <c r="N941" s="129"/>
    </row>
    <row r="942" spans="1:14" s="130" customFormat="1" ht="15" customHeight="1">
      <c r="A942" s="58" t="s">
        <v>1243</v>
      </c>
      <c r="B942" s="123" t="s">
        <v>1246</v>
      </c>
      <c r="C942" s="59" t="s">
        <v>20</v>
      </c>
      <c r="D942" s="124" t="s">
        <v>1249</v>
      </c>
      <c r="E942" s="124" t="s">
        <v>68</v>
      </c>
      <c r="F942" s="124" t="s">
        <v>25</v>
      </c>
      <c r="G942" s="124" t="s">
        <v>29</v>
      </c>
      <c r="H942" s="125">
        <v>143225</v>
      </c>
      <c r="I942" s="125"/>
      <c r="J942" s="51">
        <v>4200</v>
      </c>
      <c r="K942" s="125">
        <v>10000</v>
      </c>
      <c r="L942" s="125">
        <v>10000</v>
      </c>
      <c r="M942" s="125"/>
      <c r="N942" s="129"/>
    </row>
    <row r="943" spans="1:14" s="15" customFormat="1" ht="12.75" customHeight="1">
      <c r="A943" s="31" t="s">
        <v>1250</v>
      </c>
      <c r="B943" s="32"/>
      <c r="C943" s="33"/>
      <c r="D943" s="34" t="s">
        <v>1251</v>
      </c>
      <c r="E943" s="35"/>
      <c r="F943" s="36"/>
      <c r="G943" s="36"/>
      <c r="H943" s="37">
        <v>4391374</v>
      </c>
      <c r="I943" s="37">
        <v>661500</v>
      </c>
      <c r="J943" s="37">
        <v>866415</v>
      </c>
      <c r="K943" s="37">
        <v>1053847</v>
      </c>
      <c r="L943" s="37">
        <v>1054347</v>
      </c>
      <c r="M943" s="37">
        <v>713347</v>
      </c>
      <c r="N943" s="38">
        <v>45000</v>
      </c>
    </row>
    <row r="944" spans="1:14" s="15" customFormat="1" ht="12.75" customHeight="1">
      <c r="A944" s="39" t="s">
        <v>1250</v>
      </c>
      <c r="B944" s="40"/>
      <c r="C944" s="41" t="s">
        <v>32</v>
      </c>
      <c r="D944" s="42" t="s">
        <v>33</v>
      </c>
      <c r="E944" s="43"/>
      <c r="F944" s="44"/>
      <c r="G944" s="44"/>
      <c r="H944" s="45">
        <v>12000</v>
      </c>
      <c r="I944" s="45">
        <v>0</v>
      </c>
      <c r="J944" s="45">
        <v>3000</v>
      </c>
      <c r="K944" s="45">
        <v>3000</v>
      </c>
      <c r="L944" s="45">
        <v>3000</v>
      </c>
      <c r="M944" s="45">
        <v>3000</v>
      </c>
      <c r="N944" s="46">
        <v>0</v>
      </c>
    </row>
    <row r="945" spans="1:14" s="130" customFormat="1" ht="15" customHeight="1">
      <c r="A945" s="58">
        <v>26</v>
      </c>
      <c r="B945" s="123" t="s">
        <v>1252</v>
      </c>
      <c r="C945" s="59" t="s">
        <v>32</v>
      </c>
      <c r="D945" s="124" t="s">
        <v>1253</v>
      </c>
      <c r="E945" s="124" t="s">
        <v>1254</v>
      </c>
      <c r="F945" s="124" t="s">
        <v>25</v>
      </c>
      <c r="G945" s="124" t="s">
        <v>25</v>
      </c>
      <c r="H945" s="51">
        <v>4000</v>
      </c>
      <c r="I945" s="51">
        <v>0</v>
      </c>
      <c r="J945" s="51">
        <v>1000</v>
      </c>
      <c r="K945" s="51">
        <v>1000</v>
      </c>
      <c r="L945" s="51">
        <v>1000</v>
      </c>
      <c r="M945" s="51">
        <v>1000</v>
      </c>
      <c r="N945" s="61">
        <v>0</v>
      </c>
    </row>
    <row r="946" spans="1:14" s="130" customFormat="1" ht="15" customHeight="1">
      <c r="A946" s="58">
        <v>26</v>
      </c>
      <c r="B946" s="123" t="s">
        <v>1252</v>
      </c>
      <c r="C946" s="59" t="s">
        <v>32</v>
      </c>
      <c r="D946" s="124" t="s">
        <v>1255</v>
      </c>
      <c r="E946" s="124" t="s">
        <v>1254</v>
      </c>
      <c r="F946" s="124" t="s">
        <v>25</v>
      </c>
      <c r="G946" s="124" t="s">
        <v>25</v>
      </c>
      <c r="H946" s="51">
        <v>8000</v>
      </c>
      <c r="I946" s="51"/>
      <c r="J946" s="51">
        <v>2000</v>
      </c>
      <c r="K946" s="51">
        <v>2000</v>
      </c>
      <c r="L946" s="51">
        <v>2000</v>
      </c>
      <c r="M946" s="51">
        <v>2000</v>
      </c>
      <c r="N946" s="61">
        <v>0</v>
      </c>
    </row>
    <row r="947" spans="1:14" s="15" customFormat="1" ht="12.75" customHeight="1">
      <c r="A947" s="39" t="s">
        <v>1250</v>
      </c>
      <c r="B947" s="40"/>
      <c r="C947" s="41" t="s">
        <v>1256</v>
      </c>
      <c r="D947" s="42" t="s">
        <v>1257</v>
      </c>
      <c r="E947" s="43"/>
      <c r="F947" s="44"/>
      <c r="G947" s="44"/>
      <c r="H947" s="45">
        <v>383000</v>
      </c>
      <c r="I947" s="45">
        <v>23000</v>
      </c>
      <c r="J947" s="45">
        <v>99558</v>
      </c>
      <c r="K947" s="45">
        <v>90000</v>
      </c>
      <c r="L947" s="45">
        <v>90000</v>
      </c>
      <c r="M947" s="45">
        <v>90000</v>
      </c>
      <c r="N947" s="46">
        <v>0</v>
      </c>
    </row>
    <row r="948" spans="1:14" s="130" customFormat="1" ht="15" customHeight="1">
      <c r="A948" s="58">
        <v>26</v>
      </c>
      <c r="B948" s="123" t="s">
        <v>1252</v>
      </c>
      <c r="C948" s="59" t="s">
        <v>1256</v>
      </c>
      <c r="D948" s="124" t="s">
        <v>1258</v>
      </c>
      <c r="E948" s="124" t="s">
        <v>41</v>
      </c>
      <c r="F948" s="124" t="s">
        <v>37</v>
      </c>
      <c r="G948" s="124" t="s">
        <v>26</v>
      </c>
      <c r="H948" s="51">
        <v>6000</v>
      </c>
      <c r="I948" s="51"/>
      <c r="J948" s="51"/>
      <c r="K948" s="51">
        <v>2000</v>
      </c>
      <c r="L948" s="51">
        <v>2000</v>
      </c>
      <c r="M948" s="51">
        <v>2000</v>
      </c>
      <c r="N948" s="61"/>
    </row>
    <row r="949" spans="1:14" s="130" customFormat="1" ht="15" customHeight="1">
      <c r="A949" s="58">
        <v>26</v>
      </c>
      <c r="B949" s="123" t="s">
        <v>1252</v>
      </c>
      <c r="C949" s="59" t="s">
        <v>1256</v>
      </c>
      <c r="D949" s="124" t="s">
        <v>812</v>
      </c>
      <c r="E949" s="124" t="s">
        <v>68</v>
      </c>
      <c r="F949" s="124" t="s">
        <v>25</v>
      </c>
      <c r="G949" s="124" t="s">
        <v>26</v>
      </c>
      <c r="H949" s="51">
        <v>91467</v>
      </c>
      <c r="I949" s="51"/>
      <c r="J949" s="51">
        <v>41332</v>
      </c>
      <c r="K949" s="51">
        <v>32155</v>
      </c>
      <c r="L949" s="51">
        <v>10000</v>
      </c>
      <c r="M949" s="51">
        <v>8000</v>
      </c>
      <c r="N949" s="61"/>
    </row>
    <row r="950" spans="1:14" s="130" customFormat="1" ht="15" customHeight="1">
      <c r="A950" s="58">
        <v>26</v>
      </c>
      <c r="B950" s="123" t="s">
        <v>1252</v>
      </c>
      <c r="C950" s="59" t="s">
        <v>1256</v>
      </c>
      <c r="D950" s="124" t="s">
        <v>1259</v>
      </c>
      <c r="E950" s="124" t="s">
        <v>68</v>
      </c>
      <c r="F950" s="124" t="s">
        <v>25</v>
      </c>
      <c r="G950" s="124" t="s">
        <v>26</v>
      </c>
      <c r="H950" s="51">
        <v>247533</v>
      </c>
      <c r="I950" s="51"/>
      <c r="J950" s="51">
        <v>56668</v>
      </c>
      <c r="K950" s="51">
        <v>55845</v>
      </c>
      <c r="L950" s="51">
        <v>78000</v>
      </c>
      <c r="M950" s="51">
        <v>80000</v>
      </c>
      <c r="N950" s="61"/>
    </row>
    <row r="951" spans="1:14" s="15" customFormat="1" ht="12.75" customHeight="1">
      <c r="A951" s="39" t="s">
        <v>1250</v>
      </c>
      <c r="B951" s="40"/>
      <c r="C951" s="41" t="s">
        <v>1260</v>
      </c>
      <c r="D951" s="42" t="s">
        <v>1261</v>
      </c>
      <c r="E951" s="43"/>
      <c r="F951" s="44"/>
      <c r="G951" s="44"/>
      <c r="H951" s="45">
        <v>1702060</v>
      </c>
      <c r="I951" s="45">
        <v>0</v>
      </c>
      <c r="J951" s="45">
        <v>418760</v>
      </c>
      <c r="K951" s="45">
        <v>541100</v>
      </c>
      <c r="L951" s="45">
        <v>541600</v>
      </c>
      <c r="M951" s="45">
        <v>200600</v>
      </c>
      <c r="N951" s="46">
        <v>0</v>
      </c>
    </row>
    <row r="952" spans="1:14" s="130" customFormat="1" ht="24" customHeight="1">
      <c r="A952" s="58">
        <v>26</v>
      </c>
      <c r="B952" s="123" t="s">
        <v>1252</v>
      </c>
      <c r="C952" s="59" t="s">
        <v>1260</v>
      </c>
      <c r="D952" s="124" t="s">
        <v>1262</v>
      </c>
      <c r="E952" s="124" t="s">
        <v>68</v>
      </c>
      <c r="F952" s="124" t="s">
        <v>25</v>
      </c>
      <c r="G952" s="124" t="s">
        <v>29</v>
      </c>
      <c r="H952" s="51">
        <v>524000</v>
      </c>
      <c r="I952" s="51">
        <v>0</v>
      </c>
      <c r="J952" s="51">
        <v>200600</v>
      </c>
      <c r="K952" s="51">
        <v>200100</v>
      </c>
      <c r="L952" s="51">
        <v>123300</v>
      </c>
      <c r="M952" s="51">
        <v>0</v>
      </c>
      <c r="N952" s="61">
        <v>0</v>
      </c>
    </row>
    <row r="953" spans="1:14" s="130" customFormat="1" ht="15" customHeight="1">
      <c r="A953" s="58" t="s">
        <v>1250</v>
      </c>
      <c r="B953" s="123" t="s">
        <v>1263</v>
      </c>
      <c r="C953" s="59" t="s">
        <v>1260</v>
      </c>
      <c r="D953" s="124" t="s">
        <v>1255</v>
      </c>
      <c r="E953" s="124" t="s">
        <v>41</v>
      </c>
      <c r="F953" s="124" t="s">
        <v>29</v>
      </c>
      <c r="G953" s="124" t="s">
        <v>26</v>
      </c>
      <c r="H953" s="51">
        <v>4000</v>
      </c>
      <c r="I953" s="51">
        <v>0</v>
      </c>
      <c r="J953" s="51">
        <v>0</v>
      </c>
      <c r="K953" s="51">
        <v>0</v>
      </c>
      <c r="L953" s="51">
        <v>2000</v>
      </c>
      <c r="M953" s="51">
        <v>2000</v>
      </c>
      <c r="N953" s="61"/>
    </row>
    <row r="954" spans="1:14" s="130" customFormat="1" ht="15" customHeight="1">
      <c r="A954" s="58" t="s">
        <v>1250</v>
      </c>
      <c r="B954" s="123" t="s">
        <v>1263</v>
      </c>
      <c r="C954" s="59" t="s">
        <v>1260</v>
      </c>
      <c r="D954" s="124" t="s">
        <v>1264</v>
      </c>
      <c r="E954" s="124" t="s">
        <v>68</v>
      </c>
      <c r="F954" s="124" t="s">
        <v>29</v>
      </c>
      <c r="G954" s="124" t="s">
        <v>26</v>
      </c>
      <c r="H954" s="51">
        <v>303900</v>
      </c>
      <c r="I954" s="51">
        <v>0</v>
      </c>
      <c r="J954" s="51">
        <v>30000</v>
      </c>
      <c r="K954" s="51">
        <v>0</v>
      </c>
      <c r="L954" s="51">
        <v>75300</v>
      </c>
      <c r="M954" s="51">
        <v>198600</v>
      </c>
      <c r="N954" s="61"/>
    </row>
    <row r="955" spans="1:14" s="130" customFormat="1" ht="15" customHeight="1">
      <c r="A955" s="58">
        <v>26</v>
      </c>
      <c r="B955" s="123" t="s">
        <v>1263</v>
      </c>
      <c r="C955" s="59" t="s">
        <v>1260</v>
      </c>
      <c r="D955" s="124" t="s">
        <v>1265</v>
      </c>
      <c r="E955" s="124" t="s">
        <v>68</v>
      </c>
      <c r="F955" s="124" t="s">
        <v>26</v>
      </c>
      <c r="G955" s="124" t="s">
        <v>26</v>
      </c>
      <c r="H955" s="51">
        <v>852160</v>
      </c>
      <c r="I955" s="51">
        <v>0</v>
      </c>
      <c r="J955" s="51">
        <v>170160</v>
      </c>
      <c r="K955" s="51">
        <v>341000</v>
      </c>
      <c r="L955" s="51">
        <v>341000</v>
      </c>
      <c r="M955" s="51"/>
      <c r="N955" s="61"/>
    </row>
    <row r="956" spans="1:14" s="15" customFormat="1" ht="12.75" customHeight="1">
      <c r="A956" s="39" t="s">
        <v>1250</v>
      </c>
      <c r="B956" s="40"/>
      <c r="C956" s="41" t="s">
        <v>1266</v>
      </c>
      <c r="D956" s="42" t="s">
        <v>1267</v>
      </c>
      <c r="E956" s="43"/>
      <c r="F956" s="44"/>
      <c r="G956" s="44"/>
      <c r="H956" s="45">
        <v>968850</v>
      </c>
      <c r="I956" s="45">
        <v>638500</v>
      </c>
      <c r="J956" s="45">
        <v>15350</v>
      </c>
      <c r="K956" s="45">
        <v>90000</v>
      </c>
      <c r="L956" s="45">
        <v>90000</v>
      </c>
      <c r="M956" s="45">
        <v>90000</v>
      </c>
      <c r="N956" s="46">
        <v>45000</v>
      </c>
    </row>
    <row r="957" spans="1:14" s="130" customFormat="1" ht="15" customHeight="1">
      <c r="A957" s="58">
        <v>26</v>
      </c>
      <c r="B957" s="123" t="s">
        <v>1252</v>
      </c>
      <c r="C957" s="59" t="s">
        <v>1266</v>
      </c>
      <c r="D957" s="124" t="s">
        <v>1268</v>
      </c>
      <c r="E957" s="124" t="s">
        <v>68</v>
      </c>
      <c r="F957" s="124" t="s">
        <v>205</v>
      </c>
      <c r="G957" s="124" t="s">
        <v>26</v>
      </c>
      <c r="H957" s="51">
        <v>950940</v>
      </c>
      <c r="I957" s="51">
        <v>638500</v>
      </c>
      <c r="J957" s="51">
        <v>9440</v>
      </c>
      <c r="K957" s="51">
        <v>86000</v>
      </c>
      <c r="L957" s="51">
        <v>86000</v>
      </c>
      <c r="M957" s="51">
        <v>86000</v>
      </c>
      <c r="N957" s="61">
        <v>45000</v>
      </c>
    </row>
    <row r="958" spans="1:14" s="130" customFormat="1" ht="15" customHeight="1">
      <c r="A958" s="58">
        <v>26</v>
      </c>
      <c r="B958" s="123" t="s">
        <v>1269</v>
      </c>
      <c r="C958" s="59" t="s">
        <v>1266</v>
      </c>
      <c r="D958" s="124" t="s">
        <v>1270</v>
      </c>
      <c r="E958" s="124" t="s">
        <v>41</v>
      </c>
      <c r="F958" s="124" t="s">
        <v>37</v>
      </c>
      <c r="G958" s="124" t="s">
        <v>26</v>
      </c>
      <c r="H958" s="51">
        <v>6000</v>
      </c>
      <c r="I958" s="51"/>
      <c r="J958" s="51"/>
      <c r="K958" s="51">
        <v>2000</v>
      </c>
      <c r="L958" s="51">
        <v>2000</v>
      </c>
      <c r="M958" s="51">
        <v>2000</v>
      </c>
      <c r="N958" s="61"/>
    </row>
    <row r="959" spans="1:14" s="130" customFormat="1" ht="15" customHeight="1">
      <c r="A959" s="58">
        <v>26</v>
      </c>
      <c r="B959" s="123" t="s">
        <v>1271</v>
      </c>
      <c r="C959" s="59" t="s">
        <v>1266</v>
      </c>
      <c r="D959" s="124" t="s">
        <v>1272</v>
      </c>
      <c r="E959" s="124" t="s">
        <v>598</v>
      </c>
      <c r="F959" s="124" t="s">
        <v>37</v>
      </c>
      <c r="G959" s="124" t="s">
        <v>26</v>
      </c>
      <c r="H959" s="51">
        <v>6000</v>
      </c>
      <c r="I959" s="51">
        <v>0</v>
      </c>
      <c r="J959" s="51">
        <v>0</v>
      </c>
      <c r="K959" s="51">
        <v>2000</v>
      </c>
      <c r="L959" s="51">
        <v>2000</v>
      </c>
      <c r="M959" s="51">
        <v>2000</v>
      </c>
      <c r="N959" s="61"/>
    </row>
    <row r="960" spans="1:14" s="15" customFormat="1" ht="12.75" customHeight="1">
      <c r="A960" s="39" t="s">
        <v>1250</v>
      </c>
      <c r="B960" s="40"/>
      <c r="C960" s="41" t="s">
        <v>1273</v>
      </c>
      <c r="D960" s="42" t="s">
        <v>1274</v>
      </c>
      <c r="E960" s="43"/>
      <c r="F960" s="44"/>
      <c r="G960" s="44"/>
      <c r="H960" s="45">
        <v>1325464</v>
      </c>
      <c r="I960" s="45">
        <v>0</v>
      </c>
      <c r="J960" s="45">
        <v>329747</v>
      </c>
      <c r="K960" s="45">
        <v>329747</v>
      </c>
      <c r="L960" s="45">
        <v>329747</v>
      </c>
      <c r="M960" s="45">
        <v>329747</v>
      </c>
      <c r="N960" s="46">
        <v>0</v>
      </c>
    </row>
    <row r="961" spans="1:14" s="130" customFormat="1" ht="15" customHeight="1">
      <c r="A961" s="58">
        <v>26</v>
      </c>
      <c r="B961" s="123" t="s">
        <v>1252</v>
      </c>
      <c r="C961" s="59" t="s">
        <v>1273</v>
      </c>
      <c r="D961" s="124" t="s">
        <v>1275</v>
      </c>
      <c r="E961" s="124" t="s">
        <v>24</v>
      </c>
      <c r="F961" s="124" t="s">
        <v>25</v>
      </c>
      <c r="G961" s="124" t="s">
        <v>26</v>
      </c>
      <c r="H961" s="51">
        <v>1310464</v>
      </c>
      <c r="I961" s="51"/>
      <c r="J961" s="51">
        <v>329747</v>
      </c>
      <c r="K961" s="51">
        <v>324747</v>
      </c>
      <c r="L961" s="51">
        <v>324747</v>
      </c>
      <c r="M961" s="51">
        <v>324747</v>
      </c>
      <c r="N961" s="61"/>
    </row>
    <row r="962" spans="1:14" s="130" customFormat="1" ht="15" customHeight="1">
      <c r="A962" s="58">
        <v>26</v>
      </c>
      <c r="B962" s="123" t="s">
        <v>1252</v>
      </c>
      <c r="C962" s="59" t="s">
        <v>1273</v>
      </c>
      <c r="D962" s="124" t="s">
        <v>1276</v>
      </c>
      <c r="E962" s="124" t="s">
        <v>41</v>
      </c>
      <c r="F962" s="124" t="s">
        <v>37</v>
      </c>
      <c r="G962" s="124" t="s">
        <v>26</v>
      </c>
      <c r="H962" s="51">
        <v>6000</v>
      </c>
      <c r="I962" s="51"/>
      <c r="J962" s="51"/>
      <c r="K962" s="51">
        <v>2000</v>
      </c>
      <c r="L962" s="51">
        <v>2000</v>
      </c>
      <c r="M962" s="51">
        <v>2000</v>
      </c>
      <c r="N962" s="61"/>
    </row>
    <row r="963" spans="1:14" s="130" customFormat="1" ht="15" customHeight="1">
      <c r="A963" s="58">
        <v>26</v>
      </c>
      <c r="B963" s="123" t="s">
        <v>1252</v>
      </c>
      <c r="C963" s="59" t="s">
        <v>1273</v>
      </c>
      <c r="D963" s="124" t="s">
        <v>1277</v>
      </c>
      <c r="E963" s="124" t="s">
        <v>41</v>
      </c>
      <c r="F963" s="124" t="s">
        <v>37</v>
      </c>
      <c r="G963" s="124" t="s">
        <v>26</v>
      </c>
      <c r="H963" s="51">
        <v>9000</v>
      </c>
      <c r="I963" s="51"/>
      <c r="J963" s="51"/>
      <c r="K963" s="51">
        <v>3000</v>
      </c>
      <c r="L963" s="51">
        <v>3000</v>
      </c>
      <c r="M963" s="51">
        <v>3000</v>
      </c>
      <c r="N963" s="61"/>
    </row>
    <row r="964" spans="1:14" s="15" customFormat="1" ht="12.75" customHeight="1">
      <c r="A964" s="31" t="s">
        <v>1278</v>
      </c>
      <c r="B964" s="32"/>
      <c r="C964" s="33"/>
      <c r="D964" s="34" t="s">
        <v>1279</v>
      </c>
      <c r="E964" s="35"/>
      <c r="F964" s="36"/>
      <c r="G964" s="36"/>
      <c r="H964" s="37">
        <v>520000</v>
      </c>
      <c r="I964" s="37">
        <v>0</v>
      </c>
      <c r="J964" s="37">
        <v>130000</v>
      </c>
      <c r="K964" s="37">
        <v>130000</v>
      </c>
      <c r="L964" s="37">
        <v>130000</v>
      </c>
      <c r="M964" s="37">
        <v>130000</v>
      </c>
      <c r="N964" s="38">
        <v>0</v>
      </c>
    </row>
    <row r="965" spans="1:14" s="15" customFormat="1" ht="12.75" customHeight="1">
      <c r="A965" s="39" t="s">
        <v>1278</v>
      </c>
      <c r="B965" s="40"/>
      <c r="C965" s="41" t="s">
        <v>32</v>
      </c>
      <c r="D965" s="42" t="s">
        <v>51</v>
      </c>
      <c r="E965" s="43"/>
      <c r="F965" s="44"/>
      <c r="G965" s="44"/>
      <c r="H965" s="45">
        <v>520000</v>
      </c>
      <c r="I965" s="45">
        <v>0</v>
      </c>
      <c r="J965" s="45">
        <v>130000</v>
      </c>
      <c r="K965" s="45">
        <v>130000</v>
      </c>
      <c r="L965" s="45">
        <v>130000</v>
      </c>
      <c r="M965" s="45">
        <v>130000</v>
      </c>
      <c r="N965" s="46">
        <v>0</v>
      </c>
    </row>
    <row r="966" spans="1:14" customFormat="1" ht="15" customHeight="1">
      <c r="A966" s="141" t="s">
        <v>1278</v>
      </c>
      <c r="B966" s="62" t="s">
        <v>1280</v>
      </c>
      <c r="C966" s="59" t="s">
        <v>32</v>
      </c>
      <c r="D966" s="62" t="s">
        <v>1281</v>
      </c>
      <c r="E966" s="65" t="s">
        <v>24</v>
      </c>
      <c r="F966" s="59" t="s">
        <v>25</v>
      </c>
      <c r="G966" s="123" t="s">
        <v>26</v>
      </c>
      <c r="H966" s="142">
        <v>15675.476999999999</v>
      </c>
      <c r="I966" s="142"/>
      <c r="J966" s="80">
        <v>5325.4769999999999</v>
      </c>
      <c r="K966" s="142">
        <v>5950</v>
      </c>
      <c r="L966" s="142">
        <v>3200</v>
      </c>
      <c r="M966" s="142">
        <v>1200</v>
      </c>
      <c r="N966" s="143">
        <v>0</v>
      </c>
    </row>
    <row r="967" spans="1:14" customFormat="1" ht="15" customHeight="1">
      <c r="A967" s="141" t="s">
        <v>1278</v>
      </c>
      <c r="B967" s="62" t="s">
        <v>1280</v>
      </c>
      <c r="C967" s="59" t="s">
        <v>32</v>
      </c>
      <c r="D967" s="62" t="s">
        <v>1282</v>
      </c>
      <c r="E967" s="65" t="s">
        <v>24</v>
      </c>
      <c r="F967" s="59" t="s">
        <v>25</v>
      </c>
      <c r="G967" s="123" t="s">
        <v>26</v>
      </c>
      <c r="H967" s="142">
        <v>172827.375</v>
      </c>
      <c r="I967" s="142"/>
      <c r="J967" s="80">
        <v>57159.014999999999</v>
      </c>
      <c r="K967" s="142">
        <v>42341.36</v>
      </c>
      <c r="L967" s="142"/>
      <c r="M967" s="142">
        <v>73327</v>
      </c>
      <c r="N967" s="143">
        <v>0</v>
      </c>
    </row>
    <row r="968" spans="1:14" customFormat="1" ht="15" customHeight="1">
      <c r="A968" s="141" t="s">
        <v>1278</v>
      </c>
      <c r="B968" s="62" t="s">
        <v>1280</v>
      </c>
      <c r="C968" s="59" t="s">
        <v>32</v>
      </c>
      <c r="D968" s="62" t="s">
        <v>1283</v>
      </c>
      <c r="E968" s="65" t="s">
        <v>41</v>
      </c>
      <c r="F968" s="59" t="s">
        <v>37</v>
      </c>
      <c r="G968" s="123" t="s">
        <v>26</v>
      </c>
      <c r="H968" s="142">
        <v>28500</v>
      </c>
      <c r="I968" s="142"/>
      <c r="J968" s="80"/>
      <c r="K968" s="142">
        <v>1500</v>
      </c>
      <c r="L968" s="142">
        <v>5000</v>
      </c>
      <c r="M968" s="142">
        <v>22000</v>
      </c>
      <c r="N968" s="143">
        <v>0</v>
      </c>
    </row>
    <row r="969" spans="1:14" customFormat="1" ht="15" customHeight="1">
      <c r="A969" s="141" t="s">
        <v>1278</v>
      </c>
      <c r="B969" s="62" t="s">
        <v>1280</v>
      </c>
      <c r="C969" s="59" t="s">
        <v>32</v>
      </c>
      <c r="D969" s="62" t="s">
        <v>1284</v>
      </c>
      <c r="E969" s="65" t="s">
        <v>24</v>
      </c>
      <c r="F969" s="59" t="s">
        <v>25</v>
      </c>
      <c r="G969" s="123" t="s">
        <v>26</v>
      </c>
      <c r="H969" s="142">
        <v>93863.606</v>
      </c>
      <c r="I969" s="142"/>
      <c r="J969" s="80">
        <v>17213.606</v>
      </c>
      <c r="K969" s="142">
        <v>9135</v>
      </c>
      <c r="L969" s="142">
        <v>66315</v>
      </c>
      <c r="M969" s="142">
        <v>1200</v>
      </c>
      <c r="N969" s="143">
        <v>0</v>
      </c>
    </row>
    <row r="970" spans="1:14" customFormat="1" ht="15" customHeight="1">
      <c r="A970" s="141" t="s">
        <v>1278</v>
      </c>
      <c r="B970" s="62" t="s">
        <v>1280</v>
      </c>
      <c r="C970" s="59" t="s">
        <v>32</v>
      </c>
      <c r="D970" s="62" t="s">
        <v>1285</v>
      </c>
      <c r="E970" s="65" t="s">
        <v>41</v>
      </c>
      <c r="F970" s="59" t="s">
        <v>37</v>
      </c>
      <c r="G970" s="123" t="s">
        <v>29</v>
      </c>
      <c r="H970" s="142">
        <v>20000</v>
      </c>
      <c r="I970" s="142"/>
      <c r="J970" s="80"/>
      <c r="K970" s="142">
        <v>10000</v>
      </c>
      <c r="L970" s="142">
        <v>10000</v>
      </c>
      <c r="M970" s="142"/>
      <c r="N970" s="143">
        <v>0</v>
      </c>
    </row>
    <row r="971" spans="1:14" customFormat="1" ht="15" customHeight="1">
      <c r="A971" s="141" t="s">
        <v>1278</v>
      </c>
      <c r="B971" s="62" t="s">
        <v>1280</v>
      </c>
      <c r="C971" s="59" t="s">
        <v>32</v>
      </c>
      <c r="D971" s="62" t="s">
        <v>1286</v>
      </c>
      <c r="E971" s="65" t="s">
        <v>24</v>
      </c>
      <c r="F971" s="59" t="s">
        <v>25</v>
      </c>
      <c r="G971" s="123" t="s">
        <v>37</v>
      </c>
      <c r="H971" s="142">
        <v>3404</v>
      </c>
      <c r="I971" s="142"/>
      <c r="J971" s="80">
        <v>2794</v>
      </c>
      <c r="K971" s="142">
        <v>610</v>
      </c>
      <c r="L971" s="142"/>
      <c r="M971" s="142"/>
      <c r="N971" s="143">
        <v>0</v>
      </c>
    </row>
    <row r="972" spans="1:14" customFormat="1" ht="15" customHeight="1">
      <c r="A972" s="141" t="s">
        <v>1278</v>
      </c>
      <c r="B972" s="62" t="s">
        <v>1280</v>
      </c>
      <c r="C972" s="59" t="s">
        <v>32</v>
      </c>
      <c r="D972" s="62" t="s">
        <v>1287</v>
      </c>
      <c r="E972" s="65" t="s">
        <v>24</v>
      </c>
      <c r="F972" s="59" t="s">
        <v>25</v>
      </c>
      <c r="G972" s="123" t="s">
        <v>26</v>
      </c>
      <c r="H972" s="142">
        <v>153928.837</v>
      </c>
      <c r="I972" s="142"/>
      <c r="J972" s="80">
        <v>35470.837</v>
      </c>
      <c r="K972" s="142">
        <v>48100</v>
      </c>
      <c r="L972" s="142">
        <v>39285</v>
      </c>
      <c r="M972" s="142">
        <v>31073</v>
      </c>
      <c r="N972" s="143">
        <v>0</v>
      </c>
    </row>
    <row r="973" spans="1:14" customFormat="1" ht="15" customHeight="1">
      <c r="A973" s="141" t="s">
        <v>1278</v>
      </c>
      <c r="B973" s="62" t="s">
        <v>1280</v>
      </c>
      <c r="C973" s="59" t="s">
        <v>32</v>
      </c>
      <c r="D973" s="62" t="s">
        <v>1288</v>
      </c>
      <c r="E973" s="65" t="s">
        <v>24</v>
      </c>
      <c r="F973" s="59" t="s">
        <v>25</v>
      </c>
      <c r="G973" s="123" t="s">
        <v>26</v>
      </c>
      <c r="H973" s="142">
        <v>19772.64</v>
      </c>
      <c r="I973" s="142"/>
      <c r="J973" s="80">
        <v>2510</v>
      </c>
      <c r="K973" s="142">
        <v>9862.64</v>
      </c>
      <c r="L973" s="142">
        <v>6200</v>
      </c>
      <c r="M973" s="142">
        <v>1200</v>
      </c>
      <c r="N973" s="143">
        <v>0</v>
      </c>
    </row>
    <row r="974" spans="1:14" customFormat="1" ht="15" customHeight="1">
      <c r="A974" s="141" t="s">
        <v>1278</v>
      </c>
      <c r="B974" s="62" t="s">
        <v>1280</v>
      </c>
      <c r="C974" s="59" t="s">
        <v>32</v>
      </c>
      <c r="D974" s="62" t="s">
        <v>1289</v>
      </c>
      <c r="E974" s="65" t="s">
        <v>24</v>
      </c>
      <c r="F974" s="59" t="s">
        <v>25</v>
      </c>
      <c r="G974" s="123" t="s">
        <v>37</v>
      </c>
      <c r="H974" s="142">
        <v>9733.7999999999993</v>
      </c>
      <c r="I974" s="142"/>
      <c r="J974" s="80">
        <v>8913.7999999999993</v>
      </c>
      <c r="K974" s="142">
        <v>820</v>
      </c>
      <c r="L974" s="142"/>
      <c r="M974" s="142"/>
      <c r="N974" s="143">
        <v>0</v>
      </c>
    </row>
    <row r="975" spans="1:14" customFormat="1" ht="15" customHeight="1">
      <c r="A975" s="141" t="s">
        <v>1278</v>
      </c>
      <c r="B975" s="62" t="s">
        <v>1280</v>
      </c>
      <c r="C975" s="59" t="s">
        <v>32</v>
      </c>
      <c r="D975" s="62" t="s">
        <v>1290</v>
      </c>
      <c r="E975" s="65" t="s">
        <v>24</v>
      </c>
      <c r="F975" s="59" t="s">
        <v>25</v>
      </c>
      <c r="G975" s="123" t="s">
        <v>37</v>
      </c>
      <c r="H975" s="142">
        <v>2294.2649999999999</v>
      </c>
      <c r="I975" s="142"/>
      <c r="J975" s="80">
        <v>613.26499999999999</v>
      </c>
      <c r="K975" s="142">
        <v>1681</v>
      </c>
      <c r="L975" s="142"/>
      <c r="M975" s="142"/>
      <c r="N975" s="143">
        <v>0</v>
      </c>
    </row>
    <row r="976" spans="1:14" s="15" customFormat="1" ht="12.75" customHeight="1">
      <c r="A976" s="31" t="s">
        <v>1291</v>
      </c>
      <c r="B976" s="32"/>
      <c r="C976" s="33"/>
      <c r="D976" s="34" t="s">
        <v>1292</v>
      </c>
      <c r="E976" s="35"/>
      <c r="F976" s="36"/>
      <c r="G976" s="36"/>
      <c r="H976" s="37">
        <v>3182230</v>
      </c>
      <c r="I976" s="37">
        <v>0</v>
      </c>
      <c r="J976" s="37">
        <v>383000</v>
      </c>
      <c r="K976" s="37">
        <v>562500</v>
      </c>
      <c r="L976" s="37">
        <v>615000</v>
      </c>
      <c r="M976" s="37">
        <v>772500</v>
      </c>
      <c r="N976" s="38">
        <v>0</v>
      </c>
    </row>
    <row r="977" spans="1:14" s="15" customFormat="1" ht="12.75" customHeight="1">
      <c r="A977" s="39" t="s">
        <v>1291</v>
      </c>
      <c r="B977" s="40"/>
      <c r="C977" s="41" t="s">
        <v>32</v>
      </c>
      <c r="D977" s="42" t="s">
        <v>762</v>
      </c>
      <c r="E977" s="43"/>
      <c r="F977" s="44"/>
      <c r="G977" s="44"/>
      <c r="H977" s="45">
        <v>60000</v>
      </c>
      <c r="I977" s="45">
        <v>0</v>
      </c>
      <c r="J977" s="45">
        <v>15000</v>
      </c>
      <c r="K977" s="45">
        <v>15000</v>
      </c>
      <c r="L977" s="45">
        <v>15000</v>
      </c>
      <c r="M977" s="45">
        <v>15000</v>
      </c>
      <c r="N977" s="46">
        <v>0</v>
      </c>
    </row>
    <row r="978" spans="1:14" customFormat="1" ht="15" customHeight="1">
      <c r="A978" s="141" t="s">
        <v>1291</v>
      </c>
      <c r="B978" s="62" t="s">
        <v>1293</v>
      </c>
      <c r="C978" s="59" t="s">
        <v>32</v>
      </c>
      <c r="D978" s="62" t="s">
        <v>1294</v>
      </c>
      <c r="E978" s="65" t="s">
        <v>24</v>
      </c>
      <c r="F978" s="59" t="s">
        <v>25</v>
      </c>
      <c r="G978" s="123" t="s">
        <v>26</v>
      </c>
      <c r="H978" s="142">
        <v>60000</v>
      </c>
      <c r="I978" s="142"/>
      <c r="J978" s="80">
        <v>15000</v>
      </c>
      <c r="K978" s="142">
        <v>15000</v>
      </c>
      <c r="L978" s="142">
        <v>15000</v>
      </c>
      <c r="M978" s="142">
        <v>15000</v>
      </c>
      <c r="N978" s="143">
        <v>0</v>
      </c>
    </row>
    <row r="979" spans="1:14" s="15" customFormat="1" ht="12.75" customHeight="1">
      <c r="A979" s="39" t="s">
        <v>1291</v>
      </c>
      <c r="B979" s="40"/>
      <c r="C979" s="41" t="s">
        <v>971</v>
      </c>
      <c r="D979" s="42" t="s">
        <v>1295</v>
      </c>
      <c r="E979" s="43"/>
      <c r="F979" s="44"/>
      <c r="G979" s="44"/>
      <c r="H979" s="45">
        <v>3122230</v>
      </c>
      <c r="I979" s="45">
        <v>0</v>
      </c>
      <c r="J979" s="45">
        <v>368000</v>
      </c>
      <c r="K979" s="45">
        <v>547500</v>
      </c>
      <c r="L979" s="45">
        <v>600000</v>
      </c>
      <c r="M979" s="45">
        <v>757500</v>
      </c>
      <c r="N979" s="46">
        <v>0</v>
      </c>
    </row>
    <row r="980" spans="1:14" customFormat="1" ht="15" customHeight="1">
      <c r="A980" s="141" t="s">
        <v>1291</v>
      </c>
      <c r="B980" s="62" t="s">
        <v>1296</v>
      </c>
      <c r="C980" s="59" t="s">
        <v>971</v>
      </c>
      <c r="D980" s="62" t="s">
        <v>974</v>
      </c>
      <c r="E980" s="65" t="s">
        <v>24</v>
      </c>
      <c r="F980" s="59" t="s">
        <v>25</v>
      </c>
      <c r="G980" s="123" t="s">
        <v>26</v>
      </c>
      <c r="H980" s="142">
        <v>285600</v>
      </c>
      <c r="I980" s="142">
        <v>0</v>
      </c>
      <c r="J980" s="80">
        <v>76200</v>
      </c>
      <c r="K980" s="142">
        <v>63900</v>
      </c>
      <c r="L980" s="142">
        <v>18260</v>
      </c>
      <c r="M980" s="142">
        <v>34600</v>
      </c>
      <c r="N980" s="143"/>
    </row>
    <row r="981" spans="1:14" customFormat="1" ht="15" customHeight="1">
      <c r="A981" s="141" t="s">
        <v>1291</v>
      </c>
      <c r="B981" s="62" t="s">
        <v>1296</v>
      </c>
      <c r="C981" s="59" t="s">
        <v>971</v>
      </c>
      <c r="D981" s="62" t="s">
        <v>355</v>
      </c>
      <c r="E981" s="65" t="s">
        <v>24</v>
      </c>
      <c r="F981" s="59" t="s">
        <v>25</v>
      </c>
      <c r="G981" s="123" t="s">
        <v>26</v>
      </c>
      <c r="H981" s="142">
        <v>58600</v>
      </c>
      <c r="I981" s="142"/>
      <c r="J981" s="80">
        <v>28000</v>
      </c>
      <c r="K981" s="142">
        <v>41000</v>
      </c>
      <c r="L981" s="142">
        <v>0</v>
      </c>
      <c r="M981" s="142">
        <v>5400</v>
      </c>
      <c r="N981" s="143"/>
    </row>
    <row r="982" spans="1:14" customFormat="1" ht="15" customHeight="1">
      <c r="A982" s="141" t="s">
        <v>1291</v>
      </c>
      <c r="B982" s="62" t="s">
        <v>1296</v>
      </c>
      <c r="C982" s="59" t="s">
        <v>971</v>
      </c>
      <c r="D982" s="62" t="s">
        <v>1297</v>
      </c>
      <c r="E982" s="65" t="s">
        <v>24</v>
      </c>
      <c r="F982" s="59" t="s">
        <v>25</v>
      </c>
      <c r="G982" s="123" t="s">
        <v>26</v>
      </c>
      <c r="H982" s="142">
        <v>719980</v>
      </c>
      <c r="I982" s="142"/>
      <c r="J982" s="80">
        <v>117700</v>
      </c>
      <c r="K982" s="142">
        <v>66700</v>
      </c>
      <c r="L982" s="142">
        <v>106100</v>
      </c>
      <c r="M982" s="142">
        <v>180160</v>
      </c>
      <c r="N982" s="143"/>
    </row>
    <row r="983" spans="1:14" customFormat="1" ht="15" customHeight="1">
      <c r="A983" s="141" t="s">
        <v>1291</v>
      </c>
      <c r="B983" s="62" t="s">
        <v>1296</v>
      </c>
      <c r="C983" s="59" t="s">
        <v>971</v>
      </c>
      <c r="D983" s="62" t="s">
        <v>1298</v>
      </c>
      <c r="E983" s="65" t="s">
        <v>24</v>
      </c>
      <c r="F983" s="59" t="s">
        <v>25</v>
      </c>
      <c r="G983" s="123" t="s">
        <v>26</v>
      </c>
      <c r="H983" s="142">
        <v>30000</v>
      </c>
      <c r="I983" s="142"/>
      <c r="J983" s="80">
        <v>30000</v>
      </c>
      <c r="K983" s="142">
        <v>21000</v>
      </c>
      <c r="L983" s="142">
        <v>15000</v>
      </c>
      <c r="M983" s="142">
        <v>15000</v>
      </c>
      <c r="N983" s="143"/>
    </row>
    <row r="984" spans="1:14" customFormat="1" ht="15" customHeight="1">
      <c r="A984" s="141" t="s">
        <v>1291</v>
      </c>
      <c r="B984" s="62" t="s">
        <v>1299</v>
      </c>
      <c r="C984" s="59" t="s">
        <v>971</v>
      </c>
      <c r="D984" s="62" t="s">
        <v>1300</v>
      </c>
      <c r="E984" s="65" t="s">
        <v>41</v>
      </c>
      <c r="F984" s="59" t="s">
        <v>37</v>
      </c>
      <c r="G984" s="123" t="s">
        <v>26</v>
      </c>
      <c r="H984" s="142">
        <v>1050000</v>
      </c>
      <c r="I984" s="142"/>
      <c r="J984" s="80"/>
      <c r="K984" s="142">
        <v>262500</v>
      </c>
      <c r="L984" s="142">
        <v>315000</v>
      </c>
      <c r="M984" s="142">
        <v>472500</v>
      </c>
      <c r="N984" s="143"/>
    </row>
    <row r="985" spans="1:14" customFormat="1" ht="15" customHeight="1">
      <c r="A985" s="141" t="s">
        <v>1291</v>
      </c>
      <c r="B985" s="62" t="s">
        <v>1299</v>
      </c>
      <c r="C985" s="59" t="s">
        <v>971</v>
      </c>
      <c r="D985" s="62" t="s">
        <v>1301</v>
      </c>
      <c r="E985" s="65" t="s">
        <v>24</v>
      </c>
      <c r="F985" s="59" t="s">
        <v>25</v>
      </c>
      <c r="G985" s="123" t="s">
        <v>26</v>
      </c>
      <c r="H985" s="142">
        <v>978050</v>
      </c>
      <c r="I985" s="142"/>
      <c r="J985" s="80">
        <v>116100</v>
      </c>
      <c r="K985" s="142">
        <v>92400</v>
      </c>
      <c r="L985" s="142">
        <v>145640</v>
      </c>
      <c r="M985" s="142">
        <v>49840</v>
      </c>
      <c r="N985" s="143"/>
    </row>
    <row r="986" spans="1:14" s="15" customFormat="1" ht="12.75" customHeight="1">
      <c r="A986" s="31" t="s">
        <v>1302</v>
      </c>
      <c r="B986" s="32"/>
      <c r="C986" s="33"/>
      <c r="D986" s="34" t="s">
        <v>1303</v>
      </c>
      <c r="E986" s="35"/>
      <c r="F986" s="36"/>
      <c r="G986" s="36"/>
      <c r="H986" s="37">
        <v>57000</v>
      </c>
      <c r="I986" s="37">
        <v>0</v>
      </c>
      <c r="J986" s="37">
        <v>35000</v>
      </c>
      <c r="K986" s="37">
        <v>14000</v>
      </c>
      <c r="L986" s="37">
        <v>4000</v>
      </c>
      <c r="M986" s="37">
        <v>4000</v>
      </c>
      <c r="N986" s="38">
        <v>0</v>
      </c>
    </row>
    <row r="987" spans="1:14" s="15" customFormat="1" ht="12.75" customHeight="1">
      <c r="A987" s="39" t="s">
        <v>1302</v>
      </c>
      <c r="B987" s="40"/>
      <c r="C987" s="41" t="s">
        <v>1304</v>
      </c>
      <c r="D987" s="42" t="s">
        <v>1305</v>
      </c>
      <c r="E987" s="43"/>
      <c r="F987" s="44"/>
      <c r="G987" s="44"/>
      <c r="H987" s="45">
        <v>57000</v>
      </c>
      <c r="I987" s="45">
        <v>0</v>
      </c>
      <c r="J987" s="45">
        <v>35000</v>
      </c>
      <c r="K987" s="45">
        <v>14000</v>
      </c>
      <c r="L987" s="45">
        <v>4000</v>
      </c>
      <c r="M987" s="45">
        <v>4000</v>
      </c>
      <c r="N987" s="46">
        <v>0</v>
      </c>
    </row>
    <row r="988" spans="1:14" customFormat="1" ht="15" customHeight="1">
      <c r="A988" s="141" t="s">
        <v>1302</v>
      </c>
      <c r="B988" s="62" t="s">
        <v>1306</v>
      </c>
      <c r="C988" s="59" t="s">
        <v>1304</v>
      </c>
      <c r="D988" s="62" t="s">
        <v>1307</v>
      </c>
      <c r="E988" s="65" t="s">
        <v>24</v>
      </c>
      <c r="F988" s="59" t="s">
        <v>25</v>
      </c>
      <c r="G988" s="123" t="s">
        <v>26</v>
      </c>
      <c r="H988" s="142">
        <v>11700</v>
      </c>
      <c r="I988" s="142"/>
      <c r="J988" s="80">
        <v>4200</v>
      </c>
      <c r="K988" s="142">
        <v>2500</v>
      </c>
      <c r="L988" s="142">
        <v>2500</v>
      </c>
      <c r="M988" s="142">
        <v>2500</v>
      </c>
      <c r="N988" s="144"/>
    </row>
    <row r="989" spans="1:14" customFormat="1" ht="15" customHeight="1">
      <c r="A989" s="141" t="s">
        <v>1302</v>
      </c>
      <c r="B989" s="62" t="s">
        <v>1306</v>
      </c>
      <c r="C989" s="59" t="s">
        <v>1304</v>
      </c>
      <c r="D989" s="62" t="s">
        <v>1308</v>
      </c>
      <c r="E989" s="65" t="s">
        <v>24</v>
      </c>
      <c r="F989" s="59" t="s">
        <v>25</v>
      </c>
      <c r="G989" s="123" t="s">
        <v>26</v>
      </c>
      <c r="H989" s="142">
        <v>4900</v>
      </c>
      <c r="I989" s="142"/>
      <c r="J989" s="80">
        <v>1900</v>
      </c>
      <c r="K989" s="142">
        <v>1000</v>
      </c>
      <c r="L989" s="142">
        <v>1000</v>
      </c>
      <c r="M989" s="142">
        <v>1000</v>
      </c>
      <c r="N989" s="144"/>
    </row>
    <row r="990" spans="1:14" customFormat="1" ht="15" customHeight="1">
      <c r="A990" s="141" t="s">
        <v>1302</v>
      </c>
      <c r="B990" s="62" t="s">
        <v>1306</v>
      </c>
      <c r="C990" s="59" t="s">
        <v>1304</v>
      </c>
      <c r="D990" s="62" t="s">
        <v>1309</v>
      </c>
      <c r="E990" s="65" t="s">
        <v>24</v>
      </c>
      <c r="F990" s="59" t="s">
        <v>25</v>
      </c>
      <c r="G990" s="123" t="s">
        <v>26</v>
      </c>
      <c r="H990" s="142">
        <v>1800</v>
      </c>
      <c r="I990" s="142"/>
      <c r="J990" s="80">
        <v>300</v>
      </c>
      <c r="K990" s="142">
        <v>500</v>
      </c>
      <c r="L990" s="142">
        <v>500</v>
      </c>
      <c r="M990" s="142">
        <v>500</v>
      </c>
      <c r="N990" s="144"/>
    </row>
    <row r="991" spans="1:14" customFormat="1" ht="15" customHeight="1">
      <c r="A991" s="141" t="s">
        <v>1302</v>
      </c>
      <c r="B991" s="62" t="s">
        <v>1306</v>
      </c>
      <c r="C991" s="59" t="s">
        <v>1304</v>
      </c>
      <c r="D991" s="62" t="s">
        <v>1310</v>
      </c>
      <c r="E991" s="65" t="s">
        <v>24</v>
      </c>
      <c r="F991" s="59" t="s">
        <v>25</v>
      </c>
      <c r="G991" s="123" t="s">
        <v>37</v>
      </c>
      <c r="H991" s="142">
        <v>19800</v>
      </c>
      <c r="I991" s="142"/>
      <c r="J991" s="80">
        <v>9800</v>
      </c>
      <c r="K991" s="142">
        <v>10000</v>
      </c>
      <c r="L991" s="145"/>
      <c r="M991" s="145"/>
      <c r="N991" s="144"/>
    </row>
    <row r="992" spans="1:14" s="15" customFormat="1" ht="12.75" customHeight="1">
      <c r="A992" s="31" t="s">
        <v>1311</v>
      </c>
      <c r="B992" s="32"/>
      <c r="C992" s="33"/>
      <c r="D992" s="34" t="s">
        <v>1312</v>
      </c>
      <c r="E992" s="35"/>
      <c r="F992" s="36"/>
      <c r="G992" s="36"/>
      <c r="H992" s="37">
        <v>14000</v>
      </c>
      <c r="I992" s="37">
        <v>0</v>
      </c>
      <c r="J992" s="37">
        <v>5000</v>
      </c>
      <c r="K992" s="37">
        <v>3000</v>
      </c>
      <c r="L992" s="37">
        <v>3000</v>
      </c>
      <c r="M992" s="37">
        <v>3000</v>
      </c>
      <c r="N992" s="38">
        <v>0</v>
      </c>
    </row>
    <row r="993" spans="1:14" s="15" customFormat="1" ht="12.75" customHeight="1">
      <c r="A993" s="39" t="s">
        <v>1311</v>
      </c>
      <c r="B993" s="40"/>
      <c r="C993" s="41" t="s">
        <v>1313</v>
      </c>
      <c r="D993" s="42" t="s">
        <v>1314</v>
      </c>
      <c r="E993" s="43"/>
      <c r="F993" s="44"/>
      <c r="G993" s="44"/>
      <c r="H993" s="45">
        <v>14000</v>
      </c>
      <c r="I993" s="45">
        <v>0</v>
      </c>
      <c r="J993" s="45">
        <v>5000</v>
      </c>
      <c r="K993" s="45">
        <v>3000</v>
      </c>
      <c r="L993" s="45">
        <v>3000</v>
      </c>
      <c r="M993" s="45">
        <v>3000</v>
      </c>
      <c r="N993" s="46">
        <v>0</v>
      </c>
    </row>
    <row r="994" spans="1:14" customFormat="1" ht="15" customHeight="1">
      <c r="A994" s="141" t="s">
        <v>1311</v>
      </c>
      <c r="B994" s="62" t="s">
        <v>1315</v>
      </c>
      <c r="C994" s="59" t="s">
        <v>1313</v>
      </c>
      <c r="D994" s="62" t="s">
        <v>1316</v>
      </c>
      <c r="E994" s="65" t="s">
        <v>41</v>
      </c>
      <c r="F994" s="59" t="s">
        <v>37</v>
      </c>
      <c r="G994" s="123" t="s">
        <v>26</v>
      </c>
      <c r="H994" s="142">
        <v>9000</v>
      </c>
      <c r="I994" s="142"/>
      <c r="J994" s="80">
        <v>0</v>
      </c>
      <c r="K994" s="142">
        <v>3000</v>
      </c>
      <c r="L994" s="142">
        <v>3000</v>
      </c>
      <c r="M994" s="142">
        <v>3000</v>
      </c>
      <c r="N994" s="143"/>
    </row>
    <row r="995" spans="1:14" s="15" customFormat="1" ht="12.75" customHeight="1">
      <c r="A995" s="31" t="s">
        <v>1317</v>
      </c>
      <c r="B995" s="32"/>
      <c r="C995" s="33"/>
      <c r="D995" s="34" t="s">
        <v>1318</v>
      </c>
      <c r="E995" s="35"/>
      <c r="F995" s="36"/>
      <c r="G995" s="36"/>
      <c r="H995" s="37">
        <v>25000</v>
      </c>
      <c r="I995" s="37">
        <v>0</v>
      </c>
      <c r="J995" s="37">
        <v>10000</v>
      </c>
      <c r="K995" s="37">
        <v>5000</v>
      </c>
      <c r="L995" s="37">
        <v>5000</v>
      </c>
      <c r="M995" s="37">
        <v>5000</v>
      </c>
      <c r="N995" s="38">
        <v>0</v>
      </c>
    </row>
    <row r="996" spans="1:14" s="15" customFormat="1" ht="12.75" customHeight="1">
      <c r="A996" s="39" t="s">
        <v>1317</v>
      </c>
      <c r="B996" s="40"/>
      <c r="C996" s="41" t="s">
        <v>32</v>
      </c>
      <c r="D996" s="42" t="s">
        <v>1319</v>
      </c>
      <c r="E996" s="43"/>
      <c r="F996" s="44"/>
      <c r="G996" s="44"/>
      <c r="H996" s="45">
        <v>25000</v>
      </c>
      <c r="I996" s="45">
        <v>0</v>
      </c>
      <c r="J996" s="45">
        <v>10000</v>
      </c>
      <c r="K996" s="45">
        <v>5000</v>
      </c>
      <c r="L996" s="45">
        <v>5000</v>
      </c>
      <c r="M996" s="45">
        <v>5000</v>
      </c>
      <c r="N996" s="46">
        <v>0</v>
      </c>
    </row>
    <row r="997" spans="1:14" customFormat="1" ht="15" customHeight="1">
      <c r="A997" s="141" t="s">
        <v>1317</v>
      </c>
      <c r="B997" s="62" t="s">
        <v>1320</v>
      </c>
      <c r="C997" s="59" t="s">
        <v>32</v>
      </c>
      <c r="D997" s="62" t="s">
        <v>1321</v>
      </c>
      <c r="E997" s="65" t="s">
        <v>24</v>
      </c>
      <c r="F997" s="59" t="s">
        <v>25</v>
      </c>
      <c r="G997" s="123" t="s">
        <v>26</v>
      </c>
      <c r="H997" s="142">
        <v>20000</v>
      </c>
      <c r="I997" s="142"/>
      <c r="J997" s="80">
        <v>5000</v>
      </c>
      <c r="K997" s="142">
        <v>5000</v>
      </c>
      <c r="L997" s="142">
        <v>5000</v>
      </c>
      <c r="M997" s="142">
        <v>5000</v>
      </c>
      <c r="N997" s="144">
        <v>0</v>
      </c>
    </row>
    <row r="998" spans="1:14" s="15" customFormat="1" ht="24" customHeight="1">
      <c r="A998" s="31" t="s">
        <v>1322</v>
      </c>
      <c r="B998" s="32"/>
      <c r="C998" s="33"/>
      <c r="D998" s="34" t="s">
        <v>1323</v>
      </c>
      <c r="E998" s="35"/>
      <c r="F998" s="36"/>
      <c r="G998" s="36"/>
      <c r="H998" s="37">
        <v>1380999.87</v>
      </c>
      <c r="I998" s="37">
        <v>0</v>
      </c>
      <c r="J998" s="37">
        <v>550000</v>
      </c>
      <c r="K998" s="37">
        <v>600000</v>
      </c>
      <c r="L998" s="37">
        <v>220000</v>
      </c>
      <c r="M998" s="37">
        <v>209999.99999999997</v>
      </c>
      <c r="N998" s="38">
        <v>0</v>
      </c>
    </row>
    <row r="999" spans="1:14" s="15" customFormat="1" ht="12.75" customHeight="1">
      <c r="A999" s="39" t="s">
        <v>1322</v>
      </c>
      <c r="B999" s="40"/>
      <c r="C999" s="41" t="s">
        <v>1324</v>
      </c>
      <c r="D999" s="42" t="s">
        <v>1325</v>
      </c>
      <c r="E999" s="43"/>
      <c r="F999" s="44"/>
      <c r="G999" s="44"/>
      <c r="H999" s="45">
        <v>1380999.87</v>
      </c>
      <c r="I999" s="45">
        <v>0</v>
      </c>
      <c r="J999" s="45">
        <v>550000</v>
      </c>
      <c r="K999" s="45">
        <v>600000</v>
      </c>
      <c r="L999" s="45">
        <v>220000</v>
      </c>
      <c r="M999" s="45">
        <v>209999.99999999997</v>
      </c>
      <c r="N999" s="46">
        <v>0</v>
      </c>
    </row>
    <row r="1000" spans="1:14" customFormat="1" ht="36" customHeight="1">
      <c r="A1000" s="141" t="s">
        <v>1322</v>
      </c>
      <c r="B1000" s="62" t="s">
        <v>1326</v>
      </c>
      <c r="C1000" s="59" t="s">
        <v>1324</v>
      </c>
      <c r="D1000" s="62" t="s">
        <v>1327</v>
      </c>
      <c r="E1000" s="65" t="s">
        <v>24</v>
      </c>
      <c r="F1000" s="59" t="s">
        <v>25</v>
      </c>
      <c r="G1000" s="123" t="s">
        <v>26</v>
      </c>
      <c r="H1000" s="142">
        <v>190154.01199999999</v>
      </c>
      <c r="I1000" s="142"/>
      <c r="J1000" s="80">
        <v>1000</v>
      </c>
      <c r="K1000" s="142">
        <v>142409</v>
      </c>
      <c r="L1000" s="142">
        <v>21745.011999999999</v>
      </c>
      <c r="M1000" s="142">
        <v>40000</v>
      </c>
      <c r="N1000" s="144"/>
    </row>
    <row r="1001" spans="1:14" customFormat="1" ht="36" customHeight="1">
      <c r="A1001" s="141" t="s">
        <v>1322</v>
      </c>
      <c r="B1001" s="62" t="s">
        <v>1326</v>
      </c>
      <c r="C1001" s="59" t="s">
        <v>1324</v>
      </c>
      <c r="D1001" s="62" t="s">
        <v>1328</v>
      </c>
      <c r="E1001" s="65" t="s">
        <v>24</v>
      </c>
      <c r="F1001" s="59" t="s">
        <v>25</v>
      </c>
      <c r="G1001" s="123" t="s">
        <v>26</v>
      </c>
      <c r="H1001" s="142">
        <v>453991.11200000002</v>
      </c>
      <c r="I1001" s="142"/>
      <c r="J1001" s="80">
        <v>173249</v>
      </c>
      <c r="K1001" s="142">
        <v>50577</v>
      </c>
      <c r="L1001" s="142">
        <v>140000</v>
      </c>
      <c r="M1001" s="142">
        <v>90165.441999999995</v>
      </c>
      <c r="N1001" s="144"/>
    </row>
    <row r="1002" spans="1:14" customFormat="1" ht="36" customHeight="1">
      <c r="A1002" s="141" t="s">
        <v>1322</v>
      </c>
      <c r="B1002" s="62" t="s">
        <v>1326</v>
      </c>
      <c r="C1002" s="59" t="s">
        <v>1324</v>
      </c>
      <c r="D1002" s="62" t="s">
        <v>1216</v>
      </c>
      <c r="E1002" s="65" t="s">
        <v>24</v>
      </c>
      <c r="F1002" s="59" t="s">
        <v>25</v>
      </c>
      <c r="G1002" s="123" t="s">
        <v>37</v>
      </c>
      <c r="H1002" s="142">
        <v>473748</v>
      </c>
      <c r="I1002" s="142">
        <v>0</v>
      </c>
      <c r="J1002" s="80">
        <v>261734</v>
      </c>
      <c r="K1002" s="142">
        <f>212014+160000</f>
        <v>372014</v>
      </c>
      <c r="L1002" s="142">
        <v>0</v>
      </c>
      <c r="M1002" s="142">
        <v>0</v>
      </c>
      <c r="N1002" s="144">
        <v>0</v>
      </c>
    </row>
    <row r="1003" spans="1:14" customFormat="1" ht="36" customHeight="1">
      <c r="A1003" s="141" t="s">
        <v>1322</v>
      </c>
      <c r="B1003" s="62" t="s">
        <v>1326</v>
      </c>
      <c r="C1003" s="59" t="s">
        <v>1324</v>
      </c>
      <c r="D1003" s="62" t="s">
        <v>1329</v>
      </c>
      <c r="E1003" s="65" t="s">
        <v>24</v>
      </c>
      <c r="F1003" s="59" t="s">
        <v>25</v>
      </c>
      <c r="G1003" s="123" t="s">
        <v>26</v>
      </c>
      <c r="H1003" s="142">
        <v>30000</v>
      </c>
      <c r="I1003" s="142"/>
      <c r="J1003" s="80"/>
      <c r="K1003" s="142"/>
      <c r="L1003" s="142"/>
      <c r="M1003" s="142">
        <v>30000</v>
      </c>
      <c r="N1003" s="144"/>
    </row>
    <row r="1004" spans="1:14" customFormat="1" ht="36" customHeight="1">
      <c r="A1004" s="141" t="s">
        <v>1322</v>
      </c>
      <c r="B1004" s="62" t="s">
        <v>1326</v>
      </c>
      <c r="C1004" s="59" t="s">
        <v>1324</v>
      </c>
      <c r="D1004" s="62" t="s">
        <v>1330</v>
      </c>
      <c r="E1004" s="65" t="s">
        <v>529</v>
      </c>
      <c r="F1004" s="59" t="s">
        <v>29</v>
      </c>
      <c r="G1004" s="123" t="s">
        <v>26</v>
      </c>
      <c r="H1004" s="142">
        <v>108089.546</v>
      </c>
      <c r="I1004" s="142"/>
      <c r="J1004" s="80"/>
      <c r="K1004" s="80">
        <v>24000</v>
      </c>
      <c r="L1004" s="142">
        <v>58254.987999999998</v>
      </c>
      <c r="M1004" s="142">
        <v>49834.557999999997</v>
      </c>
      <c r="N1004" s="144"/>
    </row>
    <row r="1005" spans="1:14" customFormat="1" ht="36" customHeight="1">
      <c r="A1005" s="141" t="s">
        <v>1322</v>
      </c>
      <c r="B1005" s="62" t="s">
        <v>1326</v>
      </c>
      <c r="C1005" s="59" t="s">
        <v>1324</v>
      </c>
      <c r="D1005" s="62" t="s">
        <v>1331</v>
      </c>
      <c r="E1005" s="65" t="s">
        <v>41</v>
      </c>
      <c r="F1005" s="59" t="s">
        <v>37</v>
      </c>
      <c r="G1005" s="123" t="s">
        <v>37</v>
      </c>
      <c r="H1005" s="142">
        <v>11000</v>
      </c>
      <c r="I1005" s="142"/>
      <c r="J1005" s="80"/>
      <c r="K1005" s="80">
        <v>11000</v>
      </c>
      <c r="L1005" s="142"/>
      <c r="M1005" s="142"/>
      <c r="N1005" s="144"/>
    </row>
    <row r="1006" spans="1:14" s="15" customFormat="1" ht="12.75" customHeight="1">
      <c r="A1006" s="31" t="s">
        <v>1332</v>
      </c>
      <c r="B1006" s="32"/>
      <c r="C1006" s="33"/>
      <c r="D1006" s="34" t="s">
        <v>1333</v>
      </c>
      <c r="E1006" s="35"/>
      <c r="F1006" s="36"/>
      <c r="G1006" s="36"/>
      <c r="H1006" s="37">
        <v>496800</v>
      </c>
      <c r="I1006" s="37">
        <v>0</v>
      </c>
      <c r="J1006" s="37">
        <v>150000</v>
      </c>
      <c r="K1006" s="37">
        <v>15600</v>
      </c>
      <c r="L1006" s="37">
        <v>15600</v>
      </c>
      <c r="M1006" s="37">
        <v>15600</v>
      </c>
      <c r="N1006" s="38">
        <v>0</v>
      </c>
    </row>
    <row r="1007" spans="1:14" s="15" customFormat="1" ht="12.75" customHeight="1">
      <c r="A1007" s="39" t="s">
        <v>1332</v>
      </c>
      <c r="B1007" s="40"/>
      <c r="C1007" s="41" t="s">
        <v>1334</v>
      </c>
      <c r="D1007" s="42" t="s">
        <v>1335</v>
      </c>
      <c r="E1007" s="43"/>
      <c r="F1007" s="44"/>
      <c r="G1007" s="44"/>
      <c r="H1007" s="45">
        <v>496800</v>
      </c>
      <c r="I1007" s="45">
        <v>0</v>
      </c>
      <c r="J1007" s="45">
        <v>150000</v>
      </c>
      <c r="K1007" s="45">
        <v>15600</v>
      </c>
      <c r="L1007" s="45">
        <v>15600</v>
      </c>
      <c r="M1007" s="45">
        <v>15600</v>
      </c>
      <c r="N1007" s="46">
        <v>0</v>
      </c>
    </row>
    <row r="1008" spans="1:14" customFormat="1" ht="15" customHeight="1">
      <c r="A1008" s="141" t="s">
        <v>1332</v>
      </c>
      <c r="B1008" s="62" t="s">
        <v>1336</v>
      </c>
      <c r="C1008" s="59" t="s">
        <v>1334</v>
      </c>
      <c r="D1008" s="62" t="s">
        <v>140</v>
      </c>
      <c r="E1008" s="65" t="s">
        <v>24</v>
      </c>
      <c r="F1008" s="59" t="s">
        <v>25</v>
      </c>
      <c r="G1008" s="123" t="s">
        <v>26</v>
      </c>
      <c r="H1008" s="142">
        <v>62284.5</v>
      </c>
      <c r="I1008" s="142"/>
      <c r="J1008" s="80">
        <v>45484.5</v>
      </c>
      <c r="K1008" s="142">
        <v>5600</v>
      </c>
      <c r="L1008" s="142">
        <v>5600</v>
      </c>
      <c r="M1008" s="142">
        <v>5600</v>
      </c>
      <c r="N1008" s="143"/>
    </row>
    <row r="1009" spans="1:14" customFormat="1" ht="15" customHeight="1">
      <c r="A1009" s="141" t="s">
        <v>1332</v>
      </c>
      <c r="B1009" s="62" t="s">
        <v>1336</v>
      </c>
      <c r="C1009" s="59" t="s">
        <v>1334</v>
      </c>
      <c r="D1009" s="62" t="s">
        <v>1337</v>
      </c>
      <c r="E1009" s="65" t="s">
        <v>24</v>
      </c>
      <c r="F1009" s="59" t="s">
        <v>25</v>
      </c>
      <c r="G1009" s="123" t="s">
        <v>26</v>
      </c>
      <c r="H1009" s="142">
        <v>107200</v>
      </c>
      <c r="I1009" s="142"/>
      <c r="J1009" s="80">
        <v>77200</v>
      </c>
      <c r="K1009" s="142">
        <v>10000</v>
      </c>
      <c r="L1009" s="142">
        <v>10000</v>
      </c>
      <c r="M1009" s="142">
        <v>10000</v>
      </c>
      <c r="N1009" s="143"/>
    </row>
    <row r="1010" spans="1:14" s="15" customFormat="1" ht="12.75" customHeight="1">
      <c r="A1010" s="31" t="s">
        <v>1338</v>
      </c>
      <c r="B1010" s="32"/>
      <c r="C1010" s="33"/>
      <c r="D1010" s="34" t="s">
        <v>1339</v>
      </c>
      <c r="E1010" s="35"/>
      <c r="F1010" s="36"/>
      <c r="G1010" s="36"/>
      <c r="H1010" s="37">
        <v>61761</v>
      </c>
      <c r="I1010" s="37">
        <v>0</v>
      </c>
      <c r="J1010" s="37">
        <v>8000</v>
      </c>
      <c r="K1010" s="37">
        <v>21730</v>
      </c>
      <c r="L1010" s="37">
        <v>13840</v>
      </c>
      <c r="M1010" s="37">
        <v>13840</v>
      </c>
      <c r="N1010" s="38">
        <v>0</v>
      </c>
    </row>
    <row r="1011" spans="1:14" s="15" customFormat="1" ht="12.75" customHeight="1">
      <c r="A1011" s="39" t="s">
        <v>1338</v>
      </c>
      <c r="B1011" s="40"/>
      <c r="C1011" s="41" t="s">
        <v>1340</v>
      </c>
      <c r="D1011" s="42" t="s">
        <v>1341</v>
      </c>
      <c r="E1011" s="43"/>
      <c r="F1011" s="44"/>
      <c r="G1011" s="44"/>
      <c r="H1011" s="45">
        <v>61761</v>
      </c>
      <c r="I1011" s="45">
        <v>0</v>
      </c>
      <c r="J1011" s="45">
        <v>8000</v>
      </c>
      <c r="K1011" s="45">
        <v>21730</v>
      </c>
      <c r="L1011" s="45">
        <v>13840</v>
      </c>
      <c r="M1011" s="45">
        <v>13840</v>
      </c>
      <c r="N1011" s="46">
        <v>0</v>
      </c>
    </row>
    <row r="1012" spans="1:14" customFormat="1" ht="15" customHeight="1">
      <c r="A1012" s="141" t="s">
        <v>1338</v>
      </c>
      <c r="B1012" s="62" t="s">
        <v>1342</v>
      </c>
      <c r="C1012" s="59" t="s">
        <v>1340</v>
      </c>
      <c r="D1012" s="62" t="s">
        <v>1343</v>
      </c>
      <c r="E1012" s="65" t="s">
        <v>24</v>
      </c>
      <c r="F1012" s="59" t="s">
        <v>25</v>
      </c>
      <c r="G1012" s="123" t="s">
        <v>25</v>
      </c>
      <c r="H1012" s="142">
        <v>26417</v>
      </c>
      <c r="I1012" s="142">
        <v>0</v>
      </c>
      <c r="J1012" s="80">
        <v>4900</v>
      </c>
      <c r="K1012" s="142">
        <v>10728</v>
      </c>
      <c r="L1012" s="142">
        <v>4900</v>
      </c>
      <c r="M1012" s="142">
        <v>4900</v>
      </c>
      <c r="N1012" s="143"/>
    </row>
    <row r="1013" spans="1:14" customFormat="1" ht="15" customHeight="1">
      <c r="A1013" s="141" t="s">
        <v>1338</v>
      </c>
      <c r="B1013" s="62" t="s">
        <v>1342</v>
      </c>
      <c r="C1013" s="59" t="s">
        <v>1340</v>
      </c>
      <c r="D1013" s="62" t="s">
        <v>1344</v>
      </c>
      <c r="E1013" s="65" t="s">
        <v>24</v>
      </c>
      <c r="F1013" s="59" t="s">
        <v>25</v>
      </c>
      <c r="G1013" s="123" t="s">
        <v>25</v>
      </c>
      <c r="H1013" s="142">
        <v>3972</v>
      </c>
      <c r="I1013" s="142">
        <v>0</v>
      </c>
      <c r="J1013" s="80">
        <v>600</v>
      </c>
      <c r="K1013" s="142">
        <v>2172</v>
      </c>
      <c r="L1013" s="142"/>
      <c r="M1013" s="142"/>
      <c r="N1013" s="143"/>
    </row>
    <row r="1014" spans="1:14" customFormat="1" ht="15" customHeight="1">
      <c r="A1014" s="141" t="s">
        <v>1338</v>
      </c>
      <c r="B1014" s="62" t="s">
        <v>1342</v>
      </c>
      <c r="C1014" s="59" t="s">
        <v>1340</v>
      </c>
      <c r="D1014" s="62" t="s">
        <v>1345</v>
      </c>
      <c r="E1014" s="65" t="s">
        <v>24</v>
      </c>
      <c r="F1014" s="59" t="s">
        <v>25</v>
      </c>
      <c r="G1014" s="123" t="s">
        <v>25</v>
      </c>
      <c r="H1014" s="142">
        <v>520</v>
      </c>
      <c r="I1014" s="142">
        <v>0</v>
      </c>
      <c r="J1014" s="80">
        <v>100</v>
      </c>
      <c r="K1014" s="142">
        <v>100</v>
      </c>
      <c r="L1014" s="142">
        <v>100</v>
      </c>
      <c r="M1014" s="142">
        <v>100</v>
      </c>
      <c r="N1014" s="143"/>
    </row>
    <row r="1015" spans="1:14" customFormat="1" ht="24" customHeight="1">
      <c r="A1015" s="141" t="s">
        <v>1338</v>
      </c>
      <c r="B1015" s="62" t="s">
        <v>1342</v>
      </c>
      <c r="C1015" s="59" t="s">
        <v>1340</v>
      </c>
      <c r="D1015" s="62" t="s">
        <v>1346</v>
      </c>
      <c r="E1015" s="65" t="s">
        <v>1100</v>
      </c>
      <c r="F1015" s="59" t="s">
        <v>37</v>
      </c>
      <c r="G1015" s="123" t="s">
        <v>26</v>
      </c>
      <c r="H1015" s="142">
        <v>26410</v>
      </c>
      <c r="I1015" s="142"/>
      <c r="J1015" s="80"/>
      <c r="K1015" s="142">
        <v>8730</v>
      </c>
      <c r="L1015" s="142">
        <v>8840</v>
      </c>
      <c r="M1015" s="142">
        <v>8840</v>
      </c>
      <c r="N1015" s="143"/>
    </row>
    <row r="1016" spans="1:14" customFormat="1" ht="15" customHeight="1">
      <c r="A1016" s="31" t="s">
        <v>1347</v>
      </c>
      <c r="B1016" s="33"/>
      <c r="C1016" s="33"/>
      <c r="D1016" s="146" t="s">
        <v>1348</v>
      </c>
      <c r="E1016" s="36"/>
      <c r="F1016" s="36"/>
      <c r="G1016" s="36"/>
      <c r="H1016" s="147">
        <v>64471563.86547</v>
      </c>
      <c r="I1016" s="147">
        <v>12059686.968089998</v>
      </c>
      <c r="J1016" s="147">
        <v>17450000.000999998</v>
      </c>
      <c r="K1016" s="147">
        <v>17610000.013999999</v>
      </c>
      <c r="L1016" s="147">
        <v>16732000.403000001</v>
      </c>
      <c r="M1016" s="147">
        <v>9900000.0750539005</v>
      </c>
      <c r="N1016" s="148"/>
    </row>
    <row r="1017" spans="1:14" s="15" customFormat="1" ht="12.75" customHeight="1">
      <c r="A1017" s="39" t="s">
        <v>1347</v>
      </c>
      <c r="B1017" s="40"/>
      <c r="C1017" s="41" t="s">
        <v>1349</v>
      </c>
      <c r="D1017" s="42" t="s">
        <v>1350</v>
      </c>
      <c r="E1017" s="43"/>
      <c r="F1017" s="44"/>
      <c r="G1017" s="44"/>
      <c r="H1017" s="45">
        <v>34100543.151699997</v>
      </c>
      <c r="I1017" s="45">
        <v>7535520.7574699987</v>
      </c>
      <c r="J1017" s="45">
        <v>9610000.0009999983</v>
      </c>
      <c r="K1017" s="45">
        <v>8950000.0140000004</v>
      </c>
      <c r="L1017" s="45">
        <v>8532000</v>
      </c>
      <c r="M1017" s="45">
        <v>6400000.0116905002</v>
      </c>
      <c r="N1017" s="46"/>
    </row>
    <row r="1018" spans="1:14" s="130" customFormat="1" ht="24" customHeight="1">
      <c r="A1018" s="58" t="s">
        <v>1347</v>
      </c>
      <c r="B1018" s="123" t="s">
        <v>1351</v>
      </c>
      <c r="C1018" s="59" t="s">
        <v>1349</v>
      </c>
      <c r="D1018" s="124" t="s">
        <v>1352</v>
      </c>
      <c r="E1018" s="124" t="s">
        <v>24</v>
      </c>
      <c r="F1018" s="124">
        <v>2021</v>
      </c>
      <c r="G1018" s="124">
        <v>2025</v>
      </c>
      <c r="H1018" s="51">
        <v>605619.13</v>
      </c>
      <c r="I1018" s="51">
        <v>496790.60700000002</v>
      </c>
      <c r="J1018" s="51">
        <v>48828.523000000001</v>
      </c>
      <c r="K1018" s="51">
        <v>60000</v>
      </c>
      <c r="L1018" s="51">
        <v>0</v>
      </c>
      <c r="M1018" s="51">
        <v>0</v>
      </c>
      <c r="N1018" s="61"/>
    </row>
    <row r="1019" spans="1:14" s="130" customFormat="1" ht="24" customHeight="1">
      <c r="A1019" s="58" t="s">
        <v>1347</v>
      </c>
      <c r="B1019" s="123" t="s">
        <v>1351</v>
      </c>
      <c r="C1019" s="59" t="s">
        <v>1349</v>
      </c>
      <c r="D1019" s="124" t="s">
        <v>1353</v>
      </c>
      <c r="E1019" s="124" t="s">
        <v>24</v>
      </c>
      <c r="F1019" s="124">
        <v>2024</v>
      </c>
      <c r="G1019" s="124">
        <v>2025</v>
      </c>
      <c r="H1019" s="51">
        <v>112726.16919999999</v>
      </c>
      <c r="I1019" s="51">
        <v>92187.17</v>
      </c>
      <c r="J1019" s="51">
        <v>18166.14</v>
      </c>
      <c r="K1019" s="51">
        <v>2477</v>
      </c>
      <c r="L1019" s="51">
        <v>0</v>
      </c>
      <c r="M1019" s="51">
        <v>1.9999998807907106E-4</v>
      </c>
      <c r="N1019" s="61"/>
    </row>
    <row r="1020" spans="1:14" s="130" customFormat="1" ht="24" customHeight="1">
      <c r="A1020" s="58" t="s">
        <v>1347</v>
      </c>
      <c r="B1020" s="123" t="s">
        <v>1351</v>
      </c>
      <c r="C1020" s="59" t="s">
        <v>1349</v>
      </c>
      <c r="D1020" s="124" t="s">
        <v>1354</v>
      </c>
      <c r="E1020" s="124" t="s">
        <v>24</v>
      </c>
      <c r="F1020" s="124">
        <v>2023</v>
      </c>
      <c r="G1020" s="124" t="s">
        <v>29</v>
      </c>
      <c r="H1020" s="51">
        <v>670563.04399999999</v>
      </c>
      <c r="I1020" s="51">
        <v>227948.70600000001</v>
      </c>
      <c r="J1020" s="51">
        <v>72614.721000000005</v>
      </c>
      <c r="K1020" s="51">
        <v>290000</v>
      </c>
      <c r="L1020" s="51">
        <v>80000</v>
      </c>
      <c r="M1020" s="51"/>
      <c r="N1020" s="61"/>
    </row>
    <row r="1021" spans="1:14" s="130" customFormat="1" ht="15" customHeight="1">
      <c r="A1021" s="58" t="s">
        <v>1347</v>
      </c>
      <c r="B1021" s="123" t="s">
        <v>1351</v>
      </c>
      <c r="C1021" s="59" t="s">
        <v>1349</v>
      </c>
      <c r="D1021" s="124" t="s">
        <v>1355</v>
      </c>
      <c r="E1021" s="124" t="s">
        <v>24</v>
      </c>
      <c r="F1021" s="124">
        <v>2022</v>
      </c>
      <c r="G1021" s="124">
        <v>2025</v>
      </c>
      <c r="H1021" s="51">
        <v>969050.09400000004</v>
      </c>
      <c r="I1021" s="51">
        <v>787352.64899000002</v>
      </c>
      <c r="J1021" s="51">
        <v>150000</v>
      </c>
      <c r="K1021" s="51">
        <v>31697.445</v>
      </c>
      <c r="L1021" s="51">
        <v>0</v>
      </c>
      <c r="M1021" s="51">
        <v>9.9999904632568354E-6</v>
      </c>
      <c r="N1021" s="61"/>
    </row>
    <row r="1022" spans="1:14" s="130" customFormat="1" ht="15" customHeight="1">
      <c r="A1022" s="58" t="s">
        <v>1347</v>
      </c>
      <c r="B1022" s="123" t="s">
        <v>1351</v>
      </c>
      <c r="C1022" s="59" t="s">
        <v>1349</v>
      </c>
      <c r="D1022" s="124" t="s">
        <v>1356</v>
      </c>
      <c r="E1022" s="124" t="s">
        <v>24</v>
      </c>
      <c r="F1022" s="124">
        <v>2022</v>
      </c>
      <c r="G1022" s="124">
        <v>2025</v>
      </c>
      <c r="H1022" s="51">
        <v>916931.41299999994</v>
      </c>
      <c r="I1022" s="51">
        <v>614319.29399999999</v>
      </c>
      <c r="J1022" s="51">
        <v>210297.77799999999</v>
      </c>
      <c r="K1022" s="51">
        <v>92314.338000000003</v>
      </c>
      <c r="L1022" s="51">
        <v>0</v>
      </c>
      <c r="M1022" s="51">
        <v>0</v>
      </c>
      <c r="N1022" s="61"/>
    </row>
    <row r="1023" spans="1:14" s="130" customFormat="1" ht="24" customHeight="1">
      <c r="A1023" s="58" t="s">
        <v>1347</v>
      </c>
      <c r="B1023" s="123" t="s">
        <v>1351</v>
      </c>
      <c r="C1023" s="59" t="s">
        <v>1349</v>
      </c>
      <c r="D1023" s="124" t="s">
        <v>1357</v>
      </c>
      <c r="E1023" s="124" t="s">
        <v>24</v>
      </c>
      <c r="F1023" s="124">
        <v>2024</v>
      </c>
      <c r="G1023" s="124" t="s">
        <v>29</v>
      </c>
      <c r="H1023" s="51">
        <v>328360.511</v>
      </c>
      <c r="I1023" s="51">
        <v>0</v>
      </c>
      <c r="J1023" s="51">
        <v>73220.672000000006</v>
      </c>
      <c r="K1023" s="51">
        <v>178360.511</v>
      </c>
      <c r="L1023" s="51">
        <v>76779.327999999994</v>
      </c>
      <c r="M1023" s="51">
        <v>0</v>
      </c>
      <c r="N1023" s="61"/>
    </row>
    <row r="1024" spans="1:14" s="130" customFormat="1" ht="24" customHeight="1">
      <c r="A1024" s="58" t="s">
        <v>1347</v>
      </c>
      <c r="B1024" s="123" t="s">
        <v>1351</v>
      </c>
      <c r="C1024" s="59" t="s">
        <v>1349</v>
      </c>
      <c r="D1024" s="124" t="s">
        <v>1358</v>
      </c>
      <c r="E1024" s="124" t="s">
        <v>24</v>
      </c>
      <c r="F1024" s="124">
        <v>2024</v>
      </c>
      <c r="G1024" s="124" t="s">
        <v>29</v>
      </c>
      <c r="H1024" s="51">
        <v>199968.69</v>
      </c>
      <c r="I1024" s="51">
        <v>0</v>
      </c>
      <c r="J1024" s="51">
        <v>50000</v>
      </c>
      <c r="K1024" s="51">
        <v>77664.034</v>
      </c>
      <c r="L1024" s="51">
        <v>72304.656000000003</v>
      </c>
      <c r="M1024" s="51">
        <v>0</v>
      </c>
      <c r="N1024" s="61">
        <v>0</v>
      </c>
    </row>
    <row r="1025" spans="1:14" s="130" customFormat="1" ht="15" customHeight="1">
      <c r="A1025" s="58" t="s">
        <v>1347</v>
      </c>
      <c r="B1025" s="123" t="s">
        <v>1351</v>
      </c>
      <c r="C1025" s="59" t="s">
        <v>1349</v>
      </c>
      <c r="D1025" s="124" t="s">
        <v>1359</v>
      </c>
      <c r="E1025" s="124" t="s">
        <v>24</v>
      </c>
      <c r="F1025" s="124">
        <v>2024</v>
      </c>
      <c r="G1025" s="124" t="s">
        <v>29</v>
      </c>
      <c r="H1025" s="51">
        <v>150000</v>
      </c>
      <c r="I1025" s="51">
        <v>0</v>
      </c>
      <c r="J1025" s="51">
        <v>40000</v>
      </c>
      <c r="K1025" s="51">
        <v>12339.281000000001</v>
      </c>
      <c r="L1025" s="51">
        <v>90603.566000000006</v>
      </c>
      <c r="M1025" s="51">
        <v>7057</v>
      </c>
      <c r="N1025" s="61"/>
    </row>
    <row r="1026" spans="1:14" s="130" customFormat="1" ht="15" customHeight="1">
      <c r="A1026" s="58" t="s">
        <v>1347</v>
      </c>
      <c r="B1026" s="123" t="s">
        <v>1351</v>
      </c>
      <c r="C1026" s="59" t="s">
        <v>1349</v>
      </c>
      <c r="D1026" s="124" t="s">
        <v>1360</v>
      </c>
      <c r="E1026" s="124" t="s">
        <v>24</v>
      </c>
      <c r="F1026" s="124">
        <v>2022</v>
      </c>
      <c r="G1026" s="124" t="s">
        <v>29</v>
      </c>
      <c r="H1026" s="51">
        <v>891532.45700000005</v>
      </c>
      <c r="I1026" s="51">
        <v>492547.32699999999</v>
      </c>
      <c r="J1026" s="51">
        <v>145373.07699999999</v>
      </c>
      <c r="K1026" s="51">
        <v>150877.83900000001</v>
      </c>
      <c r="L1026" s="51">
        <v>102734.21400000001</v>
      </c>
      <c r="M1026" s="51"/>
      <c r="N1026" s="61"/>
    </row>
    <row r="1027" spans="1:14" s="130" customFormat="1" ht="15" customHeight="1">
      <c r="A1027" s="58" t="s">
        <v>1347</v>
      </c>
      <c r="B1027" s="123" t="s">
        <v>1351</v>
      </c>
      <c r="C1027" s="59" t="s">
        <v>1349</v>
      </c>
      <c r="D1027" s="124" t="s">
        <v>1361</v>
      </c>
      <c r="E1027" s="124" t="s">
        <v>24</v>
      </c>
      <c r="F1027" s="124">
        <v>2024</v>
      </c>
      <c r="G1027" s="124" t="s">
        <v>29</v>
      </c>
      <c r="H1027" s="51">
        <v>150000</v>
      </c>
      <c r="I1027" s="51">
        <v>0</v>
      </c>
      <c r="J1027" s="51">
        <v>75000</v>
      </c>
      <c r="K1027" s="51">
        <v>45000</v>
      </c>
      <c r="L1027" s="51">
        <v>30000</v>
      </c>
      <c r="M1027" s="51">
        <v>0</v>
      </c>
      <c r="N1027" s="61">
        <v>0</v>
      </c>
    </row>
    <row r="1028" spans="1:14" s="130" customFormat="1" ht="15" customHeight="1">
      <c r="A1028" s="58" t="s">
        <v>1347</v>
      </c>
      <c r="B1028" s="123" t="s">
        <v>1351</v>
      </c>
      <c r="C1028" s="59" t="s">
        <v>1349</v>
      </c>
      <c r="D1028" s="124" t="s">
        <v>1362</v>
      </c>
      <c r="E1028" s="124" t="s">
        <v>24</v>
      </c>
      <c r="F1028" s="124">
        <v>2024</v>
      </c>
      <c r="G1028" s="124" t="s">
        <v>29</v>
      </c>
      <c r="H1028" s="51">
        <v>150000</v>
      </c>
      <c r="I1028" s="51">
        <v>0</v>
      </c>
      <c r="J1028" s="51">
        <v>50000</v>
      </c>
      <c r="K1028" s="51">
        <v>70000</v>
      </c>
      <c r="L1028" s="51">
        <v>30000</v>
      </c>
      <c r="M1028" s="51">
        <v>0</v>
      </c>
      <c r="N1028" s="61">
        <v>0</v>
      </c>
    </row>
    <row r="1029" spans="1:14" s="130" customFormat="1" ht="24" customHeight="1">
      <c r="A1029" s="58" t="s">
        <v>1347</v>
      </c>
      <c r="B1029" s="123" t="s">
        <v>1351</v>
      </c>
      <c r="C1029" s="59" t="s">
        <v>1349</v>
      </c>
      <c r="D1029" s="124" t="s">
        <v>1363</v>
      </c>
      <c r="E1029" s="124" t="s">
        <v>24</v>
      </c>
      <c r="F1029" s="124">
        <v>2024</v>
      </c>
      <c r="G1029" s="124" t="s">
        <v>29</v>
      </c>
      <c r="H1029" s="51">
        <v>100000</v>
      </c>
      <c r="I1029" s="51">
        <v>0</v>
      </c>
      <c r="J1029" s="51">
        <v>50000</v>
      </c>
      <c r="K1029" s="51">
        <v>30000</v>
      </c>
      <c r="L1029" s="51">
        <v>20000</v>
      </c>
      <c r="M1029" s="51">
        <v>0</v>
      </c>
      <c r="N1029" s="61">
        <v>0</v>
      </c>
    </row>
    <row r="1030" spans="1:14" s="130" customFormat="1" ht="15" customHeight="1">
      <c r="A1030" s="58" t="s">
        <v>1347</v>
      </c>
      <c r="B1030" s="123" t="s">
        <v>1351</v>
      </c>
      <c r="C1030" s="59" t="s">
        <v>1349</v>
      </c>
      <c r="D1030" s="124" t="s">
        <v>1364</v>
      </c>
      <c r="E1030" s="124" t="s">
        <v>24</v>
      </c>
      <c r="F1030" s="124">
        <v>2024</v>
      </c>
      <c r="G1030" s="124" t="s">
        <v>29</v>
      </c>
      <c r="H1030" s="51">
        <v>100000</v>
      </c>
      <c r="I1030" s="51">
        <v>0</v>
      </c>
      <c r="J1030" s="51">
        <v>50000</v>
      </c>
      <c r="K1030" s="51">
        <v>30000</v>
      </c>
      <c r="L1030" s="51">
        <v>20000</v>
      </c>
      <c r="M1030" s="51">
        <v>0</v>
      </c>
      <c r="N1030" s="61">
        <v>0</v>
      </c>
    </row>
    <row r="1031" spans="1:14" s="130" customFormat="1" ht="24" customHeight="1">
      <c r="A1031" s="58" t="s">
        <v>1347</v>
      </c>
      <c r="B1031" s="123" t="s">
        <v>1351</v>
      </c>
      <c r="C1031" s="59" t="s">
        <v>1349</v>
      </c>
      <c r="D1031" s="124" t="s">
        <v>1365</v>
      </c>
      <c r="E1031" s="124" t="s">
        <v>24</v>
      </c>
      <c r="F1031" s="124">
        <v>2024</v>
      </c>
      <c r="G1031" s="124" t="s">
        <v>29</v>
      </c>
      <c r="H1031" s="51">
        <v>94800</v>
      </c>
      <c r="I1031" s="51">
        <v>0</v>
      </c>
      <c r="J1031" s="51">
        <v>50000</v>
      </c>
      <c r="K1031" s="51">
        <v>30000</v>
      </c>
      <c r="L1031" s="51">
        <v>14800</v>
      </c>
      <c r="M1031" s="51">
        <v>0</v>
      </c>
      <c r="N1031" s="61">
        <v>0</v>
      </c>
    </row>
    <row r="1032" spans="1:14" s="130" customFormat="1" ht="24" customHeight="1">
      <c r="A1032" s="58" t="s">
        <v>1347</v>
      </c>
      <c r="B1032" s="123" t="s">
        <v>1351</v>
      </c>
      <c r="C1032" s="59" t="s">
        <v>1349</v>
      </c>
      <c r="D1032" s="124" t="s">
        <v>1366</v>
      </c>
      <c r="E1032" s="124" t="s">
        <v>24</v>
      </c>
      <c r="F1032" s="124">
        <v>2024</v>
      </c>
      <c r="G1032" s="124">
        <v>2024</v>
      </c>
      <c r="H1032" s="51">
        <v>472286.4755</v>
      </c>
      <c r="I1032" s="51">
        <v>301279.06</v>
      </c>
      <c r="J1032" s="51">
        <v>171007.416</v>
      </c>
      <c r="K1032" s="51">
        <v>0</v>
      </c>
      <c r="L1032" s="51">
        <v>137.22499999999999</v>
      </c>
      <c r="M1032" s="51"/>
      <c r="N1032" s="61"/>
    </row>
    <row r="1033" spans="1:14" s="130" customFormat="1" ht="36" customHeight="1">
      <c r="A1033" s="58" t="s">
        <v>1347</v>
      </c>
      <c r="B1033" s="123" t="s">
        <v>1351</v>
      </c>
      <c r="C1033" s="59" t="s">
        <v>1349</v>
      </c>
      <c r="D1033" s="124" t="s">
        <v>1367</v>
      </c>
      <c r="E1033" s="149" t="s">
        <v>24</v>
      </c>
      <c r="F1033" s="124">
        <v>2024</v>
      </c>
      <c r="G1033" s="124">
        <v>2026</v>
      </c>
      <c r="H1033" s="51">
        <v>478819.10600000003</v>
      </c>
      <c r="I1033" s="51">
        <v>47881.910600000003</v>
      </c>
      <c r="J1033" s="51">
        <v>82777.421000000002</v>
      </c>
      <c r="K1033" s="51">
        <v>180603.56599999999</v>
      </c>
      <c r="L1033" s="51">
        <v>167556.20800000001</v>
      </c>
      <c r="M1033" s="51"/>
      <c r="N1033" s="61"/>
    </row>
    <row r="1034" spans="1:14" s="130" customFormat="1" ht="15" customHeight="1">
      <c r="A1034" s="58" t="s">
        <v>1347</v>
      </c>
      <c r="B1034" s="123" t="s">
        <v>1351</v>
      </c>
      <c r="C1034" s="59" t="s">
        <v>1349</v>
      </c>
      <c r="D1034" s="124" t="s">
        <v>1368</v>
      </c>
      <c r="E1034" s="149" t="s">
        <v>24</v>
      </c>
      <c r="F1034" s="124">
        <v>2024</v>
      </c>
      <c r="G1034" s="124">
        <v>2025</v>
      </c>
      <c r="H1034" s="51">
        <v>720000</v>
      </c>
      <c r="I1034" s="51">
        <v>0</v>
      </c>
      <c r="J1034" s="51">
        <v>642615.451</v>
      </c>
      <c r="K1034" s="51">
        <v>77384.548999999999</v>
      </c>
      <c r="L1034" s="51">
        <v>0</v>
      </c>
      <c r="M1034" s="51"/>
      <c r="N1034" s="61">
        <v>0</v>
      </c>
    </row>
    <row r="1035" spans="1:14" s="130" customFormat="1" ht="24" customHeight="1">
      <c r="A1035" s="58" t="s">
        <v>1347</v>
      </c>
      <c r="B1035" s="123" t="s">
        <v>1351</v>
      </c>
      <c r="C1035" s="59" t="s">
        <v>1349</v>
      </c>
      <c r="D1035" s="124" t="s">
        <v>1369</v>
      </c>
      <c r="E1035" s="149" t="s">
        <v>24</v>
      </c>
      <c r="F1035" s="124">
        <v>2024</v>
      </c>
      <c r="G1035" s="124">
        <v>2025</v>
      </c>
      <c r="H1035" s="51">
        <v>240000</v>
      </c>
      <c r="I1035" s="51">
        <v>0</v>
      </c>
      <c r="J1035" s="51">
        <v>50000</v>
      </c>
      <c r="K1035" s="51">
        <v>122000</v>
      </c>
      <c r="L1035" s="51">
        <v>68000</v>
      </c>
      <c r="M1035" s="51">
        <v>0</v>
      </c>
      <c r="N1035" s="61">
        <v>0</v>
      </c>
    </row>
    <row r="1036" spans="1:14" s="130" customFormat="1" ht="15" customHeight="1">
      <c r="A1036" s="58" t="s">
        <v>1347</v>
      </c>
      <c r="B1036" s="123" t="s">
        <v>1351</v>
      </c>
      <c r="C1036" s="59" t="s">
        <v>1349</v>
      </c>
      <c r="D1036" s="124" t="s">
        <v>1370</v>
      </c>
      <c r="E1036" s="124" t="s">
        <v>24</v>
      </c>
      <c r="F1036" s="124">
        <v>2024</v>
      </c>
      <c r="G1036" s="124">
        <v>2025</v>
      </c>
      <c r="H1036" s="51">
        <v>270000</v>
      </c>
      <c r="I1036" s="51">
        <v>0</v>
      </c>
      <c r="J1036" s="51">
        <v>100000</v>
      </c>
      <c r="K1036" s="51">
        <v>81000</v>
      </c>
      <c r="L1036" s="51">
        <v>89000</v>
      </c>
      <c r="M1036" s="51"/>
      <c r="N1036" s="61">
        <v>0</v>
      </c>
    </row>
    <row r="1037" spans="1:14" s="130" customFormat="1" ht="24" customHeight="1">
      <c r="A1037" s="58" t="s">
        <v>1347</v>
      </c>
      <c r="B1037" s="123" t="s">
        <v>1351</v>
      </c>
      <c r="C1037" s="59" t="s">
        <v>1349</v>
      </c>
      <c r="D1037" s="124" t="s">
        <v>1371</v>
      </c>
      <c r="E1037" s="124" t="s">
        <v>24</v>
      </c>
      <c r="F1037" s="124">
        <v>2024</v>
      </c>
      <c r="G1037" s="124">
        <v>2025</v>
      </c>
      <c r="H1037" s="51">
        <v>247000</v>
      </c>
      <c r="I1037" s="51">
        <v>0</v>
      </c>
      <c r="J1037" s="51">
        <v>49400</v>
      </c>
      <c r="K1037" s="51">
        <v>74100</v>
      </c>
      <c r="L1037" s="51">
        <v>123500</v>
      </c>
      <c r="M1037" s="51"/>
      <c r="N1037" s="61">
        <v>0</v>
      </c>
    </row>
    <row r="1038" spans="1:14" s="130" customFormat="1" ht="36" customHeight="1">
      <c r="A1038" s="58" t="s">
        <v>1347</v>
      </c>
      <c r="B1038" s="123" t="s">
        <v>1351</v>
      </c>
      <c r="C1038" s="59" t="s">
        <v>1349</v>
      </c>
      <c r="D1038" s="124" t="s">
        <v>1372</v>
      </c>
      <c r="E1038" s="124" t="s">
        <v>24</v>
      </c>
      <c r="F1038" s="124">
        <v>2024</v>
      </c>
      <c r="G1038" s="124">
        <v>2026</v>
      </c>
      <c r="H1038" s="51">
        <v>850000</v>
      </c>
      <c r="I1038" s="51">
        <v>0</v>
      </c>
      <c r="J1038" s="51">
        <v>170000</v>
      </c>
      <c r="K1038" s="51">
        <v>255000</v>
      </c>
      <c r="L1038" s="51">
        <v>425000</v>
      </c>
      <c r="M1038" s="51"/>
      <c r="N1038" s="61">
        <v>0</v>
      </c>
    </row>
    <row r="1039" spans="1:14" s="130" customFormat="1" ht="36" customHeight="1">
      <c r="A1039" s="58" t="s">
        <v>1347</v>
      </c>
      <c r="B1039" s="123" t="s">
        <v>1351</v>
      </c>
      <c r="C1039" s="59" t="s">
        <v>1349</v>
      </c>
      <c r="D1039" s="124" t="s">
        <v>1373</v>
      </c>
      <c r="E1039" s="124" t="s">
        <v>24</v>
      </c>
      <c r="F1039" s="124">
        <v>2024</v>
      </c>
      <c r="G1039" s="124">
        <v>2026</v>
      </c>
      <c r="H1039" s="51">
        <v>300000</v>
      </c>
      <c r="I1039" s="51">
        <v>0</v>
      </c>
      <c r="J1039" s="51">
        <v>60000</v>
      </c>
      <c r="K1039" s="51">
        <v>90000</v>
      </c>
      <c r="L1039" s="51">
        <v>150000</v>
      </c>
      <c r="M1039" s="51"/>
      <c r="N1039" s="61">
        <v>0</v>
      </c>
    </row>
    <row r="1040" spans="1:14" s="130" customFormat="1" ht="24" customHeight="1">
      <c r="A1040" s="58" t="s">
        <v>1347</v>
      </c>
      <c r="B1040" s="123" t="s">
        <v>1351</v>
      </c>
      <c r="C1040" s="59" t="s">
        <v>1349</v>
      </c>
      <c r="D1040" s="124" t="s">
        <v>1374</v>
      </c>
      <c r="E1040" s="124" t="s">
        <v>24</v>
      </c>
      <c r="F1040" s="124">
        <v>2024</v>
      </c>
      <c r="G1040" s="124">
        <v>2026</v>
      </c>
      <c r="H1040" s="51">
        <v>400000</v>
      </c>
      <c r="I1040" s="51">
        <v>0</v>
      </c>
      <c r="J1040" s="51">
        <v>80000</v>
      </c>
      <c r="K1040" s="51">
        <v>120000</v>
      </c>
      <c r="L1040" s="51">
        <v>200000</v>
      </c>
      <c r="M1040" s="51"/>
      <c r="N1040" s="61">
        <v>0</v>
      </c>
    </row>
    <row r="1041" spans="1:14" s="130" customFormat="1" ht="24" customHeight="1">
      <c r="A1041" s="58" t="s">
        <v>1347</v>
      </c>
      <c r="B1041" s="123" t="s">
        <v>1351</v>
      </c>
      <c r="C1041" s="59" t="s">
        <v>1349</v>
      </c>
      <c r="D1041" s="124" t="s">
        <v>1375</v>
      </c>
      <c r="E1041" s="124" t="s">
        <v>24</v>
      </c>
      <c r="F1041" s="124">
        <v>2024</v>
      </c>
      <c r="G1041" s="124">
        <v>2026</v>
      </c>
      <c r="H1041" s="51">
        <v>799999.995</v>
      </c>
      <c r="I1041" s="51">
        <v>0</v>
      </c>
      <c r="J1041" s="51">
        <v>160000</v>
      </c>
      <c r="K1041" s="51">
        <v>390000</v>
      </c>
      <c r="L1041" s="51">
        <v>249999.995</v>
      </c>
      <c r="M1041" s="51"/>
      <c r="N1041" s="61">
        <v>0</v>
      </c>
    </row>
    <row r="1042" spans="1:14" s="130" customFormat="1" ht="24" customHeight="1">
      <c r="A1042" s="58" t="s">
        <v>1347</v>
      </c>
      <c r="B1042" s="123" t="s">
        <v>1351</v>
      </c>
      <c r="C1042" s="59" t="s">
        <v>1349</v>
      </c>
      <c r="D1042" s="124" t="s">
        <v>1376</v>
      </c>
      <c r="E1042" s="149" t="s">
        <v>24</v>
      </c>
      <c r="F1042" s="124">
        <v>2024</v>
      </c>
      <c r="G1042" s="124">
        <v>2026</v>
      </c>
      <c r="H1042" s="51">
        <v>439443.50300000003</v>
      </c>
      <c r="I1042" s="51">
        <v>0</v>
      </c>
      <c r="J1042" s="51">
        <v>87888.7</v>
      </c>
      <c r="K1042" s="51">
        <v>196768.99299999999</v>
      </c>
      <c r="L1042" s="51">
        <v>154785.81</v>
      </c>
      <c r="M1042" s="51"/>
      <c r="N1042" s="61"/>
    </row>
    <row r="1043" spans="1:14" s="130" customFormat="1" ht="24" customHeight="1">
      <c r="A1043" s="58" t="s">
        <v>1347</v>
      </c>
      <c r="B1043" s="123" t="s">
        <v>1351</v>
      </c>
      <c r="C1043" s="59" t="s">
        <v>1349</v>
      </c>
      <c r="D1043" s="124" t="s">
        <v>1377</v>
      </c>
      <c r="E1043" s="149" t="s">
        <v>24</v>
      </c>
      <c r="F1043" s="124">
        <v>2024</v>
      </c>
      <c r="G1043" s="124">
        <v>2026</v>
      </c>
      <c r="H1043" s="51">
        <v>819999.54399999999</v>
      </c>
      <c r="I1043" s="51">
        <v>0</v>
      </c>
      <c r="J1043" s="51">
        <v>307999.54399999999</v>
      </c>
      <c r="K1043" s="51">
        <v>246000</v>
      </c>
      <c r="L1043" s="51">
        <v>266000</v>
      </c>
      <c r="M1043" s="51"/>
      <c r="N1043" s="61">
        <v>0</v>
      </c>
    </row>
    <row r="1044" spans="1:14" s="130" customFormat="1" ht="15" customHeight="1">
      <c r="A1044" s="58" t="s">
        <v>1347</v>
      </c>
      <c r="B1044" s="123" t="s">
        <v>1351</v>
      </c>
      <c r="C1044" s="59" t="s">
        <v>1349</v>
      </c>
      <c r="D1044" s="124" t="s">
        <v>1378</v>
      </c>
      <c r="E1044" s="149" t="s">
        <v>24</v>
      </c>
      <c r="F1044" s="124">
        <v>2024</v>
      </c>
      <c r="G1044" s="124">
        <v>2026</v>
      </c>
      <c r="H1044" s="51">
        <v>2100000</v>
      </c>
      <c r="I1044" s="51">
        <v>0</v>
      </c>
      <c r="J1044" s="51">
        <v>419999.99800000002</v>
      </c>
      <c r="K1044" s="51">
        <v>630000</v>
      </c>
      <c r="L1044" s="51">
        <v>1050000.0020000001</v>
      </c>
      <c r="M1044" s="51"/>
      <c r="N1044" s="61"/>
    </row>
    <row r="1045" spans="1:14" s="130" customFormat="1" ht="24" customHeight="1">
      <c r="A1045" s="58" t="s">
        <v>1347</v>
      </c>
      <c r="B1045" s="123" t="s">
        <v>1351</v>
      </c>
      <c r="C1045" s="59" t="s">
        <v>1349</v>
      </c>
      <c r="D1045" s="124" t="s">
        <v>1379</v>
      </c>
      <c r="E1045" s="149" t="s">
        <v>24</v>
      </c>
      <c r="F1045" s="124">
        <v>2024</v>
      </c>
      <c r="G1045" s="124">
        <v>2026</v>
      </c>
      <c r="H1045" s="51">
        <v>400000</v>
      </c>
      <c r="I1045" s="51">
        <v>0</v>
      </c>
      <c r="J1045" s="51">
        <v>80000</v>
      </c>
      <c r="K1045" s="51">
        <v>181976.345</v>
      </c>
      <c r="L1045" s="51">
        <v>138023.655</v>
      </c>
      <c r="M1045" s="51"/>
      <c r="N1045" s="61">
        <v>0</v>
      </c>
    </row>
    <row r="1046" spans="1:14" s="130" customFormat="1" ht="24" customHeight="1">
      <c r="A1046" s="58" t="s">
        <v>1347</v>
      </c>
      <c r="B1046" s="123" t="s">
        <v>1351</v>
      </c>
      <c r="C1046" s="59" t="s">
        <v>1349</v>
      </c>
      <c r="D1046" s="124" t="s">
        <v>1380</v>
      </c>
      <c r="E1046" s="149" t="s">
        <v>24</v>
      </c>
      <c r="F1046" s="124">
        <v>2024</v>
      </c>
      <c r="G1046" s="124">
        <v>2026</v>
      </c>
      <c r="H1046" s="51">
        <v>400000</v>
      </c>
      <c r="I1046" s="51">
        <v>0</v>
      </c>
      <c r="J1046" s="51">
        <v>80000</v>
      </c>
      <c r="K1046" s="51">
        <v>170000</v>
      </c>
      <c r="L1046" s="51">
        <v>150000</v>
      </c>
      <c r="M1046" s="51"/>
      <c r="N1046" s="61">
        <v>0</v>
      </c>
    </row>
    <row r="1047" spans="1:14" s="130" customFormat="1" ht="24" customHeight="1">
      <c r="A1047" s="58" t="s">
        <v>1347</v>
      </c>
      <c r="B1047" s="123" t="s">
        <v>1351</v>
      </c>
      <c r="C1047" s="59" t="s">
        <v>1349</v>
      </c>
      <c r="D1047" s="124" t="s">
        <v>1381</v>
      </c>
      <c r="E1047" s="149" t="s">
        <v>24</v>
      </c>
      <c r="F1047" s="124">
        <v>2024</v>
      </c>
      <c r="G1047" s="124">
        <v>2026</v>
      </c>
      <c r="H1047" s="51">
        <v>400000</v>
      </c>
      <c r="I1047" s="51">
        <v>0</v>
      </c>
      <c r="J1047" s="51">
        <v>80000</v>
      </c>
      <c r="K1047" s="51">
        <v>172202.84599999999</v>
      </c>
      <c r="L1047" s="51">
        <v>147797.15400000001</v>
      </c>
      <c r="M1047" s="51"/>
      <c r="N1047" s="61">
        <v>0</v>
      </c>
    </row>
    <row r="1048" spans="1:14" s="130" customFormat="1" ht="24" customHeight="1">
      <c r="A1048" s="58" t="s">
        <v>1347</v>
      </c>
      <c r="B1048" s="123" t="s">
        <v>1351</v>
      </c>
      <c r="C1048" s="59" t="s">
        <v>1349</v>
      </c>
      <c r="D1048" s="124" t="s">
        <v>1382</v>
      </c>
      <c r="E1048" s="149" t="s">
        <v>24</v>
      </c>
      <c r="F1048" s="124">
        <v>2024</v>
      </c>
      <c r="G1048" s="124">
        <v>2026</v>
      </c>
      <c r="H1048" s="51">
        <v>128249.004</v>
      </c>
      <c r="I1048" s="51">
        <v>0</v>
      </c>
      <c r="J1048" s="51">
        <v>25649.800999999999</v>
      </c>
      <c r="K1048" s="51">
        <v>38474.701000000001</v>
      </c>
      <c r="L1048" s="51">
        <v>64124.500999999997</v>
      </c>
      <c r="M1048" s="51"/>
      <c r="N1048" s="61"/>
    </row>
    <row r="1049" spans="1:14" s="130" customFormat="1" ht="24" customHeight="1">
      <c r="A1049" s="58" t="s">
        <v>1347</v>
      </c>
      <c r="B1049" s="123" t="s">
        <v>1351</v>
      </c>
      <c r="C1049" s="59" t="s">
        <v>1349</v>
      </c>
      <c r="D1049" s="124" t="s">
        <v>1383</v>
      </c>
      <c r="E1049" s="149" t="s">
        <v>24</v>
      </c>
      <c r="F1049" s="124">
        <v>2024</v>
      </c>
      <c r="G1049" s="124">
        <v>2026</v>
      </c>
      <c r="H1049" s="51">
        <v>55000</v>
      </c>
      <c r="I1049" s="51">
        <v>0</v>
      </c>
      <c r="J1049" s="51">
        <v>11000</v>
      </c>
      <c r="K1049" s="51">
        <v>16500</v>
      </c>
      <c r="L1049" s="51">
        <v>27500</v>
      </c>
      <c r="M1049" s="51"/>
      <c r="N1049" s="61">
        <v>0</v>
      </c>
    </row>
    <row r="1050" spans="1:14" s="130" customFormat="1" ht="15" customHeight="1">
      <c r="A1050" s="58" t="s">
        <v>1347</v>
      </c>
      <c r="B1050" s="123" t="s">
        <v>1351</v>
      </c>
      <c r="C1050" s="59" t="s">
        <v>1349</v>
      </c>
      <c r="D1050" s="124" t="s">
        <v>1384</v>
      </c>
      <c r="E1050" s="149" t="s">
        <v>24</v>
      </c>
      <c r="F1050" s="124">
        <v>2024</v>
      </c>
      <c r="G1050" s="124">
        <v>2026</v>
      </c>
      <c r="H1050" s="51">
        <v>75000</v>
      </c>
      <c r="I1050" s="51">
        <v>0</v>
      </c>
      <c r="J1050" s="51">
        <v>15000</v>
      </c>
      <c r="K1050" s="51">
        <v>22500</v>
      </c>
      <c r="L1050" s="51">
        <v>37500</v>
      </c>
      <c r="M1050" s="51"/>
      <c r="N1050" s="61">
        <v>0</v>
      </c>
    </row>
    <row r="1051" spans="1:14" s="130" customFormat="1" ht="24" customHeight="1">
      <c r="A1051" s="58" t="s">
        <v>1347</v>
      </c>
      <c r="B1051" s="123" t="s">
        <v>1351</v>
      </c>
      <c r="C1051" s="59" t="s">
        <v>1349</v>
      </c>
      <c r="D1051" s="124" t="s">
        <v>1385</v>
      </c>
      <c r="E1051" s="149" t="s">
        <v>24</v>
      </c>
      <c r="F1051" s="124">
        <v>2024</v>
      </c>
      <c r="G1051" s="124">
        <v>2026</v>
      </c>
      <c r="H1051" s="51">
        <v>92996.016000000003</v>
      </c>
      <c r="I1051" s="51">
        <v>0</v>
      </c>
      <c r="J1051" s="51">
        <v>18599.204000000002</v>
      </c>
      <c r="K1051" s="51">
        <v>27898.804</v>
      </c>
      <c r="L1051" s="51">
        <v>46498.008000000002</v>
      </c>
      <c r="M1051" s="51"/>
      <c r="N1051" s="61">
        <v>0</v>
      </c>
    </row>
    <row r="1052" spans="1:14" s="130" customFormat="1" ht="15" customHeight="1">
      <c r="A1052" s="58" t="s">
        <v>1347</v>
      </c>
      <c r="B1052" s="123" t="s">
        <v>1351</v>
      </c>
      <c r="C1052" s="59" t="s">
        <v>1349</v>
      </c>
      <c r="D1052" s="124" t="s">
        <v>1386</v>
      </c>
      <c r="E1052" s="124" t="s">
        <v>24</v>
      </c>
      <c r="F1052" s="124">
        <v>2024</v>
      </c>
      <c r="G1052" s="124">
        <v>2027</v>
      </c>
      <c r="H1052" s="51">
        <v>538377</v>
      </c>
      <c r="I1052" s="51">
        <v>0</v>
      </c>
      <c r="J1052" s="51">
        <v>243293.81700000001</v>
      </c>
      <c r="K1052" s="51">
        <v>223941.076</v>
      </c>
      <c r="L1052" s="51">
        <v>51364.159</v>
      </c>
      <c r="M1052" s="51">
        <v>19777.18</v>
      </c>
      <c r="N1052" s="61"/>
    </row>
    <row r="1053" spans="1:14" s="130" customFormat="1" ht="24" customHeight="1">
      <c r="A1053" s="58" t="s">
        <v>1347</v>
      </c>
      <c r="B1053" s="123" t="s">
        <v>1351</v>
      </c>
      <c r="C1053" s="59" t="s">
        <v>1349</v>
      </c>
      <c r="D1053" s="124" t="s">
        <v>1387</v>
      </c>
      <c r="E1053" s="124" t="s">
        <v>24</v>
      </c>
      <c r="F1053" s="124">
        <v>2024</v>
      </c>
      <c r="G1053" s="124">
        <v>2025</v>
      </c>
      <c r="H1053" s="51">
        <v>52000</v>
      </c>
      <c r="I1053" s="51">
        <v>0</v>
      </c>
      <c r="J1053" s="51">
        <v>26000</v>
      </c>
      <c r="K1053" s="51">
        <v>26000</v>
      </c>
      <c r="L1053" s="51">
        <v>0</v>
      </c>
      <c r="M1053" s="51">
        <v>0</v>
      </c>
      <c r="N1053" s="61">
        <v>0</v>
      </c>
    </row>
    <row r="1054" spans="1:14" s="130" customFormat="1" ht="24" customHeight="1">
      <c r="A1054" s="58" t="s">
        <v>1347</v>
      </c>
      <c r="B1054" s="123" t="s">
        <v>1351</v>
      </c>
      <c r="C1054" s="59" t="s">
        <v>1349</v>
      </c>
      <c r="D1054" s="124" t="s">
        <v>1388</v>
      </c>
      <c r="E1054" s="124" t="s">
        <v>24</v>
      </c>
      <c r="F1054" s="124">
        <v>2024</v>
      </c>
      <c r="G1054" s="124">
        <v>2027</v>
      </c>
      <c r="H1054" s="51">
        <v>3204570</v>
      </c>
      <c r="I1054" s="51">
        <v>0</v>
      </c>
      <c r="J1054" s="51">
        <v>757916.995</v>
      </c>
      <c r="K1054" s="51">
        <v>772577.48</v>
      </c>
      <c r="L1054" s="51">
        <v>911518.82</v>
      </c>
      <c r="M1054" s="51">
        <v>762557.18708050018</v>
      </c>
      <c r="N1054" s="61"/>
    </row>
    <row r="1055" spans="1:14" s="130" customFormat="1" ht="15" customHeight="1">
      <c r="A1055" s="58" t="s">
        <v>1347</v>
      </c>
      <c r="B1055" s="123" t="s">
        <v>1351</v>
      </c>
      <c r="C1055" s="59" t="s">
        <v>1349</v>
      </c>
      <c r="D1055" s="124" t="s">
        <v>1389</v>
      </c>
      <c r="E1055" s="124" t="s">
        <v>24</v>
      </c>
      <c r="F1055" s="124">
        <v>2024</v>
      </c>
      <c r="G1055" s="124">
        <v>2027</v>
      </c>
      <c r="H1055" s="51">
        <v>2678896</v>
      </c>
      <c r="I1055" s="51">
        <v>0</v>
      </c>
      <c r="J1055" s="51">
        <v>427208.00699999998</v>
      </c>
      <c r="K1055" s="51">
        <v>368941.20600000001</v>
      </c>
      <c r="L1055" s="51">
        <v>561072.69900000002</v>
      </c>
      <c r="M1055" s="51">
        <v>1336673.6438000002</v>
      </c>
      <c r="N1055" s="61"/>
    </row>
    <row r="1056" spans="1:14" s="130" customFormat="1" ht="15" customHeight="1">
      <c r="A1056" s="58" t="s">
        <v>1347</v>
      </c>
      <c r="B1056" s="123" t="s">
        <v>1351</v>
      </c>
      <c r="C1056" s="59" t="s">
        <v>1349</v>
      </c>
      <c r="D1056" s="124" t="s">
        <v>1390</v>
      </c>
      <c r="E1056" s="124" t="s">
        <v>41</v>
      </c>
      <c r="F1056" s="124">
        <v>2025</v>
      </c>
      <c r="G1056" s="124">
        <v>2027</v>
      </c>
      <c r="H1056" s="51">
        <v>2780355</v>
      </c>
      <c r="I1056" s="51">
        <v>0</v>
      </c>
      <c r="J1056" s="51">
        <v>0</v>
      </c>
      <c r="K1056" s="51">
        <v>450000</v>
      </c>
      <c r="L1056" s="51">
        <v>0</v>
      </c>
      <c r="M1056" s="51">
        <v>2330335</v>
      </c>
      <c r="N1056" s="61"/>
    </row>
    <row r="1057" spans="1:14" s="130" customFormat="1" ht="24" customHeight="1">
      <c r="A1057" s="58" t="s">
        <v>1347</v>
      </c>
      <c r="B1057" s="123" t="s">
        <v>1351</v>
      </c>
      <c r="C1057" s="59" t="s">
        <v>1349</v>
      </c>
      <c r="D1057" s="124" t="s">
        <v>1391</v>
      </c>
      <c r="E1057" s="149" t="s">
        <v>24</v>
      </c>
      <c r="F1057" s="124" t="s">
        <v>25</v>
      </c>
      <c r="G1057" s="124">
        <v>2027</v>
      </c>
      <c r="H1057" s="51">
        <v>108000</v>
      </c>
      <c r="I1057" s="51"/>
      <c r="J1057" s="51">
        <v>21600</v>
      </c>
      <c r="K1057" s="51">
        <v>32400</v>
      </c>
      <c r="L1057" s="51">
        <v>32400</v>
      </c>
      <c r="M1057" s="51">
        <v>21600</v>
      </c>
      <c r="N1057" s="61">
        <v>0</v>
      </c>
    </row>
    <row r="1058" spans="1:14" s="130" customFormat="1" ht="24" customHeight="1">
      <c r="A1058" s="58" t="s">
        <v>1347</v>
      </c>
      <c r="B1058" s="123" t="s">
        <v>1351</v>
      </c>
      <c r="C1058" s="59" t="s">
        <v>1349</v>
      </c>
      <c r="D1058" s="124" t="s">
        <v>1392</v>
      </c>
      <c r="E1058" s="149" t="s">
        <v>24</v>
      </c>
      <c r="F1058" s="124" t="s">
        <v>25</v>
      </c>
      <c r="G1058" s="124">
        <v>2027</v>
      </c>
      <c r="H1058" s="51">
        <v>1500000</v>
      </c>
      <c r="I1058" s="51"/>
      <c r="J1058" s="51">
        <v>300000</v>
      </c>
      <c r="K1058" s="51">
        <v>450000</v>
      </c>
      <c r="L1058" s="51">
        <v>450000</v>
      </c>
      <c r="M1058" s="51">
        <v>300000</v>
      </c>
      <c r="N1058" s="61">
        <v>0</v>
      </c>
    </row>
    <row r="1059" spans="1:14" s="130" customFormat="1" ht="24" customHeight="1">
      <c r="A1059" s="58" t="s">
        <v>1347</v>
      </c>
      <c r="B1059" s="123" t="s">
        <v>1351</v>
      </c>
      <c r="C1059" s="59" t="s">
        <v>1349</v>
      </c>
      <c r="D1059" s="124" t="s">
        <v>1393</v>
      </c>
      <c r="E1059" s="149" t="s">
        <v>24</v>
      </c>
      <c r="F1059" s="124" t="s">
        <v>25</v>
      </c>
      <c r="G1059" s="124">
        <v>2027</v>
      </c>
      <c r="H1059" s="51">
        <v>1500000</v>
      </c>
      <c r="I1059" s="51"/>
      <c r="J1059" s="51">
        <v>300000</v>
      </c>
      <c r="K1059" s="51">
        <v>450000</v>
      </c>
      <c r="L1059" s="51">
        <v>450000</v>
      </c>
      <c r="M1059" s="51">
        <v>300000</v>
      </c>
      <c r="N1059" s="61">
        <v>0</v>
      </c>
    </row>
    <row r="1060" spans="1:14" s="130" customFormat="1" ht="24" customHeight="1">
      <c r="A1060" s="58" t="s">
        <v>1347</v>
      </c>
      <c r="B1060" s="123" t="s">
        <v>1351</v>
      </c>
      <c r="C1060" s="59" t="s">
        <v>1349</v>
      </c>
      <c r="D1060" s="124" t="s">
        <v>1394</v>
      </c>
      <c r="E1060" s="149" t="s">
        <v>24</v>
      </c>
      <c r="F1060" s="124" t="s">
        <v>25</v>
      </c>
      <c r="G1060" s="124">
        <v>2027</v>
      </c>
      <c r="H1060" s="51">
        <v>1400000</v>
      </c>
      <c r="I1060" s="51"/>
      <c r="J1060" s="51">
        <v>280000</v>
      </c>
      <c r="K1060" s="51">
        <v>420000</v>
      </c>
      <c r="L1060" s="51">
        <v>420000</v>
      </c>
      <c r="M1060" s="51">
        <v>280000</v>
      </c>
      <c r="N1060" s="61">
        <v>0</v>
      </c>
    </row>
    <row r="1061" spans="1:14" s="130" customFormat="1" ht="24" customHeight="1">
      <c r="A1061" s="58" t="s">
        <v>1347</v>
      </c>
      <c r="B1061" s="123" t="s">
        <v>1351</v>
      </c>
      <c r="C1061" s="59" t="s">
        <v>1349</v>
      </c>
      <c r="D1061" s="124" t="s">
        <v>1395</v>
      </c>
      <c r="E1061" s="149" t="s">
        <v>24</v>
      </c>
      <c r="F1061" s="124" t="s">
        <v>25</v>
      </c>
      <c r="G1061" s="124">
        <v>2027</v>
      </c>
      <c r="H1061" s="51">
        <v>500000</v>
      </c>
      <c r="I1061" s="51"/>
      <c r="J1061" s="51">
        <v>100000</v>
      </c>
      <c r="K1061" s="51">
        <v>150000</v>
      </c>
      <c r="L1061" s="51">
        <v>150000</v>
      </c>
      <c r="M1061" s="51">
        <v>100000</v>
      </c>
      <c r="N1061" s="61">
        <v>0</v>
      </c>
    </row>
    <row r="1062" spans="1:14" s="130" customFormat="1" ht="24" customHeight="1">
      <c r="A1062" s="58" t="s">
        <v>1347</v>
      </c>
      <c r="B1062" s="123" t="s">
        <v>1351</v>
      </c>
      <c r="C1062" s="59" t="s">
        <v>1349</v>
      </c>
      <c r="D1062" s="124" t="s">
        <v>1396</v>
      </c>
      <c r="E1062" s="149" t="s">
        <v>24</v>
      </c>
      <c r="F1062" s="124" t="s">
        <v>25</v>
      </c>
      <c r="G1062" s="124">
        <v>2027</v>
      </c>
      <c r="H1062" s="51">
        <v>400000</v>
      </c>
      <c r="I1062" s="51"/>
      <c r="J1062" s="51">
        <v>80000</v>
      </c>
      <c r="K1062" s="51">
        <v>120000</v>
      </c>
      <c r="L1062" s="51">
        <v>120000</v>
      </c>
      <c r="M1062" s="51">
        <v>80000</v>
      </c>
      <c r="N1062" s="61">
        <v>0</v>
      </c>
    </row>
    <row r="1063" spans="1:14" s="130" customFormat="1" ht="15" customHeight="1">
      <c r="A1063" s="58" t="s">
        <v>1347</v>
      </c>
      <c r="B1063" s="123" t="s">
        <v>1351</v>
      </c>
      <c r="C1063" s="59" t="s">
        <v>1349</v>
      </c>
      <c r="D1063" s="124" t="s">
        <v>1397</v>
      </c>
      <c r="E1063" s="149" t="s">
        <v>24</v>
      </c>
      <c r="F1063" s="124" t="s">
        <v>25</v>
      </c>
      <c r="G1063" s="124">
        <v>2027</v>
      </c>
      <c r="H1063" s="51">
        <v>500000</v>
      </c>
      <c r="I1063" s="51"/>
      <c r="J1063" s="51">
        <v>100000</v>
      </c>
      <c r="K1063" s="51">
        <v>150000</v>
      </c>
      <c r="L1063" s="51">
        <v>150000</v>
      </c>
      <c r="M1063" s="51">
        <v>100000</v>
      </c>
      <c r="N1063" s="61">
        <v>0</v>
      </c>
    </row>
    <row r="1064" spans="1:14" s="130" customFormat="1" ht="24" customHeight="1">
      <c r="A1064" s="58" t="s">
        <v>1347</v>
      </c>
      <c r="B1064" s="123" t="s">
        <v>1351</v>
      </c>
      <c r="C1064" s="59" t="s">
        <v>1349</v>
      </c>
      <c r="D1064" s="124" t="s">
        <v>1398</v>
      </c>
      <c r="E1064" s="149" t="s">
        <v>24</v>
      </c>
      <c r="F1064" s="124" t="s">
        <v>25</v>
      </c>
      <c r="G1064" s="124">
        <v>2027</v>
      </c>
      <c r="H1064" s="51">
        <v>650000</v>
      </c>
      <c r="I1064" s="51"/>
      <c r="J1064" s="51">
        <v>130000</v>
      </c>
      <c r="K1064" s="51">
        <v>195000</v>
      </c>
      <c r="L1064" s="51">
        <v>195000</v>
      </c>
      <c r="M1064" s="51">
        <v>130000</v>
      </c>
      <c r="N1064" s="61">
        <v>0</v>
      </c>
    </row>
    <row r="1065" spans="1:14" s="130" customFormat="1" ht="15" customHeight="1">
      <c r="A1065" s="58" t="s">
        <v>1347</v>
      </c>
      <c r="B1065" s="123" t="s">
        <v>1351</v>
      </c>
      <c r="C1065" s="59" t="s">
        <v>1349</v>
      </c>
      <c r="D1065" s="124" t="s">
        <v>1399</v>
      </c>
      <c r="E1065" s="149" t="s">
        <v>24</v>
      </c>
      <c r="F1065" s="124" t="s">
        <v>25</v>
      </c>
      <c r="G1065" s="124">
        <v>2027</v>
      </c>
      <c r="H1065" s="51">
        <v>600000</v>
      </c>
      <c r="I1065" s="51"/>
      <c r="J1065" s="51">
        <v>120000</v>
      </c>
      <c r="K1065" s="51">
        <v>180000</v>
      </c>
      <c r="L1065" s="51">
        <v>180000</v>
      </c>
      <c r="M1065" s="51">
        <v>120000</v>
      </c>
      <c r="N1065" s="61">
        <v>0</v>
      </c>
    </row>
    <row r="1066" spans="1:14" s="130" customFormat="1" ht="24" customHeight="1">
      <c r="A1066" s="58" t="s">
        <v>1347</v>
      </c>
      <c r="B1066" s="123" t="s">
        <v>1351</v>
      </c>
      <c r="C1066" s="59" t="s">
        <v>1349</v>
      </c>
      <c r="D1066" s="124" t="s">
        <v>1400</v>
      </c>
      <c r="E1066" s="149" t="s">
        <v>24</v>
      </c>
      <c r="F1066" s="124" t="s">
        <v>25</v>
      </c>
      <c r="G1066" s="124">
        <v>2027</v>
      </c>
      <c r="H1066" s="51">
        <v>1500000</v>
      </c>
      <c r="I1066" s="51"/>
      <c r="J1066" s="51">
        <v>300000</v>
      </c>
      <c r="K1066" s="51">
        <v>450000</v>
      </c>
      <c r="L1066" s="51">
        <v>450000</v>
      </c>
      <c r="M1066" s="51">
        <v>300000</v>
      </c>
      <c r="N1066" s="61">
        <v>0</v>
      </c>
    </row>
    <row r="1067" spans="1:14" s="130" customFormat="1" ht="24" customHeight="1">
      <c r="A1067" s="58" t="s">
        <v>1347</v>
      </c>
      <c r="B1067" s="123" t="s">
        <v>1351</v>
      </c>
      <c r="C1067" s="59" t="s">
        <v>1349</v>
      </c>
      <c r="D1067" s="124" t="s">
        <v>1401</v>
      </c>
      <c r="E1067" s="149" t="s">
        <v>24</v>
      </c>
      <c r="F1067" s="124" t="s">
        <v>25</v>
      </c>
      <c r="G1067" s="124">
        <v>2027</v>
      </c>
      <c r="H1067" s="51">
        <v>200000</v>
      </c>
      <c r="I1067" s="51"/>
      <c r="J1067" s="51">
        <v>40000</v>
      </c>
      <c r="K1067" s="51">
        <v>60000</v>
      </c>
      <c r="L1067" s="51">
        <v>60000</v>
      </c>
      <c r="M1067" s="51">
        <v>40000</v>
      </c>
      <c r="N1067" s="61">
        <v>0</v>
      </c>
    </row>
    <row r="1068" spans="1:14" s="130" customFormat="1" ht="15" customHeight="1">
      <c r="A1068" s="58" t="s">
        <v>1347</v>
      </c>
      <c r="B1068" s="123" t="s">
        <v>1351</v>
      </c>
      <c r="C1068" s="59" t="s">
        <v>1349</v>
      </c>
      <c r="D1068" s="124" t="s">
        <v>1402</v>
      </c>
      <c r="E1068" s="149" t="s">
        <v>24</v>
      </c>
      <c r="F1068" s="124" t="s">
        <v>25</v>
      </c>
      <c r="G1068" s="124">
        <v>2027</v>
      </c>
      <c r="H1068" s="51">
        <v>860000</v>
      </c>
      <c r="I1068" s="51"/>
      <c r="J1068" s="51">
        <v>172000</v>
      </c>
      <c r="K1068" s="51">
        <v>258000</v>
      </c>
      <c r="L1068" s="51">
        <v>258000</v>
      </c>
      <c r="M1068" s="51">
        <v>172000</v>
      </c>
      <c r="N1068" s="61">
        <v>0</v>
      </c>
    </row>
    <row r="1069" spans="1:14" s="15" customFormat="1" ht="12.75" customHeight="1">
      <c r="A1069" s="39" t="s">
        <v>1347</v>
      </c>
      <c r="B1069" s="40"/>
      <c r="C1069" s="41" t="s">
        <v>1273</v>
      </c>
      <c r="D1069" s="42" t="s">
        <v>1403</v>
      </c>
      <c r="E1069" s="43"/>
      <c r="F1069" s="44"/>
      <c r="G1069" s="44"/>
      <c r="H1069" s="45">
        <v>22577314.727770001</v>
      </c>
      <c r="I1069" s="45">
        <v>3940816.5576200001</v>
      </c>
      <c r="J1069" s="45">
        <v>5540000</v>
      </c>
      <c r="K1069" s="45">
        <v>6310000</v>
      </c>
      <c r="L1069" s="45">
        <v>5900000</v>
      </c>
      <c r="M1069" s="45">
        <v>3000000.0633634003</v>
      </c>
      <c r="N1069" s="46">
        <v>0</v>
      </c>
    </row>
    <row r="1070" spans="1:14" s="130" customFormat="1" ht="15" customHeight="1">
      <c r="A1070" s="58" t="s">
        <v>1347</v>
      </c>
      <c r="B1070" s="123" t="s">
        <v>1351</v>
      </c>
      <c r="C1070" s="59" t="s">
        <v>1273</v>
      </c>
      <c r="D1070" s="124" t="s">
        <v>1404</v>
      </c>
      <c r="E1070" s="124" t="s">
        <v>24</v>
      </c>
      <c r="F1070" s="124" t="s">
        <v>383</v>
      </c>
      <c r="G1070" s="124">
        <v>2025</v>
      </c>
      <c r="H1070" s="51">
        <v>500000.00020000001</v>
      </c>
      <c r="I1070" s="51">
        <v>374217.12599999999</v>
      </c>
      <c r="J1070" s="51">
        <v>75782.875</v>
      </c>
      <c r="K1070" s="51">
        <v>50000</v>
      </c>
      <c r="L1070" s="51">
        <v>0</v>
      </c>
      <c r="M1070" s="51"/>
      <c r="N1070" s="61"/>
    </row>
    <row r="1071" spans="1:14" s="130" customFormat="1" ht="15" customHeight="1">
      <c r="A1071" s="58" t="s">
        <v>1347</v>
      </c>
      <c r="B1071" s="123" t="s">
        <v>1351</v>
      </c>
      <c r="C1071" s="59" t="s">
        <v>1273</v>
      </c>
      <c r="D1071" s="124" t="s">
        <v>1405</v>
      </c>
      <c r="E1071" s="124" t="s">
        <v>24</v>
      </c>
      <c r="F1071" s="124" t="s">
        <v>383</v>
      </c>
      <c r="G1071" s="124">
        <v>2025</v>
      </c>
      <c r="H1071" s="51">
        <v>129999.99979999999</v>
      </c>
      <c r="I1071" s="51">
        <v>96915.588000000003</v>
      </c>
      <c r="J1071" s="51">
        <v>23084.412</v>
      </c>
      <c r="K1071" s="51">
        <v>10000</v>
      </c>
      <c r="L1071" s="51">
        <v>0</v>
      </c>
      <c r="M1071" s="51"/>
      <c r="N1071" s="61"/>
    </row>
    <row r="1072" spans="1:14" s="130" customFormat="1" ht="36" customHeight="1">
      <c r="A1072" s="58" t="s">
        <v>1347</v>
      </c>
      <c r="B1072" s="123" t="s">
        <v>1351</v>
      </c>
      <c r="C1072" s="59" t="s">
        <v>1273</v>
      </c>
      <c r="D1072" s="124" t="s">
        <v>1406</v>
      </c>
      <c r="E1072" s="124" t="s">
        <v>24</v>
      </c>
      <c r="F1072" s="124" t="s">
        <v>383</v>
      </c>
      <c r="G1072" s="124">
        <v>2025</v>
      </c>
      <c r="H1072" s="51">
        <v>306000</v>
      </c>
      <c r="I1072" s="51">
        <v>117291.5534</v>
      </c>
      <c r="J1072" s="51">
        <v>106145.067</v>
      </c>
      <c r="K1072" s="51">
        <v>82563.38</v>
      </c>
      <c r="L1072" s="51">
        <v>0</v>
      </c>
      <c r="M1072" s="51"/>
      <c r="N1072" s="61"/>
    </row>
    <row r="1073" spans="1:14" s="130" customFormat="1" ht="15" customHeight="1">
      <c r="A1073" s="58" t="s">
        <v>1347</v>
      </c>
      <c r="B1073" s="123" t="s">
        <v>1351</v>
      </c>
      <c r="C1073" s="59" t="s">
        <v>1273</v>
      </c>
      <c r="D1073" s="124" t="s">
        <v>1407</v>
      </c>
      <c r="E1073" s="124" t="s">
        <v>24</v>
      </c>
      <c r="F1073" s="124" t="s">
        <v>383</v>
      </c>
      <c r="G1073" s="124">
        <v>2027</v>
      </c>
      <c r="H1073" s="51">
        <v>1791817.8910000001</v>
      </c>
      <c r="I1073" s="51">
        <v>716622.26100000006</v>
      </c>
      <c r="J1073" s="51">
        <v>353897.223</v>
      </c>
      <c r="K1073" s="51">
        <v>355745.48700000002</v>
      </c>
      <c r="L1073" s="51">
        <v>341870.32900000003</v>
      </c>
      <c r="M1073" s="51">
        <v>23683</v>
      </c>
      <c r="N1073" s="61"/>
    </row>
    <row r="1074" spans="1:14" s="130" customFormat="1" ht="15" customHeight="1">
      <c r="A1074" s="58" t="s">
        <v>1347</v>
      </c>
      <c r="B1074" s="123" t="s">
        <v>1351</v>
      </c>
      <c r="C1074" s="59" t="s">
        <v>1273</v>
      </c>
      <c r="D1074" s="124" t="s">
        <v>1408</v>
      </c>
      <c r="E1074" s="124" t="s">
        <v>24</v>
      </c>
      <c r="F1074" s="124" t="s">
        <v>54</v>
      </c>
      <c r="G1074" s="124">
        <v>2026</v>
      </c>
      <c r="H1074" s="51">
        <v>156000</v>
      </c>
      <c r="I1074" s="51">
        <v>89112.581000000006</v>
      </c>
      <c r="J1074" s="51">
        <v>20000</v>
      </c>
      <c r="K1074" s="51">
        <v>0</v>
      </c>
      <c r="L1074" s="51">
        <v>46887.419000000002</v>
      </c>
      <c r="M1074" s="51">
        <v>0</v>
      </c>
      <c r="N1074" s="61"/>
    </row>
    <row r="1075" spans="1:14" s="130" customFormat="1" ht="24" customHeight="1">
      <c r="A1075" s="58" t="s">
        <v>1347</v>
      </c>
      <c r="B1075" s="123" t="s">
        <v>1351</v>
      </c>
      <c r="C1075" s="59" t="s">
        <v>1273</v>
      </c>
      <c r="D1075" s="124" t="s">
        <v>1409</v>
      </c>
      <c r="E1075" s="124" t="s">
        <v>24</v>
      </c>
      <c r="F1075" s="124" t="s">
        <v>158</v>
      </c>
      <c r="G1075" s="124">
        <v>2026</v>
      </c>
      <c r="H1075" s="51">
        <v>128989.424</v>
      </c>
      <c r="I1075" s="51">
        <v>27792.742999999999</v>
      </c>
      <c r="J1075" s="51">
        <v>0</v>
      </c>
      <c r="K1075" s="51">
        <v>0</v>
      </c>
      <c r="L1075" s="51">
        <v>101196.682</v>
      </c>
      <c r="M1075" s="51">
        <v>0</v>
      </c>
      <c r="N1075" s="61"/>
    </row>
    <row r="1076" spans="1:14" s="130" customFormat="1" ht="15" customHeight="1">
      <c r="A1076" s="58" t="s">
        <v>1347</v>
      </c>
      <c r="B1076" s="123" t="s">
        <v>1351</v>
      </c>
      <c r="C1076" s="59" t="s">
        <v>1273</v>
      </c>
      <c r="D1076" s="124" t="s">
        <v>1410</v>
      </c>
      <c r="E1076" s="124" t="s">
        <v>24</v>
      </c>
      <c r="F1076" s="124" t="s">
        <v>158</v>
      </c>
      <c r="G1076" s="124">
        <v>2026</v>
      </c>
      <c r="H1076" s="51">
        <v>557280</v>
      </c>
      <c r="I1076" s="51">
        <v>97652.842000000004</v>
      </c>
      <c r="J1076" s="51">
        <v>176012.68799999999</v>
      </c>
      <c r="K1076" s="51">
        <v>183378.17</v>
      </c>
      <c r="L1076" s="51">
        <v>100236.3</v>
      </c>
      <c r="M1076" s="51"/>
      <c r="N1076" s="61"/>
    </row>
    <row r="1077" spans="1:14" s="130" customFormat="1" ht="24" customHeight="1">
      <c r="A1077" s="58" t="s">
        <v>1347</v>
      </c>
      <c r="B1077" s="123" t="s">
        <v>1351</v>
      </c>
      <c r="C1077" s="59" t="s">
        <v>1273</v>
      </c>
      <c r="D1077" s="124" t="s">
        <v>1411</v>
      </c>
      <c r="E1077" s="124" t="s">
        <v>24</v>
      </c>
      <c r="F1077" s="124">
        <v>2024</v>
      </c>
      <c r="G1077" s="124">
        <v>2025</v>
      </c>
      <c r="H1077" s="51">
        <v>189990.14</v>
      </c>
      <c r="I1077" s="51">
        <v>0</v>
      </c>
      <c r="J1077" s="51">
        <v>80000</v>
      </c>
      <c r="K1077" s="51">
        <v>56997.042000000001</v>
      </c>
      <c r="L1077" s="51">
        <v>52993.097999999998</v>
      </c>
      <c r="M1077" s="51"/>
      <c r="N1077" s="61"/>
    </row>
    <row r="1078" spans="1:14" s="130" customFormat="1" ht="24" customHeight="1">
      <c r="A1078" s="58" t="s">
        <v>1347</v>
      </c>
      <c r="B1078" s="123" t="s">
        <v>1351</v>
      </c>
      <c r="C1078" s="59" t="s">
        <v>1273</v>
      </c>
      <c r="D1078" s="124" t="s">
        <v>1412</v>
      </c>
      <c r="E1078" s="124" t="s">
        <v>24</v>
      </c>
      <c r="F1078" s="124">
        <v>2022</v>
      </c>
      <c r="G1078" s="124">
        <v>2025</v>
      </c>
      <c r="H1078" s="51">
        <v>691999.99959999998</v>
      </c>
      <c r="I1078" s="51">
        <v>530513.55900000001</v>
      </c>
      <c r="J1078" s="51">
        <v>100000</v>
      </c>
      <c r="K1078" s="51">
        <v>61486.44</v>
      </c>
      <c r="L1078" s="51">
        <v>0</v>
      </c>
      <c r="M1078" s="51"/>
      <c r="N1078" s="61"/>
    </row>
    <row r="1079" spans="1:14" s="130" customFormat="1" ht="60" customHeight="1">
      <c r="A1079" s="58" t="s">
        <v>1347</v>
      </c>
      <c r="B1079" s="123" t="s">
        <v>1351</v>
      </c>
      <c r="C1079" s="59" t="s">
        <v>1273</v>
      </c>
      <c r="D1079" s="124" t="s">
        <v>1413</v>
      </c>
      <c r="E1079" s="124" t="s">
        <v>24</v>
      </c>
      <c r="F1079" s="124">
        <v>2022</v>
      </c>
      <c r="G1079" s="124">
        <v>2024</v>
      </c>
      <c r="H1079" s="51">
        <v>572769.99839999992</v>
      </c>
      <c r="I1079" s="51">
        <v>269899.96799999999</v>
      </c>
      <c r="J1079" s="51">
        <v>233546.52900000001</v>
      </c>
      <c r="K1079" s="51">
        <v>69323.501000000004</v>
      </c>
      <c r="L1079" s="51">
        <v>0</v>
      </c>
      <c r="M1079" s="51"/>
      <c r="N1079" s="61"/>
    </row>
    <row r="1080" spans="1:14" s="130" customFormat="1" ht="24" customHeight="1">
      <c r="A1080" s="58" t="s">
        <v>1347</v>
      </c>
      <c r="B1080" s="123" t="s">
        <v>1351</v>
      </c>
      <c r="C1080" s="59" t="s">
        <v>1273</v>
      </c>
      <c r="D1080" s="124" t="s">
        <v>1414</v>
      </c>
      <c r="E1080" s="124" t="s">
        <v>24</v>
      </c>
      <c r="F1080" s="124">
        <v>2023</v>
      </c>
      <c r="G1080" s="124">
        <v>2025</v>
      </c>
      <c r="H1080" s="51">
        <v>595085.04576999997</v>
      </c>
      <c r="I1080" s="51">
        <v>83459.153999999995</v>
      </c>
      <c r="J1080" s="51">
        <v>470161.69300000003</v>
      </c>
      <c r="K1080" s="51">
        <v>40000</v>
      </c>
      <c r="L1080" s="51">
        <v>1464.1980000000001</v>
      </c>
      <c r="M1080" s="51"/>
      <c r="N1080" s="61"/>
    </row>
    <row r="1081" spans="1:14" s="130" customFormat="1" ht="36" customHeight="1">
      <c r="A1081" s="58" t="s">
        <v>1347</v>
      </c>
      <c r="B1081" s="123" t="s">
        <v>1351</v>
      </c>
      <c r="C1081" s="59" t="s">
        <v>1273</v>
      </c>
      <c r="D1081" s="124" t="s">
        <v>1415</v>
      </c>
      <c r="E1081" s="124" t="s">
        <v>24</v>
      </c>
      <c r="F1081" s="124">
        <v>2024</v>
      </c>
      <c r="G1081" s="124" t="s">
        <v>26</v>
      </c>
      <c r="H1081" s="51">
        <v>695000</v>
      </c>
      <c r="I1081" s="51">
        <v>0</v>
      </c>
      <c r="J1081" s="51">
        <v>42497.52</v>
      </c>
      <c r="K1081" s="51">
        <v>149782.701</v>
      </c>
      <c r="L1081" s="51">
        <v>502719.77899999998</v>
      </c>
      <c r="M1081" s="51"/>
      <c r="N1081" s="61">
        <v>0</v>
      </c>
    </row>
    <row r="1082" spans="1:14" s="130" customFormat="1" ht="36" customHeight="1">
      <c r="A1082" s="58" t="s">
        <v>1347</v>
      </c>
      <c r="B1082" s="123" t="s">
        <v>1351</v>
      </c>
      <c r="C1082" s="59" t="s">
        <v>1273</v>
      </c>
      <c r="D1082" s="124" t="s">
        <v>1416</v>
      </c>
      <c r="E1082" s="124" t="s">
        <v>24</v>
      </c>
      <c r="F1082" s="124">
        <v>2024</v>
      </c>
      <c r="G1082" s="124" t="s">
        <v>26</v>
      </c>
      <c r="H1082" s="51">
        <v>395859.78899999999</v>
      </c>
      <c r="I1082" s="51">
        <v>39585.978900000002</v>
      </c>
      <c r="J1082" s="51">
        <v>177474.08</v>
      </c>
      <c r="K1082" s="51">
        <v>113091.785</v>
      </c>
      <c r="L1082" s="51">
        <v>65707.945000000007</v>
      </c>
      <c r="M1082" s="51"/>
      <c r="N1082" s="61"/>
    </row>
    <row r="1083" spans="1:14" s="130" customFormat="1" ht="36" customHeight="1">
      <c r="A1083" s="58" t="s">
        <v>1347</v>
      </c>
      <c r="B1083" s="123" t="s">
        <v>1351</v>
      </c>
      <c r="C1083" s="59" t="s">
        <v>1273</v>
      </c>
      <c r="D1083" s="124" t="s">
        <v>1417</v>
      </c>
      <c r="E1083" s="124" t="s">
        <v>24</v>
      </c>
      <c r="F1083" s="124">
        <v>2024</v>
      </c>
      <c r="G1083" s="124" t="s">
        <v>26</v>
      </c>
      <c r="H1083" s="51">
        <v>450000</v>
      </c>
      <c r="I1083" s="51">
        <v>0</v>
      </c>
      <c r="J1083" s="51">
        <v>90000</v>
      </c>
      <c r="K1083" s="51">
        <v>195000</v>
      </c>
      <c r="L1083" s="51">
        <v>165000</v>
      </c>
      <c r="M1083" s="51"/>
      <c r="N1083" s="61">
        <v>0</v>
      </c>
    </row>
    <row r="1084" spans="1:14" s="130" customFormat="1" ht="36" customHeight="1">
      <c r="A1084" s="58" t="s">
        <v>1347</v>
      </c>
      <c r="B1084" s="123" t="s">
        <v>1351</v>
      </c>
      <c r="C1084" s="59" t="s">
        <v>1273</v>
      </c>
      <c r="D1084" s="124" t="s">
        <v>1418</v>
      </c>
      <c r="E1084" s="124" t="s">
        <v>24</v>
      </c>
      <c r="F1084" s="124">
        <v>2024</v>
      </c>
      <c r="G1084" s="124">
        <v>2026</v>
      </c>
      <c r="H1084" s="51">
        <v>400000</v>
      </c>
      <c r="I1084" s="51">
        <v>0</v>
      </c>
      <c r="J1084" s="51">
        <v>80000</v>
      </c>
      <c r="K1084" s="51">
        <v>170000</v>
      </c>
      <c r="L1084" s="51">
        <v>150000</v>
      </c>
      <c r="M1084" s="51">
        <v>0</v>
      </c>
      <c r="N1084" s="61">
        <v>0</v>
      </c>
    </row>
    <row r="1085" spans="1:14" s="130" customFormat="1" ht="15" customHeight="1">
      <c r="A1085" s="58" t="s">
        <v>1347</v>
      </c>
      <c r="B1085" s="123" t="s">
        <v>1351</v>
      </c>
      <c r="C1085" s="59" t="s">
        <v>1273</v>
      </c>
      <c r="D1085" s="124" t="s">
        <v>1419</v>
      </c>
      <c r="E1085" s="124" t="s">
        <v>24</v>
      </c>
      <c r="F1085" s="124">
        <v>2022</v>
      </c>
      <c r="G1085" s="124" t="s">
        <v>26</v>
      </c>
      <c r="H1085" s="51">
        <v>380000</v>
      </c>
      <c r="I1085" s="51">
        <v>93074.357319999996</v>
      </c>
      <c r="J1085" s="51">
        <v>100000</v>
      </c>
      <c r="K1085" s="51">
        <v>149898.671</v>
      </c>
      <c r="L1085" s="51">
        <v>37026.972000000002</v>
      </c>
      <c r="M1085" s="51"/>
      <c r="N1085" s="61"/>
    </row>
    <row r="1086" spans="1:14" s="130" customFormat="1" ht="15" customHeight="1">
      <c r="A1086" s="58" t="s">
        <v>1347</v>
      </c>
      <c r="B1086" s="123" t="s">
        <v>1351</v>
      </c>
      <c r="C1086" s="59" t="s">
        <v>1273</v>
      </c>
      <c r="D1086" s="124" t="s">
        <v>1420</v>
      </c>
      <c r="E1086" s="124" t="s">
        <v>24</v>
      </c>
      <c r="F1086" s="124">
        <v>2024</v>
      </c>
      <c r="G1086" s="124" t="s">
        <v>26</v>
      </c>
      <c r="H1086" s="51">
        <v>73508.399999999994</v>
      </c>
      <c r="I1086" s="51">
        <v>0</v>
      </c>
      <c r="J1086" s="51">
        <v>19599.987000000001</v>
      </c>
      <c r="K1086" s="51">
        <v>31400.045999999998</v>
      </c>
      <c r="L1086" s="51">
        <v>22508.366999999998</v>
      </c>
      <c r="M1086" s="51"/>
      <c r="N1086" s="61"/>
    </row>
    <row r="1087" spans="1:14" s="130" customFormat="1" ht="15" customHeight="1">
      <c r="A1087" s="58" t="s">
        <v>1347</v>
      </c>
      <c r="B1087" s="123" t="s">
        <v>1351</v>
      </c>
      <c r="C1087" s="59" t="s">
        <v>1273</v>
      </c>
      <c r="D1087" s="124" t="s">
        <v>1421</v>
      </c>
      <c r="E1087" s="149" t="s">
        <v>24</v>
      </c>
      <c r="F1087" s="124">
        <v>2024</v>
      </c>
      <c r="G1087" s="124">
        <v>2026</v>
      </c>
      <c r="H1087" s="51">
        <v>212117.24799999999</v>
      </c>
      <c r="I1087" s="51">
        <v>0</v>
      </c>
      <c r="J1087" s="51">
        <v>60000</v>
      </c>
      <c r="K1087" s="51">
        <v>150000</v>
      </c>
      <c r="L1087" s="51">
        <v>2117.248</v>
      </c>
      <c r="M1087" s="51"/>
      <c r="N1087" s="61"/>
    </row>
    <row r="1088" spans="1:14" s="130" customFormat="1" ht="15" customHeight="1">
      <c r="A1088" s="58" t="s">
        <v>1347</v>
      </c>
      <c r="B1088" s="123" t="s">
        <v>1351</v>
      </c>
      <c r="C1088" s="59" t="s">
        <v>1273</v>
      </c>
      <c r="D1088" s="124" t="s">
        <v>1422</v>
      </c>
      <c r="E1088" s="149" t="s">
        <v>24</v>
      </c>
      <c r="F1088" s="124">
        <v>2024</v>
      </c>
      <c r="G1088" s="124" t="s">
        <v>26</v>
      </c>
      <c r="H1088" s="51">
        <v>690000</v>
      </c>
      <c r="I1088" s="51">
        <v>0</v>
      </c>
      <c r="J1088" s="51">
        <v>138000</v>
      </c>
      <c r="K1088" s="51">
        <v>280000</v>
      </c>
      <c r="L1088" s="51">
        <v>272000</v>
      </c>
      <c r="M1088" s="51"/>
      <c r="N1088" s="61"/>
    </row>
    <row r="1089" spans="1:14" s="130" customFormat="1" ht="24" customHeight="1">
      <c r="A1089" s="58" t="s">
        <v>1347</v>
      </c>
      <c r="B1089" s="123" t="s">
        <v>1351</v>
      </c>
      <c r="C1089" s="59" t="s">
        <v>1273</v>
      </c>
      <c r="D1089" s="124" t="s">
        <v>1423</v>
      </c>
      <c r="E1089" s="149" t="s">
        <v>24</v>
      </c>
      <c r="F1089" s="124">
        <v>2024</v>
      </c>
      <c r="G1089" s="124" t="s">
        <v>29</v>
      </c>
      <c r="H1089" s="51">
        <v>400000</v>
      </c>
      <c r="I1089" s="51">
        <v>0</v>
      </c>
      <c r="J1089" s="51">
        <v>80000</v>
      </c>
      <c r="K1089" s="51">
        <v>160000</v>
      </c>
      <c r="L1089" s="51">
        <v>160000</v>
      </c>
      <c r="M1089" s="51">
        <v>0</v>
      </c>
      <c r="N1089" s="61">
        <v>0</v>
      </c>
    </row>
    <row r="1090" spans="1:14" s="130" customFormat="1" ht="15" customHeight="1">
      <c r="A1090" s="58" t="s">
        <v>1347</v>
      </c>
      <c r="B1090" s="123" t="s">
        <v>1351</v>
      </c>
      <c r="C1090" s="59" t="s">
        <v>1273</v>
      </c>
      <c r="D1090" s="124" t="s">
        <v>1424</v>
      </c>
      <c r="E1090" s="149" t="s">
        <v>24</v>
      </c>
      <c r="F1090" s="124">
        <v>2024</v>
      </c>
      <c r="G1090" s="124">
        <v>2025</v>
      </c>
      <c r="H1090" s="51">
        <v>100000</v>
      </c>
      <c r="I1090" s="51">
        <v>0</v>
      </c>
      <c r="J1090" s="51">
        <v>50000</v>
      </c>
      <c r="K1090" s="51">
        <v>50000</v>
      </c>
      <c r="L1090" s="51">
        <v>0</v>
      </c>
      <c r="M1090" s="51">
        <v>0</v>
      </c>
      <c r="N1090" s="61">
        <v>0</v>
      </c>
    </row>
    <row r="1091" spans="1:14" s="130" customFormat="1" ht="24" customHeight="1">
      <c r="A1091" s="58" t="s">
        <v>1347</v>
      </c>
      <c r="B1091" s="123" t="s">
        <v>1351</v>
      </c>
      <c r="C1091" s="59" t="s">
        <v>1273</v>
      </c>
      <c r="D1091" s="124" t="s">
        <v>1425</v>
      </c>
      <c r="E1091" s="149" t="s">
        <v>24</v>
      </c>
      <c r="F1091" s="124">
        <v>2024</v>
      </c>
      <c r="G1091" s="124">
        <v>2026</v>
      </c>
      <c r="H1091" s="51">
        <v>463798.734</v>
      </c>
      <c r="I1091" s="51">
        <v>0</v>
      </c>
      <c r="J1091" s="51">
        <v>92759.747000000003</v>
      </c>
      <c r="K1091" s="51">
        <v>150000</v>
      </c>
      <c r="L1091" s="51">
        <v>221038.98699999999</v>
      </c>
      <c r="M1091" s="51"/>
      <c r="N1091" s="61"/>
    </row>
    <row r="1092" spans="1:14" s="130" customFormat="1" ht="24" customHeight="1">
      <c r="A1092" s="58" t="s">
        <v>1347</v>
      </c>
      <c r="B1092" s="123" t="s">
        <v>1351</v>
      </c>
      <c r="C1092" s="59" t="s">
        <v>1273</v>
      </c>
      <c r="D1092" s="124" t="s">
        <v>1426</v>
      </c>
      <c r="E1092" s="149" t="s">
        <v>24</v>
      </c>
      <c r="F1092" s="124">
        <v>2024</v>
      </c>
      <c r="G1092" s="124">
        <v>2027</v>
      </c>
      <c r="H1092" s="51">
        <v>50000</v>
      </c>
      <c r="I1092" s="51">
        <v>0</v>
      </c>
      <c r="J1092" s="51">
        <v>10000</v>
      </c>
      <c r="K1092" s="51">
        <v>10096.596</v>
      </c>
      <c r="L1092" s="51">
        <v>29903.403999999999</v>
      </c>
      <c r="M1092" s="51"/>
      <c r="N1092" s="61"/>
    </row>
    <row r="1093" spans="1:14" s="130" customFormat="1" ht="24" customHeight="1">
      <c r="A1093" s="58" t="s">
        <v>1347</v>
      </c>
      <c r="B1093" s="123" t="s">
        <v>1351</v>
      </c>
      <c r="C1093" s="59" t="s">
        <v>1273</v>
      </c>
      <c r="D1093" s="124" t="s">
        <v>1427</v>
      </c>
      <c r="E1093" s="149" t="s">
        <v>24</v>
      </c>
      <c r="F1093" s="124">
        <v>2024</v>
      </c>
      <c r="G1093" s="124" t="s">
        <v>29</v>
      </c>
      <c r="H1093" s="51">
        <v>100000</v>
      </c>
      <c r="I1093" s="51">
        <v>0</v>
      </c>
      <c r="J1093" s="51">
        <v>42617.048999999999</v>
      </c>
      <c r="K1093" s="51">
        <v>50000</v>
      </c>
      <c r="L1093" s="51">
        <v>7382.951</v>
      </c>
      <c r="M1093" s="51"/>
      <c r="N1093" s="61"/>
    </row>
    <row r="1094" spans="1:14" s="130" customFormat="1" ht="24" customHeight="1">
      <c r="A1094" s="58" t="s">
        <v>1347</v>
      </c>
      <c r="B1094" s="123" t="s">
        <v>1351</v>
      </c>
      <c r="C1094" s="59" t="s">
        <v>1273</v>
      </c>
      <c r="D1094" s="124" t="s">
        <v>1428</v>
      </c>
      <c r="E1094" s="149" t="s">
        <v>24</v>
      </c>
      <c r="F1094" s="124">
        <v>2024</v>
      </c>
      <c r="G1094" s="124">
        <v>2027</v>
      </c>
      <c r="H1094" s="51">
        <v>341755.679</v>
      </c>
      <c r="I1094" s="51">
        <v>0</v>
      </c>
      <c r="J1094" s="51">
        <v>100000</v>
      </c>
      <c r="K1094" s="51">
        <v>150000</v>
      </c>
      <c r="L1094" s="51">
        <v>91755.679000000004</v>
      </c>
      <c r="M1094" s="51"/>
      <c r="N1094" s="61">
        <v>0</v>
      </c>
    </row>
    <row r="1095" spans="1:14" s="130" customFormat="1" ht="36" customHeight="1">
      <c r="A1095" s="58" t="s">
        <v>1347</v>
      </c>
      <c r="B1095" s="123" t="s">
        <v>1351</v>
      </c>
      <c r="C1095" s="59" t="s">
        <v>1273</v>
      </c>
      <c r="D1095" s="124" t="s">
        <v>1429</v>
      </c>
      <c r="E1095" s="149" t="s">
        <v>24</v>
      </c>
      <c r="F1095" s="124">
        <v>2024</v>
      </c>
      <c r="G1095" s="124">
        <v>2027</v>
      </c>
      <c r="H1095" s="51">
        <v>700000</v>
      </c>
      <c r="I1095" s="51">
        <v>0</v>
      </c>
      <c r="J1095" s="51">
        <v>140000</v>
      </c>
      <c r="K1095" s="51">
        <v>210000</v>
      </c>
      <c r="L1095" s="51">
        <v>350000</v>
      </c>
      <c r="M1095" s="51"/>
      <c r="N1095" s="61"/>
    </row>
    <row r="1096" spans="1:14" s="130" customFormat="1" ht="24" customHeight="1">
      <c r="A1096" s="58" t="s">
        <v>1347</v>
      </c>
      <c r="B1096" s="123" t="s">
        <v>1351</v>
      </c>
      <c r="C1096" s="59" t="s">
        <v>1273</v>
      </c>
      <c r="D1096" s="124" t="s">
        <v>1430</v>
      </c>
      <c r="E1096" s="149" t="s">
        <v>24</v>
      </c>
      <c r="F1096" s="124">
        <v>2024</v>
      </c>
      <c r="G1096" s="124">
        <v>2027</v>
      </c>
      <c r="H1096" s="51">
        <v>200000</v>
      </c>
      <c r="I1096" s="51">
        <v>0</v>
      </c>
      <c r="J1096" s="51">
        <v>40000</v>
      </c>
      <c r="K1096" s="51">
        <v>60000</v>
      </c>
      <c r="L1096" s="51">
        <v>100000</v>
      </c>
      <c r="M1096" s="51"/>
      <c r="N1096" s="61"/>
    </row>
    <row r="1097" spans="1:14" s="130" customFormat="1" ht="24" customHeight="1">
      <c r="A1097" s="58" t="s">
        <v>1347</v>
      </c>
      <c r="B1097" s="123" t="s">
        <v>1351</v>
      </c>
      <c r="C1097" s="59" t="s">
        <v>1273</v>
      </c>
      <c r="D1097" s="124" t="s">
        <v>1431</v>
      </c>
      <c r="E1097" s="149" t="s">
        <v>24</v>
      </c>
      <c r="F1097" s="124">
        <v>2024</v>
      </c>
      <c r="G1097" s="124">
        <v>2027</v>
      </c>
      <c r="H1097" s="51">
        <v>174404.704</v>
      </c>
      <c r="I1097" s="51">
        <v>0</v>
      </c>
      <c r="J1097" s="51">
        <v>54977.881000000001</v>
      </c>
      <c r="K1097" s="51">
        <v>82466.822</v>
      </c>
      <c r="L1097" s="51">
        <v>36960.000999999997</v>
      </c>
      <c r="M1097" s="51"/>
      <c r="N1097" s="61"/>
    </row>
    <row r="1098" spans="1:14" s="130" customFormat="1" ht="24" customHeight="1">
      <c r="A1098" s="58" t="s">
        <v>1347</v>
      </c>
      <c r="B1098" s="123" t="s">
        <v>1351</v>
      </c>
      <c r="C1098" s="59" t="s">
        <v>1273</v>
      </c>
      <c r="D1098" s="124" t="s">
        <v>1432</v>
      </c>
      <c r="E1098" s="149" t="s">
        <v>24</v>
      </c>
      <c r="F1098" s="124">
        <v>2024</v>
      </c>
      <c r="G1098" s="124">
        <v>2027</v>
      </c>
      <c r="H1098" s="51">
        <v>450000</v>
      </c>
      <c r="I1098" s="51">
        <v>0</v>
      </c>
      <c r="J1098" s="51">
        <v>89911.525999999998</v>
      </c>
      <c r="K1098" s="51">
        <v>135000</v>
      </c>
      <c r="L1098" s="51">
        <v>225088.47399999999</v>
      </c>
      <c r="M1098" s="51"/>
      <c r="N1098" s="61"/>
    </row>
    <row r="1099" spans="1:14" s="130" customFormat="1" ht="36" customHeight="1">
      <c r="A1099" s="58" t="s">
        <v>1347</v>
      </c>
      <c r="B1099" s="123" t="s">
        <v>1351</v>
      </c>
      <c r="C1099" s="59" t="s">
        <v>1273</v>
      </c>
      <c r="D1099" s="124" t="s">
        <v>1433</v>
      </c>
      <c r="E1099" s="149" t="s">
        <v>24</v>
      </c>
      <c r="F1099" s="124">
        <v>2024</v>
      </c>
      <c r="G1099" s="124">
        <v>2027</v>
      </c>
      <c r="H1099" s="51">
        <v>300000</v>
      </c>
      <c r="I1099" s="51">
        <v>0</v>
      </c>
      <c r="J1099" s="51">
        <v>60088.474000000002</v>
      </c>
      <c r="K1099" s="51">
        <v>90000</v>
      </c>
      <c r="L1099" s="51">
        <v>149911.52600000001</v>
      </c>
      <c r="M1099" s="51"/>
      <c r="N1099" s="61"/>
    </row>
    <row r="1100" spans="1:14" s="130" customFormat="1" ht="15" customHeight="1">
      <c r="A1100" s="58" t="s">
        <v>1347</v>
      </c>
      <c r="B1100" s="123" t="s">
        <v>1351</v>
      </c>
      <c r="C1100" s="59" t="s">
        <v>1273</v>
      </c>
      <c r="D1100" s="124" t="s">
        <v>1434</v>
      </c>
      <c r="E1100" s="149" t="s">
        <v>24</v>
      </c>
      <c r="F1100" s="124">
        <v>2024</v>
      </c>
      <c r="G1100" s="124">
        <v>2027</v>
      </c>
      <c r="H1100" s="51">
        <v>564620.67500000005</v>
      </c>
      <c r="I1100" s="51">
        <v>0</v>
      </c>
      <c r="J1100" s="51">
        <v>164620.67499999999</v>
      </c>
      <c r="K1100" s="51">
        <v>150000</v>
      </c>
      <c r="L1100" s="51">
        <v>250000</v>
      </c>
      <c r="M1100" s="51"/>
      <c r="N1100" s="61"/>
    </row>
    <row r="1101" spans="1:14" s="130" customFormat="1" ht="24" customHeight="1">
      <c r="A1101" s="58" t="s">
        <v>1347</v>
      </c>
      <c r="B1101" s="123" t="s">
        <v>1351</v>
      </c>
      <c r="C1101" s="59" t="s">
        <v>1273</v>
      </c>
      <c r="D1101" s="124" t="s">
        <v>1435</v>
      </c>
      <c r="E1101" s="149" t="s">
        <v>24</v>
      </c>
      <c r="F1101" s="124">
        <v>2024</v>
      </c>
      <c r="G1101" s="124">
        <v>2027</v>
      </c>
      <c r="H1101" s="51">
        <v>500000</v>
      </c>
      <c r="I1101" s="51">
        <v>0</v>
      </c>
      <c r="J1101" s="51">
        <v>100000</v>
      </c>
      <c r="K1101" s="51">
        <v>173769.359</v>
      </c>
      <c r="L1101" s="51">
        <v>226230.641</v>
      </c>
      <c r="M1101" s="51"/>
      <c r="N1101" s="61"/>
    </row>
    <row r="1102" spans="1:14" s="130" customFormat="1" ht="15" customHeight="1">
      <c r="A1102" s="58" t="s">
        <v>1347</v>
      </c>
      <c r="B1102" s="123" t="s">
        <v>1351</v>
      </c>
      <c r="C1102" s="59" t="s">
        <v>1273</v>
      </c>
      <c r="D1102" s="124" t="s">
        <v>1390</v>
      </c>
      <c r="E1102" s="149" t="s">
        <v>41</v>
      </c>
      <c r="F1102" s="124">
        <v>2024</v>
      </c>
      <c r="G1102" s="124">
        <v>2027</v>
      </c>
      <c r="H1102" s="51">
        <v>2016317</v>
      </c>
      <c r="I1102" s="51">
        <v>0</v>
      </c>
      <c r="J1102" s="51">
        <v>0</v>
      </c>
      <c r="K1102" s="51">
        <v>500000</v>
      </c>
      <c r="L1102" s="51">
        <v>0</v>
      </c>
      <c r="M1102" s="51">
        <v>1516317.0633634001</v>
      </c>
      <c r="N1102" s="61"/>
    </row>
    <row r="1103" spans="1:14" s="130" customFormat="1" ht="36" customHeight="1">
      <c r="A1103" s="58" t="s">
        <v>1347</v>
      </c>
      <c r="B1103" s="123" t="s">
        <v>1351</v>
      </c>
      <c r="C1103" s="59" t="s">
        <v>1273</v>
      </c>
      <c r="D1103" s="124" t="s">
        <v>1436</v>
      </c>
      <c r="E1103" s="149" t="s">
        <v>24</v>
      </c>
      <c r="F1103" s="124">
        <v>2024</v>
      </c>
      <c r="G1103" s="124">
        <v>2027</v>
      </c>
      <c r="H1103" s="51">
        <v>400000</v>
      </c>
      <c r="I1103" s="51">
        <v>0</v>
      </c>
      <c r="J1103" s="51">
        <v>80000</v>
      </c>
      <c r="K1103" s="51">
        <v>120000</v>
      </c>
      <c r="L1103" s="51">
        <v>120000</v>
      </c>
      <c r="M1103" s="51">
        <v>80000</v>
      </c>
      <c r="N1103" s="61">
        <v>0</v>
      </c>
    </row>
    <row r="1104" spans="1:14" s="130" customFormat="1" ht="36" customHeight="1">
      <c r="A1104" s="58" t="s">
        <v>1347</v>
      </c>
      <c r="B1104" s="123" t="s">
        <v>1351</v>
      </c>
      <c r="C1104" s="59" t="s">
        <v>1273</v>
      </c>
      <c r="D1104" s="124" t="s">
        <v>1437</v>
      </c>
      <c r="E1104" s="149" t="s">
        <v>24</v>
      </c>
      <c r="F1104" s="124">
        <v>2024</v>
      </c>
      <c r="G1104" s="124">
        <v>2027</v>
      </c>
      <c r="H1104" s="51">
        <v>300000</v>
      </c>
      <c r="I1104" s="51">
        <v>0</v>
      </c>
      <c r="J1104" s="51">
        <v>60000</v>
      </c>
      <c r="K1104" s="51">
        <v>90000</v>
      </c>
      <c r="L1104" s="51">
        <v>90000</v>
      </c>
      <c r="M1104" s="51">
        <v>60000</v>
      </c>
      <c r="N1104" s="61">
        <v>0</v>
      </c>
    </row>
    <row r="1105" spans="1:14" s="130" customFormat="1" ht="36" customHeight="1">
      <c r="A1105" s="58" t="s">
        <v>1347</v>
      </c>
      <c r="B1105" s="123" t="s">
        <v>1351</v>
      </c>
      <c r="C1105" s="59" t="s">
        <v>1273</v>
      </c>
      <c r="D1105" s="124" t="s">
        <v>1438</v>
      </c>
      <c r="E1105" s="149" t="s">
        <v>24</v>
      </c>
      <c r="F1105" s="124">
        <v>2024</v>
      </c>
      <c r="G1105" s="124">
        <v>2027</v>
      </c>
      <c r="H1105" s="51">
        <v>150000</v>
      </c>
      <c r="I1105" s="51">
        <v>0</v>
      </c>
      <c r="J1105" s="51">
        <v>30000</v>
      </c>
      <c r="K1105" s="51">
        <v>45000</v>
      </c>
      <c r="L1105" s="51">
        <v>45000</v>
      </c>
      <c r="M1105" s="51">
        <v>30000</v>
      </c>
      <c r="N1105" s="61">
        <v>0</v>
      </c>
    </row>
    <row r="1106" spans="1:14" s="130" customFormat="1" ht="36" customHeight="1">
      <c r="A1106" s="58" t="s">
        <v>1347</v>
      </c>
      <c r="B1106" s="123" t="s">
        <v>1351</v>
      </c>
      <c r="C1106" s="59" t="s">
        <v>1273</v>
      </c>
      <c r="D1106" s="124" t="s">
        <v>1439</v>
      </c>
      <c r="E1106" s="149" t="s">
        <v>24</v>
      </c>
      <c r="F1106" s="124">
        <v>2024</v>
      </c>
      <c r="G1106" s="124">
        <v>2027</v>
      </c>
      <c r="H1106" s="51">
        <v>150000</v>
      </c>
      <c r="I1106" s="51">
        <v>0</v>
      </c>
      <c r="J1106" s="51">
        <v>30000</v>
      </c>
      <c r="K1106" s="51">
        <v>45000</v>
      </c>
      <c r="L1106" s="51">
        <v>45000</v>
      </c>
      <c r="M1106" s="51">
        <v>30000</v>
      </c>
      <c r="N1106" s="61">
        <v>0</v>
      </c>
    </row>
    <row r="1107" spans="1:14" s="130" customFormat="1" ht="15" customHeight="1">
      <c r="A1107" s="58" t="s">
        <v>1347</v>
      </c>
      <c r="B1107" s="123" t="s">
        <v>1351</v>
      </c>
      <c r="C1107" s="59" t="s">
        <v>1273</v>
      </c>
      <c r="D1107" s="124" t="s">
        <v>1440</v>
      </c>
      <c r="E1107" s="149" t="s">
        <v>24</v>
      </c>
      <c r="F1107" s="124">
        <v>2024</v>
      </c>
      <c r="G1107" s="124">
        <v>2027</v>
      </c>
      <c r="H1107" s="51">
        <v>500000</v>
      </c>
      <c r="I1107" s="51">
        <v>0</v>
      </c>
      <c r="J1107" s="51">
        <v>100000</v>
      </c>
      <c r="K1107" s="51">
        <v>150000</v>
      </c>
      <c r="L1107" s="51">
        <v>150000</v>
      </c>
      <c r="M1107" s="51">
        <v>100000</v>
      </c>
      <c r="N1107" s="61">
        <v>0</v>
      </c>
    </row>
    <row r="1108" spans="1:14" s="130" customFormat="1" ht="15" customHeight="1">
      <c r="A1108" s="58" t="s">
        <v>1347</v>
      </c>
      <c r="B1108" s="123" t="s">
        <v>1351</v>
      </c>
      <c r="C1108" s="59" t="s">
        <v>1273</v>
      </c>
      <c r="D1108" s="124" t="s">
        <v>1441</v>
      </c>
      <c r="E1108" s="149" t="s">
        <v>24</v>
      </c>
      <c r="F1108" s="124">
        <v>2024</v>
      </c>
      <c r="G1108" s="124">
        <v>2027</v>
      </c>
      <c r="H1108" s="51">
        <v>500000</v>
      </c>
      <c r="I1108" s="51">
        <v>0</v>
      </c>
      <c r="J1108" s="51">
        <v>100000</v>
      </c>
      <c r="K1108" s="51">
        <v>150000</v>
      </c>
      <c r="L1108" s="51">
        <v>150000</v>
      </c>
      <c r="M1108" s="51">
        <v>100000</v>
      </c>
      <c r="N1108" s="61">
        <v>0</v>
      </c>
    </row>
    <row r="1109" spans="1:14" s="130" customFormat="1" ht="15" customHeight="1">
      <c r="A1109" s="58" t="s">
        <v>1347</v>
      </c>
      <c r="B1109" s="123" t="s">
        <v>1351</v>
      </c>
      <c r="C1109" s="59" t="s">
        <v>1273</v>
      </c>
      <c r="D1109" s="124" t="s">
        <v>1442</v>
      </c>
      <c r="E1109" s="149" t="s">
        <v>24</v>
      </c>
      <c r="F1109" s="124">
        <v>2024</v>
      </c>
      <c r="G1109" s="124">
        <v>2027</v>
      </c>
      <c r="H1109" s="51">
        <v>500000</v>
      </c>
      <c r="I1109" s="51">
        <v>0</v>
      </c>
      <c r="J1109" s="51">
        <v>100000</v>
      </c>
      <c r="K1109" s="51">
        <v>150000</v>
      </c>
      <c r="L1109" s="51">
        <v>150000</v>
      </c>
      <c r="M1109" s="51">
        <v>100000</v>
      </c>
      <c r="N1109" s="61">
        <v>0</v>
      </c>
    </row>
    <row r="1110" spans="1:14" s="130" customFormat="1" ht="15" customHeight="1">
      <c r="A1110" s="58" t="s">
        <v>1347</v>
      </c>
      <c r="B1110" s="123" t="s">
        <v>1351</v>
      </c>
      <c r="C1110" s="59" t="s">
        <v>1273</v>
      </c>
      <c r="D1110" s="124" t="s">
        <v>1443</v>
      </c>
      <c r="E1110" s="149" t="s">
        <v>24</v>
      </c>
      <c r="F1110" s="124">
        <v>2024</v>
      </c>
      <c r="G1110" s="124">
        <v>2027</v>
      </c>
      <c r="H1110" s="51">
        <v>500000</v>
      </c>
      <c r="I1110" s="51">
        <v>0</v>
      </c>
      <c r="J1110" s="51">
        <v>100000</v>
      </c>
      <c r="K1110" s="51">
        <v>150000</v>
      </c>
      <c r="L1110" s="51">
        <v>150000</v>
      </c>
      <c r="M1110" s="51">
        <v>100000</v>
      </c>
      <c r="N1110" s="61">
        <v>0</v>
      </c>
    </row>
    <row r="1111" spans="1:14" s="130" customFormat="1" ht="24" customHeight="1">
      <c r="A1111" s="58" t="s">
        <v>1347</v>
      </c>
      <c r="B1111" s="123" t="s">
        <v>1351</v>
      </c>
      <c r="C1111" s="59" t="s">
        <v>1273</v>
      </c>
      <c r="D1111" s="124" t="s">
        <v>1444</v>
      </c>
      <c r="E1111" s="149" t="s">
        <v>24</v>
      </c>
      <c r="F1111" s="124">
        <v>2024</v>
      </c>
      <c r="G1111" s="124">
        <v>2027</v>
      </c>
      <c r="H1111" s="51">
        <v>400000</v>
      </c>
      <c r="I1111" s="51">
        <v>0</v>
      </c>
      <c r="J1111" s="51">
        <v>80000</v>
      </c>
      <c r="K1111" s="51">
        <v>120000</v>
      </c>
      <c r="L1111" s="51">
        <v>120000</v>
      </c>
      <c r="M1111" s="51">
        <v>80000</v>
      </c>
      <c r="N1111" s="61">
        <v>0</v>
      </c>
    </row>
    <row r="1112" spans="1:14" s="130" customFormat="1" ht="24" customHeight="1">
      <c r="A1112" s="58" t="s">
        <v>1347</v>
      </c>
      <c r="B1112" s="123" t="s">
        <v>1351</v>
      </c>
      <c r="C1112" s="59" t="s">
        <v>1273</v>
      </c>
      <c r="D1112" s="124" t="s">
        <v>1445</v>
      </c>
      <c r="E1112" s="149" t="s">
        <v>24</v>
      </c>
      <c r="F1112" s="124">
        <v>2024</v>
      </c>
      <c r="G1112" s="124">
        <v>2027</v>
      </c>
      <c r="H1112" s="51">
        <v>600000</v>
      </c>
      <c r="I1112" s="51">
        <v>0</v>
      </c>
      <c r="J1112" s="51">
        <v>120000</v>
      </c>
      <c r="K1112" s="51">
        <v>180000</v>
      </c>
      <c r="L1112" s="51">
        <v>180000</v>
      </c>
      <c r="M1112" s="51">
        <v>120000</v>
      </c>
      <c r="N1112" s="61">
        <v>0</v>
      </c>
    </row>
    <row r="1113" spans="1:14" s="130" customFormat="1" ht="24" customHeight="1">
      <c r="A1113" s="58" t="s">
        <v>1347</v>
      </c>
      <c r="B1113" s="123" t="s">
        <v>1351</v>
      </c>
      <c r="C1113" s="59" t="s">
        <v>1273</v>
      </c>
      <c r="D1113" s="124" t="s">
        <v>1446</v>
      </c>
      <c r="E1113" s="149" t="s">
        <v>24</v>
      </c>
      <c r="F1113" s="124">
        <v>2024</v>
      </c>
      <c r="G1113" s="124">
        <v>2027</v>
      </c>
      <c r="H1113" s="51">
        <v>600000</v>
      </c>
      <c r="I1113" s="51">
        <v>0</v>
      </c>
      <c r="J1113" s="51">
        <v>120000</v>
      </c>
      <c r="K1113" s="51">
        <v>180000</v>
      </c>
      <c r="L1113" s="51">
        <v>180000</v>
      </c>
      <c r="M1113" s="51">
        <v>120000</v>
      </c>
      <c r="N1113" s="61">
        <v>0</v>
      </c>
    </row>
    <row r="1114" spans="1:14" s="130" customFormat="1" ht="15" customHeight="1">
      <c r="A1114" s="58" t="s">
        <v>1347</v>
      </c>
      <c r="B1114" s="123" t="s">
        <v>1351</v>
      </c>
      <c r="C1114" s="59" t="s">
        <v>1273</v>
      </c>
      <c r="D1114" s="124" t="s">
        <v>1447</v>
      </c>
      <c r="E1114" s="149" t="s">
        <v>24</v>
      </c>
      <c r="F1114" s="124">
        <v>2024</v>
      </c>
      <c r="G1114" s="124">
        <v>2027</v>
      </c>
      <c r="H1114" s="51">
        <v>2000000</v>
      </c>
      <c r="I1114" s="51">
        <v>0</v>
      </c>
      <c r="J1114" s="51">
        <v>400000</v>
      </c>
      <c r="K1114" s="51">
        <v>600000</v>
      </c>
      <c r="L1114" s="51">
        <v>600000</v>
      </c>
      <c r="M1114" s="51">
        <v>400000</v>
      </c>
      <c r="N1114" s="61">
        <v>0</v>
      </c>
    </row>
    <row r="1115" spans="1:14" s="130" customFormat="1" ht="24" customHeight="1">
      <c r="A1115" s="58" t="s">
        <v>1347</v>
      </c>
      <c r="B1115" s="123" t="s">
        <v>1351</v>
      </c>
      <c r="C1115" s="59" t="s">
        <v>1273</v>
      </c>
      <c r="D1115" s="124" t="s">
        <v>1448</v>
      </c>
      <c r="E1115" s="149" t="s">
        <v>24</v>
      </c>
      <c r="F1115" s="124">
        <v>2024</v>
      </c>
      <c r="G1115" s="124">
        <v>2027</v>
      </c>
      <c r="H1115" s="51">
        <v>700000</v>
      </c>
      <c r="I1115" s="51">
        <v>0</v>
      </c>
      <c r="J1115" s="51">
        <v>140000</v>
      </c>
      <c r="K1115" s="51">
        <v>210000</v>
      </c>
      <c r="L1115" s="51">
        <v>210000</v>
      </c>
      <c r="M1115" s="51">
        <v>140000</v>
      </c>
      <c r="N1115" s="61">
        <v>0</v>
      </c>
    </row>
    <row r="1116" spans="1:14" s="15" customFormat="1" ht="12.75" customHeight="1">
      <c r="A1116" s="39" t="s">
        <v>1347</v>
      </c>
      <c r="B1116" s="40"/>
      <c r="C1116" s="41" t="s">
        <v>175</v>
      </c>
      <c r="D1116" s="42" t="s">
        <v>1449</v>
      </c>
      <c r="E1116" s="43"/>
      <c r="F1116" s="44"/>
      <c r="G1116" s="44"/>
      <c r="H1116" s="45">
        <v>7793705.9859999996</v>
      </c>
      <c r="I1116" s="45">
        <v>583349.65299999993</v>
      </c>
      <c r="J1116" s="45">
        <v>2300000</v>
      </c>
      <c r="K1116" s="45">
        <v>2350000</v>
      </c>
      <c r="L1116" s="45">
        <v>2300000.4029999999</v>
      </c>
      <c r="M1116" s="45">
        <v>500000</v>
      </c>
      <c r="N1116" s="46">
        <v>0</v>
      </c>
    </row>
    <row r="1117" spans="1:14" s="130" customFormat="1" ht="15" customHeight="1">
      <c r="A1117" s="58" t="s">
        <v>1347</v>
      </c>
      <c r="B1117" s="123" t="s">
        <v>1351</v>
      </c>
      <c r="C1117" s="59" t="s">
        <v>175</v>
      </c>
      <c r="D1117" s="124" t="s">
        <v>1450</v>
      </c>
      <c r="E1117" s="124" t="s">
        <v>24</v>
      </c>
      <c r="F1117" s="124">
        <v>2023</v>
      </c>
      <c r="G1117" s="124" t="s">
        <v>37</v>
      </c>
      <c r="H1117" s="51">
        <v>801641.46900000004</v>
      </c>
      <c r="I1117" s="51">
        <v>338261.76000000001</v>
      </c>
      <c r="J1117" s="51">
        <v>141834.27499999999</v>
      </c>
      <c r="K1117" s="51">
        <v>321545.43400000001</v>
      </c>
      <c r="L1117" s="51">
        <v>0</v>
      </c>
      <c r="M1117" s="51">
        <v>0</v>
      </c>
      <c r="N1117" s="61"/>
    </row>
    <row r="1118" spans="1:14" s="130" customFormat="1" ht="24" customHeight="1">
      <c r="A1118" s="58" t="s">
        <v>1347</v>
      </c>
      <c r="B1118" s="123" t="s">
        <v>1351</v>
      </c>
      <c r="C1118" s="59" t="s">
        <v>175</v>
      </c>
      <c r="D1118" s="124" t="s">
        <v>1451</v>
      </c>
      <c r="E1118" s="124" t="s">
        <v>24</v>
      </c>
      <c r="F1118" s="124">
        <v>2023</v>
      </c>
      <c r="G1118" s="124" t="s">
        <v>29</v>
      </c>
      <c r="H1118" s="51">
        <v>100000</v>
      </c>
      <c r="I1118" s="51">
        <v>4536.6000000000004</v>
      </c>
      <c r="J1118" s="51">
        <v>50010.400999999998</v>
      </c>
      <c r="K1118" s="51">
        <v>27070.291000000001</v>
      </c>
      <c r="L1118" s="51">
        <v>18382.707999999999</v>
      </c>
      <c r="M1118" s="51">
        <v>0</v>
      </c>
      <c r="N1118" s="61"/>
    </row>
    <row r="1119" spans="1:14" s="130" customFormat="1" ht="15" customHeight="1">
      <c r="A1119" s="58" t="s">
        <v>1347</v>
      </c>
      <c r="B1119" s="123" t="s">
        <v>1351</v>
      </c>
      <c r="C1119" s="59" t="s">
        <v>175</v>
      </c>
      <c r="D1119" s="124" t="s">
        <v>1452</v>
      </c>
      <c r="E1119" s="124" t="s">
        <v>24</v>
      </c>
      <c r="F1119" s="124">
        <v>2024</v>
      </c>
      <c r="G1119" s="124">
        <v>2026</v>
      </c>
      <c r="H1119" s="51">
        <v>100000</v>
      </c>
      <c r="I1119" s="51">
        <v>0</v>
      </c>
      <c r="J1119" s="51">
        <v>20000</v>
      </c>
      <c r="K1119" s="51">
        <v>30000</v>
      </c>
      <c r="L1119" s="51">
        <v>50000</v>
      </c>
      <c r="M1119" s="51">
        <v>0</v>
      </c>
      <c r="N1119" s="61"/>
    </row>
    <row r="1120" spans="1:14" s="130" customFormat="1" ht="15" customHeight="1">
      <c r="A1120" s="58" t="s">
        <v>1347</v>
      </c>
      <c r="B1120" s="123" t="s">
        <v>1351</v>
      </c>
      <c r="C1120" s="59" t="s">
        <v>175</v>
      </c>
      <c r="D1120" s="124" t="s">
        <v>1453</v>
      </c>
      <c r="E1120" s="124" t="s">
        <v>24</v>
      </c>
      <c r="F1120" s="124">
        <v>2024</v>
      </c>
      <c r="G1120" s="124">
        <v>2026</v>
      </c>
      <c r="H1120" s="51">
        <v>150000</v>
      </c>
      <c r="I1120" s="51">
        <v>0</v>
      </c>
      <c r="J1120" s="51">
        <v>30000</v>
      </c>
      <c r="K1120" s="51">
        <v>45000</v>
      </c>
      <c r="L1120" s="51">
        <v>75000</v>
      </c>
      <c r="M1120" s="51">
        <v>0</v>
      </c>
      <c r="N1120" s="61"/>
    </row>
    <row r="1121" spans="1:14" s="130" customFormat="1" ht="15" customHeight="1">
      <c r="A1121" s="58" t="s">
        <v>1347</v>
      </c>
      <c r="B1121" s="123" t="s">
        <v>1351</v>
      </c>
      <c r="C1121" s="59" t="s">
        <v>175</v>
      </c>
      <c r="D1121" s="124" t="s">
        <v>1454</v>
      </c>
      <c r="E1121" s="124" t="s">
        <v>24</v>
      </c>
      <c r="F1121" s="124">
        <v>2024</v>
      </c>
      <c r="G1121" s="124">
        <v>2026</v>
      </c>
      <c r="H1121" s="51">
        <v>200000</v>
      </c>
      <c r="I1121" s="51">
        <v>0</v>
      </c>
      <c r="J1121" s="51">
        <v>40000</v>
      </c>
      <c r="K1121" s="51">
        <v>60000</v>
      </c>
      <c r="L1121" s="51">
        <v>100000</v>
      </c>
      <c r="M1121" s="51">
        <v>0</v>
      </c>
      <c r="N1121" s="61"/>
    </row>
    <row r="1122" spans="1:14" s="130" customFormat="1" ht="24" customHeight="1">
      <c r="A1122" s="58" t="s">
        <v>1347</v>
      </c>
      <c r="B1122" s="123" t="s">
        <v>1351</v>
      </c>
      <c r="C1122" s="59" t="s">
        <v>175</v>
      </c>
      <c r="D1122" s="124" t="s">
        <v>1455</v>
      </c>
      <c r="E1122" s="124" t="s">
        <v>24</v>
      </c>
      <c r="F1122" s="124">
        <v>2024</v>
      </c>
      <c r="G1122" s="124">
        <v>2026</v>
      </c>
      <c r="H1122" s="51">
        <v>100000</v>
      </c>
      <c r="I1122" s="51">
        <v>0</v>
      </c>
      <c r="J1122" s="51">
        <v>20000</v>
      </c>
      <c r="K1122" s="51">
        <v>30000</v>
      </c>
      <c r="L1122" s="51">
        <v>50000</v>
      </c>
      <c r="M1122" s="51">
        <v>0</v>
      </c>
      <c r="N1122" s="61"/>
    </row>
    <row r="1123" spans="1:14" s="130" customFormat="1" ht="24" customHeight="1">
      <c r="A1123" s="58" t="s">
        <v>1347</v>
      </c>
      <c r="B1123" s="123" t="s">
        <v>1351</v>
      </c>
      <c r="C1123" s="59" t="s">
        <v>175</v>
      </c>
      <c r="D1123" s="124" t="s">
        <v>1456</v>
      </c>
      <c r="E1123" s="124" t="s">
        <v>24</v>
      </c>
      <c r="F1123" s="124">
        <v>2024</v>
      </c>
      <c r="G1123" s="124">
        <v>2025</v>
      </c>
      <c r="H1123" s="51">
        <v>170000</v>
      </c>
      <c r="I1123" s="51">
        <v>0</v>
      </c>
      <c r="J1123" s="51">
        <v>37944.6</v>
      </c>
      <c r="K1123" s="51">
        <v>132055.4</v>
      </c>
      <c r="L1123" s="51">
        <v>0</v>
      </c>
      <c r="M1123" s="51">
        <v>0</v>
      </c>
      <c r="N1123" s="61"/>
    </row>
    <row r="1124" spans="1:14" s="130" customFormat="1" ht="36" customHeight="1">
      <c r="A1124" s="58" t="s">
        <v>1347</v>
      </c>
      <c r="B1124" s="123" t="s">
        <v>1351</v>
      </c>
      <c r="C1124" s="59" t="s">
        <v>175</v>
      </c>
      <c r="D1124" s="124" t="s">
        <v>1457</v>
      </c>
      <c r="E1124" s="124" t="s">
        <v>24</v>
      </c>
      <c r="F1124" s="124">
        <v>2024</v>
      </c>
      <c r="G1124" s="124" t="s">
        <v>29</v>
      </c>
      <c r="H1124" s="51">
        <v>145242.34299999999</v>
      </c>
      <c r="I1124" s="51">
        <v>0</v>
      </c>
      <c r="J1124" s="51">
        <v>60000</v>
      </c>
      <c r="K1124" s="51">
        <v>65242.343000000001</v>
      </c>
      <c r="L1124" s="51">
        <v>20000</v>
      </c>
      <c r="M1124" s="51">
        <v>0</v>
      </c>
      <c r="N1124" s="61"/>
    </row>
    <row r="1125" spans="1:14" s="130" customFormat="1" ht="24" customHeight="1">
      <c r="A1125" s="58" t="s">
        <v>1347</v>
      </c>
      <c r="B1125" s="123" t="s">
        <v>1351</v>
      </c>
      <c r="C1125" s="59" t="s">
        <v>175</v>
      </c>
      <c r="D1125" s="124" t="s">
        <v>1458</v>
      </c>
      <c r="E1125" s="124" t="s">
        <v>24</v>
      </c>
      <c r="F1125" s="124">
        <v>2023</v>
      </c>
      <c r="G1125" s="124" t="s">
        <v>37</v>
      </c>
      <c r="H1125" s="51">
        <v>540000</v>
      </c>
      <c r="I1125" s="51">
        <v>79999.732000000004</v>
      </c>
      <c r="J1125" s="51">
        <v>424538.28</v>
      </c>
      <c r="K1125" s="51">
        <v>35461.987999999998</v>
      </c>
      <c r="L1125" s="51">
        <v>0</v>
      </c>
      <c r="M1125" s="51">
        <v>0</v>
      </c>
      <c r="N1125" s="61"/>
    </row>
    <row r="1126" spans="1:14" s="130" customFormat="1" ht="24" customHeight="1">
      <c r="A1126" s="58" t="s">
        <v>1347</v>
      </c>
      <c r="B1126" s="123" t="s">
        <v>1351</v>
      </c>
      <c r="C1126" s="59" t="s">
        <v>175</v>
      </c>
      <c r="D1126" s="124" t="s">
        <v>1459</v>
      </c>
      <c r="E1126" s="124" t="s">
        <v>24</v>
      </c>
      <c r="F1126" s="124">
        <v>2024</v>
      </c>
      <c r="G1126" s="124" t="s">
        <v>29</v>
      </c>
      <c r="H1126" s="51">
        <v>539999.45299999998</v>
      </c>
      <c r="I1126" s="51">
        <v>20990.092000000001</v>
      </c>
      <c r="J1126" s="51">
        <v>477633.16499999998</v>
      </c>
      <c r="K1126" s="51">
        <v>35781.337</v>
      </c>
      <c r="L1126" s="51">
        <v>5595.4059999999999</v>
      </c>
      <c r="M1126" s="51">
        <v>0</v>
      </c>
      <c r="N1126" s="61"/>
    </row>
    <row r="1127" spans="1:14" s="130" customFormat="1" ht="36" customHeight="1">
      <c r="A1127" s="58" t="s">
        <v>1347</v>
      </c>
      <c r="B1127" s="123" t="s">
        <v>1351</v>
      </c>
      <c r="C1127" s="59" t="s">
        <v>175</v>
      </c>
      <c r="D1127" s="124" t="s">
        <v>1460</v>
      </c>
      <c r="E1127" s="124" t="s">
        <v>24</v>
      </c>
      <c r="F1127" s="124">
        <v>2024</v>
      </c>
      <c r="G1127" s="124" t="s">
        <v>29</v>
      </c>
      <c r="H1127" s="51">
        <v>150000</v>
      </c>
      <c r="I1127" s="51">
        <v>0</v>
      </c>
      <c r="J1127" s="51">
        <v>30000</v>
      </c>
      <c r="K1127" s="51">
        <v>107962.77</v>
      </c>
      <c r="L1127" s="51">
        <v>12037.23</v>
      </c>
      <c r="M1127" s="51">
        <v>0</v>
      </c>
      <c r="N1127" s="61"/>
    </row>
    <row r="1128" spans="1:14" s="130" customFormat="1" ht="36" customHeight="1">
      <c r="A1128" s="58" t="s">
        <v>1347</v>
      </c>
      <c r="B1128" s="123" t="s">
        <v>1351</v>
      </c>
      <c r="C1128" s="59" t="s">
        <v>175</v>
      </c>
      <c r="D1128" s="124" t="s">
        <v>1461</v>
      </c>
      <c r="E1128" s="124" t="s">
        <v>24</v>
      </c>
      <c r="F1128" s="124">
        <v>2024</v>
      </c>
      <c r="G1128" s="124" t="s">
        <v>29</v>
      </c>
      <c r="H1128" s="51">
        <v>319753.69300000003</v>
      </c>
      <c r="I1128" s="51">
        <v>0</v>
      </c>
      <c r="J1128" s="51">
        <v>62361.819000000003</v>
      </c>
      <c r="K1128" s="51">
        <v>101487.32799999999</v>
      </c>
      <c r="L1128" s="51">
        <v>155904.546</v>
      </c>
      <c r="M1128" s="51">
        <v>0</v>
      </c>
      <c r="N1128" s="61"/>
    </row>
    <row r="1129" spans="1:14" s="130" customFormat="1" ht="15" customHeight="1">
      <c r="A1129" s="58" t="s">
        <v>1347</v>
      </c>
      <c r="B1129" s="123" t="s">
        <v>1351</v>
      </c>
      <c r="C1129" s="59" t="s">
        <v>175</v>
      </c>
      <c r="D1129" s="124" t="s">
        <v>1390</v>
      </c>
      <c r="E1129" s="124" t="s">
        <v>41</v>
      </c>
      <c r="F1129" s="124">
        <v>2025</v>
      </c>
      <c r="G1129" s="124">
        <v>2027</v>
      </c>
      <c r="H1129" s="51">
        <v>650000</v>
      </c>
      <c r="I1129" s="51">
        <v>0</v>
      </c>
      <c r="J1129" s="51">
        <v>0</v>
      </c>
      <c r="K1129" s="51">
        <v>150000</v>
      </c>
      <c r="L1129" s="51">
        <v>0</v>
      </c>
      <c r="M1129" s="51">
        <v>500000</v>
      </c>
      <c r="N1129" s="61"/>
    </row>
    <row r="1130" spans="1:14" s="130" customFormat="1" ht="24" customHeight="1">
      <c r="A1130" s="58" t="s">
        <v>1347</v>
      </c>
      <c r="B1130" s="123" t="s">
        <v>1351</v>
      </c>
      <c r="C1130" s="59" t="s">
        <v>175</v>
      </c>
      <c r="D1130" s="124" t="s">
        <v>1462</v>
      </c>
      <c r="E1130" s="124" t="s">
        <v>24</v>
      </c>
      <c r="F1130" s="124">
        <v>2024</v>
      </c>
      <c r="G1130" s="124">
        <v>2027</v>
      </c>
      <c r="H1130" s="51">
        <v>1449540.5970000001</v>
      </c>
      <c r="I1130" s="51">
        <v>0</v>
      </c>
      <c r="J1130" s="51">
        <v>300000</v>
      </c>
      <c r="K1130" s="51">
        <v>450000</v>
      </c>
      <c r="L1130" s="51">
        <v>699540.59699999995</v>
      </c>
      <c r="M1130" s="51"/>
      <c r="N1130" s="61"/>
    </row>
    <row r="1131" spans="1:14" s="130" customFormat="1" ht="24" customHeight="1">
      <c r="A1131" s="58" t="s">
        <v>1347</v>
      </c>
      <c r="B1131" s="123" t="s">
        <v>1351</v>
      </c>
      <c r="C1131" s="59" t="s">
        <v>175</v>
      </c>
      <c r="D1131" s="124" t="s">
        <v>1463</v>
      </c>
      <c r="E1131" s="124" t="s">
        <v>24</v>
      </c>
      <c r="F1131" s="124">
        <v>2024</v>
      </c>
      <c r="G1131" s="124">
        <v>2027</v>
      </c>
      <c r="H1131" s="51">
        <v>1449541</v>
      </c>
      <c r="I1131" s="51">
        <v>0</v>
      </c>
      <c r="J1131" s="51">
        <v>300000</v>
      </c>
      <c r="K1131" s="51">
        <v>450000</v>
      </c>
      <c r="L1131" s="51">
        <v>699541</v>
      </c>
      <c r="M1131" s="51"/>
      <c r="N1131" s="61">
        <v>0</v>
      </c>
    </row>
    <row r="1132" spans="1:14" s="130" customFormat="1" ht="24" customHeight="1">
      <c r="A1132" s="58" t="s">
        <v>1347</v>
      </c>
      <c r="B1132" s="123" t="s">
        <v>1351</v>
      </c>
      <c r="C1132" s="59" t="s">
        <v>175</v>
      </c>
      <c r="D1132" s="124" t="s">
        <v>1464</v>
      </c>
      <c r="E1132" s="124" t="s">
        <v>24</v>
      </c>
      <c r="F1132" s="124">
        <v>2024</v>
      </c>
      <c r="G1132" s="124">
        <v>2027</v>
      </c>
      <c r="H1132" s="51">
        <v>477987.43099999998</v>
      </c>
      <c r="I1132" s="51">
        <v>0</v>
      </c>
      <c r="J1132" s="51">
        <v>105595.406</v>
      </c>
      <c r="K1132" s="51">
        <v>158393.109</v>
      </c>
      <c r="L1132" s="51">
        <v>213998.916</v>
      </c>
      <c r="M1132" s="51"/>
      <c r="N1132" s="61"/>
    </row>
    <row r="1133" spans="1:14" s="130" customFormat="1" ht="24" customHeight="1">
      <c r="A1133" s="58" t="s">
        <v>1347</v>
      </c>
      <c r="B1133" s="123" t="s">
        <v>1351</v>
      </c>
      <c r="C1133" s="59" t="s">
        <v>175</v>
      </c>
      <c r="D1133" s="124" t="s">
        <v>1465</v>
      </c>
      <c r="E1133" s="124" t="s">
        <v>24</v>
      </c>
      <c r="F1133" s="124">
        <v>2024</v>
      </c>
      <c r="G1133" s="124">
        <v>2027</v>
      </c>
      <c r="H1133" s="51">
        <v>450000</v>
      </c>
      <c r="I1133" s="51">
        <v>0</v>
      </c>
      <c r="J1133" s="51">
        <v>100000</v>
      </c>
      <c r="K1133" s="51">
        <v>150000</v>
      </c>
      <c r="L1133" s="51">
        <v>200000</v>
      </c>
      <c r="M1133" s="51"/>
      <c r="N1133" s="61">
        <v>0</v>
      </c>
    </row>
    <row r="1134" spans="1:14" s="15" customFormat="1" ht="12.75" customHeight="1">
      <c r="A1134" s="31" t="s">
        <v>1466</v>
      </c>
      <c r="B1134" s="32"/>
      <c r="C1134" s="33"/>
      <c r="D1134" s="34" t="s">
        <v>1467</v>
      </c>
      <c r="E1134" s="35"/>
      <c r="F1134" s="36"/>
      <c r="G1134" s="36"/>
      <c r="H1134" s="37">
        <v>4000</v>
      </c>
      <c r="I1134" s="37">
        <v>0</v>
      </c>
      <c r="J1134" s="37">
        <v>1000</v>
      </c>
      <c r="K1134" s="37">
        <v>1000</v>
      </c>
      <c r="L1134" s="37">
        <v>1000</v>
      </c>
      <c r="M1134" s="37">
        <v>1000</v>
      </c>
      <c r="N1134" s="38">
        <v>0</v>
      </c>
    </row>
    <row r="1135" spans="1:14" customFormat="1" ht="15" customHeight="1">
      <c r="A1135" s="39" t="s">
        <v>1466</v>
      </c>
      <c r="B1135" s="41"/>
      <c r="C1135" s="41" t="s">
        <v>766</v>
      </c>
      <c r="D1135" s="150" t="s">
        <v>1468</v>
      </c>
      <c r="E1135" s="44"/>
      <c r="F1135" s="44"/>
      <c r="G1135" s="44"/>
      <c r="H1135" s="45">
        <v>4000</v>
      </c>
      <c r="I1135" s="45">
        <v>0</v>
      </c>
      <c r="J1135" s="45">
        <v>1000</v>
      </c>
      <c r="K1135" s="45">
        <v>1000</v>
      </c>
      <c r="L1135" s="45">
        <v>1000</v>
      </c>
      <c r="M1135" s="45">
        <v>1000</v>
      </c>
      <c r="N1135" s="46">
        <v>0</v>
      </c>
    </row>
    <row r="1136" spans="1:14" customFormat="1" ht="15" customHeight="1">
      <c r="A1136" s="141" t="s">
        <v>1466</v>
      </c>
      <c r="B1136" s="62" t="s">
        <v>1469</v>
      </c>
      <c r="C1136" s="59" t="s">
        <v>766</v>
      </c>
      <c r="D1136" s="62" t="s">
        <v>1470</v>
      </c>
      <c r="E1136" s="65" t="s">
        <v>68</v>
      </c>
      <c r="F1136" s="59" t="s">
        <v>25</v>
      </c>
      <c r="G1136" s="123" t="s">
        <v>26</v>
      </c>
      <c r="H1136" s="142">
        <v>4000</v>
      </c>
      <c r="I1136" s="142"/>
      <c r="J1136" s="80">
        <v>1000</v>
      </c>
      <c r="K1136" s="142">
        <v>1000</v>
      </c>
      <c r="L1136" s="142">
        <v>1000</v>
      </c>
      <c r="M1136" s="142">
        <v>1000</v>
      </c>
      <c r="N1136" s="143"/>
    </row>
    <row r="1137" spans="1:14" s="15" customFormat="1" ht="12.75" customHeight="1">
      <c r="A1137" s="31" t="s">
        <v>1471</v>
      </c>
      <c r="B1137" s="32"/>
      <c r="C1137" s="33"/>
      <c r="D1137" s="34" t="s">
        <v>1472</v>
      </c>
      <c r="E1137" s="35"/>
      <c r="F1137" s="36"/>
      <c r="G1137" s="36"/>
      <c r="H1137" s="37">
        <v>347285</v>
      </c>
      <c r="I1137" s="37">
        <v>0</v>
      </c>
      <c r="J1137" s="37">
        <v>144500</v>
      </c>
      <c r="K1137" s="37">
        <v>35700</v>
      </c>
      <c r="L1137" s="37">
        <v>7500</v>
      </c>
      <c r="M1137" s="37">
        <v>7500</v>
      </c>
      <c r="N1137" s="38">
        <v>0</v>
      </c>
    </row>
    <row r="1138" spans="1:14" customFormat="1" ht="15" customHeight="1">
      <c r="A1138" s="39" t="s">
        <v>1471</v>
      </c>
      <c r="B1138" s="41"/>
      <c r="C1138" s="41" t="s">
        <v>1304</v>
      </c>
      <c r="D1138" s="150" t="s">
        <v>1473</v>
      </c>
      <c r="E1138" s="44"/>
      <c r="F1138" s="44"/>
      <c r="G1138" s="44"/>
      <c r="H1138" s="45">
        <v>335985</v>
      </c>
      <c r="I1138" s="45">
        <v>0</v>
      </c>
      <c r="J1138" s="45">
        <v>139000</v>
      </c>
      <c r="K1138" s="45">
        <v>33700</v>
      </c>
      <c r="L1138" s="45">
        <v>5500</v>
      </c>
      <c r="M1138" s="45">
        <v>5500</v>
      </c>
      <c r="N1138" s="46">
        <v>0</v>
      </c>
    </row>
    <row r="1139" spans="1:14" customFormat="1" ht="15" customHeight="1">
      <c r="A1139" s="141" t="s">
        <v>1471</v>
      </c>
      <c r="B1139" s="62" t="s">
        <v>1474</v>
      </c>
      <c r="C1139" s="59" t="s">
        <v>1304</v>
      </c>
      <c r="D1139" s="62" t="s">
        <v>804</v>
      </c>
      <c r="E1139" s="65" t="s">
        <v>68</v>
      </c>
      <c r="F1139" s="59" t="s">
        <v>25</v>
      </c>
      <c r="G1139" s="123" t="s">
        <v>26</v>
      </c>
      <c r="H1139" s="142">
        <v>35945</v>
      </c>
      <c r="I1139" s="142"/>
      <c r="J1139" s="80">
        <v>2700</v>
      </c>
      <c r="K1139" s="142">
        <v>15500</v>
      </c>
      <c r="L1139" s="142">
        <v>5500</v>
      </c>
      <c r="M1139" s="142">
        <v>5500</v>
      </c>
      <c r="N1139" s="143"/>
    </row>
    <row r="1140" spans="1:14" customFormat="1" ht="15" customHeight="1">
      <c r="A1140" s="141" t="s">
        <v>1471</v>
      </c>
      <c r="B1140" s="62" t="s">
        <v>1474</v>
      </c>
      <c r="C1140" s="59" t="s">
        <v>1304</v>
      </c>
      <c r="D1140" s="62" t="s">
        <v>1475</v>
      </c>
      <c r="E1140" s="65" t="s">
        <v>1100</v>
      </c>
      <c r="F1140" s="59" t="s">
        <v>37</v>
      </c>
      <c r="G1140" s="59" t="s">
        <v>37</v>
      </c>
      <c r="H1140" s="142">
        <v>18200</v>
      </c>
      <c r="I1140" s="142"/>
      <c r="J1140" s="80"/>
      <c r="K1140" s="142">
        <v>18200</v>
      </c>
      <c r="L1140" s="142"/>
      <c r="M1140" s="142"/>
      <c r="N1140" s="143"/>
    </row>
    <row r="1141" spans="1:14" customFormat="1" ht="15" customHeight="1">
      <c r="A1141" s="39" t="s">
        <v>1471</v>
      </c>
      <c r="B1141" s="41"/>
      <c r="C1141" s="41" t="s">
        <v>1476</v>
      </c>
      <c r="D1141" s="150" t="s">
        <v>1477</v>
      </c>
      <c r="E1141" s="44"/>
      <c r="F1141" s="44"/>
      <c r="G1141" s="44"/>
      <c r="H1141" s="45">
        <v>7800</v>
      </c>
      <c r="I1141" s="45">
        <v>0</v>
      </c>
      <c r="J1141" s="45">
        <v>2000</v>
      </c>
      <c r="K1141" s="45">
        <v>2000</v>
      </c>
      <c r="L1141" s="45">
        <v>2000</v>
      </c>
      <c r="M1141" s="45">
        <v>2000</v>
      </c>
      <c r="N1141" s="46">
        <v>0</v>
      </c>
    </row>
    <row r="1142" spans="1:14" customFormat="1" ht="15" customHeight="1">
      <c r="A1142" s="141" t="s">
        <v>1471</v>
      </c>
      <c r="B1142" s="62" t="s">
        <v>1478</v>
      </c>
      <c r="C1142" s="59" t="s">
        <v>1476</v>
      </c>
      <c r="D1142" s="62" t="s">
        <v>1479</v>
      </c>
      <c r="E1142" s="65" t="s">
        <v>68</v>
      </c>
      <c r="F1142" s="59" t="s">
        <v>25</v>
      </c>
      <c r="G1142" s="123" t="s">
        <v>26</v>
      </c>
      <c r="H1142" s="142">
        <v>3600</v>
      </c>
      <c r="I1142" s="142"/>
      <c r="J1142" s="80">
        <v>800</v>
      </c>
      <c r="K1142" s="142">
        <v>800</v>
      </c>
      <c r="L1142" s="142">
        <v>1000</v>
      </c>
      <c r="M1142" s="142">
        <v>1000</v>
      </c>
      <c r="N1142" s="143"/>
    </row>
    <row r="1143" spans="1:14" customFormat="1" ht="15" customHeight="1">
      <c r="A1143" s="141" t="s">
        <v>1471</v>
      </c>
      <c r="B1143" s="62" t="s">
        <v>1478</v>
      </c>
      <c r="C1143" s="59" t="s">
        <v>1476</v>
      </c>
      <c r="D1143" s="62" t="s">
        <v>1287</v>
      </c>
      <c r="E1143" s="65" t="s">
        <v>68</v>
      </c>
      <c r="F1143" s="59" t="s">
        <v>25</v>
      </c>
      <c r="G1143" s="123" t="s">
        <v>26</v>
      </c>
      <c r="H1143" s="142">
        <v>4200</v>
      </c>
      <c r="I1143" s="142"/>
      <c r="J1143" s="80">
        <v>1200</v>
      </c>
      <c r="K1143" s="142">
        <v>1200</v>
      </c>
      <c r="L1143" s="142">
        <v>1000</v>
      </c>
      <c r="M1143" s="142">
        <v>1000</v>
      </c>
      <c r="N1143" s="143"/>
    </row>
    <row r="1144" spans="1:14" s="15" customFormat="1" ht="12.75" customHeight="1">
      <c r="A1144" s="31" t="s">
        <v>1480</v>
      </c>
      <c r="B1144" s="32"/>
      <c r="C1144" s="33"/>
      <c r="D1144" s="34" t="s">
        <v>1481</v>
      </c>
      <c r="E1144" s="35"/>
      <c r="F1144" s="36"/>
      <c r="G1144" s="36"/>
      <c r="H1144" s="37">
        <v>14209</v>
      </c>
      <c r="I1144" s="37">
        <v>0</v>
      </c>
      <c r="J1144" s="37">
        <v>4000</v>
      </c>
      <c r="K1144" s="37">
        <v>4000</v>
      </c>
      <c r="L1144" s="37">
        <v>2000</v>
      </c>
      <c r="M1144" s="37">
        <v>2000</v>
      </c>
      <c r="N1144" s="38">
        <v>0</v>
      </c>
    </row>
    <row r="1145" spans="1:14" customFormat="1" ht="15" customHeight="1">
      <c r="A1145" s="39" t="s">
        <v>1480</v>
      </c>
      <c r="B1145" s="41"/>
      <c r="C1145" s="41" t="s">
        <v>1304</v>
      </c>
      <c r="D1145" s="150" t="s">
        <v>1482</v>
      </c>
      <c r="E1145" s="44"/>
      <c r="F1145" s="44"/>
      <c r="G1145" s="44"/>
      <c r="H1145" s="45">
        <v>14209</v>
      </c>
      <c r="I1145" s="45">
        <v>0</v>
      </c>
      <c r="J1145" s="45">
        <v>4000</v>
      </c>
      <c r="K1145" s="45">
        <v>4000</v>
      </c>
      <c r="L1145" s="45">
        <v>2000</v>
      </c>
      <c r="M1145" s="45">
        <v>2000</v>
      </c>
      <c r="N1145" s="46">
        <v>0</v>
      </c>
    </row>
    <row r="1146" spans="1:14" customFormat="1" ht="15" customHeight="1">
      <c r="A1146" s="141" t="s">
        <v>1480</v>
      </c>
      <c r="B1146" s="62" t="s">
        <v>1483</v>
      </c>
      <c r="C1146" s="59" t="s">
        <v>1304</v>
      </c>
      <c r="D1146" s="62" t="s">
        <v>1484</v>
      </c>
      <c r="E1146" s="65" t="s">
        <v>68</v>
      </c>
      <c r="F1146" s="59" t="s">
        <v>25</v>
      </c>
      <c r="G1146" s="123" t="s">
        <v>26</v>
      </c>
      <c r="H1146" s="142">
        <v>8000</v>
      </c>
      <c r="I1146" s="142">
        <v>0</v>
      </c>
      <c r="J1146" s="80">
        <v>4000</v>
      </c>
      <c r="K1146" s="142">
        <v>2000</v>
      </c>
      <c r="L1146" s="142">
        <v>2000</v>
      </c>
      <c r="M1146" s="142">
        <v>2000</v>
      </c>
      <c r="N1146" s="143">
        <v>0</v>
      </c>
    </row>
    <row r="1147" spans="1:14" customFormat="1" ht="15" customHeight="1">
      <c r="A1147" s="141" t="s">
        <v>1480</v>
      </c>
      <c r="B1147" s="62" t="s">
        <v>1485</v>
      </c>
      <c r="C1147" s="59" t="s">
        <v>1304</v>
      </c>
      <c r="D1147" s="62" t="s">
        <v>1486</v>
      </c>
      <c r="E1147" s="65" t="s">
        <v>41</v>
      </c>
      <c r="F1147" s="59" t="s">
        <v>37</v>
      </c>
      <c r="G1147" s="123" t="s">
        <v>37</v>
      </c>
      <c r="H1147" s="142">
        <v>2000</v>
      </c>
      <c r="I1147" s="142">
        <v>0</v>
      </c>
      <c r="J1147" s="80">
        <v>0</v>
      </c>
      <c r="K1147" s="142">
        <v>2000</v>
      </c>
      <c r="L1147" s="142">
        <v>0</v>
      </c>
      <c r="M1147" s="142">
        <v>0</v>
      </c>
      <c r="N1147" s="143">
        <v>0</v>
      </c>
    </row>
    <row r="1148" spans="1:14" s="15" customFormat="1" ht="12.75" customHeight="1">
      <c r="A1148" s="31" t="s">
        <v>1487</v>
      </c>
      <c r="B1148" s="32"/>
      <c r="C1148" s="33"/>
      <c r="D1148" s="34" t="s">
        <v>1488</v>
      </c>
      <c r="E1148" s="35"/>
      <c r="F1148" s="36"/>
      <c r="G1148" s="36"/>
      <c r="H1148" s="37">
        <v>8000</v>
      </c>
      <c r="I1148" s="37">
        <v>0</v>
      </c>
      <c r="J1148" s="37">
        <v>2000</v>
      </c>
      <c r="K1148" s="37">
        <v>2000</v>
      </c>
      <c r="L1148" s="37">
        <v>2000</v>
      </c>
      <c r="M1148" s="37">
        <v>2000</v>
      </c>
      <c r="N1148" s="38">
        <v>0</v>
      </c>
    </row>
    <row r="1149" spans="1:14" customFormat="1" ht="15" customHeight="1">
      <c r="A1149" s="39" t="s">
        <v>1487</v>
      </c>
      <c r="B1149" s="41"/>
      <c r="C1149" s="41" t="s">
        <v>32</v>
      </c>
      <c r="D1149" s="150" t="s">
        <v>33</v>
      </c>
      <c r="E1149" s="44"/>
      <c r="F1149" s="44"/>
      <c r="G1149" s="44"/>
      <c r="H1149" s="45">
        <v>8000</v>
      </c>
      <c r="I1149" s="45">
        <v>0</v>
      </c>
      <c r="J1149" s="45">
        <v>2000</v>
      </c>
      <c r="K1149" s="45">
        <v>2000</v>
      </c>
      <c r="L1149" s="45">
        <v>2000</v>
      </c>
      <c r="M1149" s="45">
        <v>2000</v>
      </c>
      <c r="N1149" s="46">
        <v>0</v>
      </c>
    </row>
    <row r="1150" spans="1:14" customFormat="1" ht="24" customHeight="1">
      <c r="A1150" s="141" t="s">
        <v>1487</v>
      </c>
      <c r="B1150" s="62" t="s">
        <v>1489</v>
      </c>
      <c r="C1150" s="59" t="s">
        <v>32</v>
      </c>
      <c r="D1150" s="62" t="s">
        <v>1490</v>
      </c>
      <c r="E1150" s="65" t="s">
        <v>68</v>
      </c>
      <c r="F1150" s="59" t="s">
        <v>25</v>
      </c>
      <c r="G1150" s="123" t="s">
        <v>26</v>
      </c>
      <c r="H1150" s="142">
        <v>8000</v>
      </c>
      <c r="I1150" s="142"/>
      <c r="J1150" s="80">
        <v>2000</v>
      </c>
      <c r="K1150" s="142">
        <v>2000</v>
      </c>
      <c r="L1150" s="142">
        <v>2000</v>
      </c>
      <c r="M1150" s="142">
        <v>2000</v>
      </c>
      <c r="N1150" s="143"/>
    </row>
    <row r="1151" spans="1:14" s="15" customFormat="1" ht="12.75" customHeight="1">
      <c r="A1151" s="31" t="s">
        <v>1491</v>
      </c>
      <c r="B1151" s="32"/>
      <c r="C1151" s="33"/>
      <c r="D1151" s="34" t="s">
        <v>1492</v>
      </c>
      <c r="E1151" s="35"/>
      <c r="F1151" s="36"/>
      <c r="G1151" s="36"/>
      <c r="H1151" s="37">
        <v>3320177.9</v>
      </c>
      <c r="I1151" s="37">
        <v>0</v>
      </c>
      <c r="J1151" s="37">
        <v>289000</v>
      </c>
      <c r="K1151" s="37">
        <v>1500</v>
      </c>
      <c r="L1151" s="37">
        <v>1500</v>
      </c>
      <c r="M1151" s="37">
        <v>1500</v>
      </c>
      <c r="N1151" s="38">
        <v>0</v>
      </c>
    </row>
    <row r="1152" spans="1:14" customFormat="1" ht="15" customHeight="1">
      <c r="A1152" s="39" t="s">
        <v>1491</v>
      </c>
      <c r="B1152" s="41"/>
      <c r="C1152" s="41" t="s">
        <v>1493</v>
      </c>
      <c r="D1152" s="150" t="s">
        <v>33</v>
      </c>
      <c r="E1152" s="44"/>
      <c r="F1152" s="44"/>
      <c r="G1152" s="44"/>
      <c r="H1152" s="45">
        <v>178177.9</v>
      </c>
      <c r="I1152" s="45">
        <v>0</v>
      </c>
      <c r="J1152" s="45">
        <v>39000</v>
      </c>
      <c r="K1152" s="45">
        <v>1500</v>
      </c>
      <c r="L1152" s="45">
        <v>1500</v>
      </c>
      <c r="M1152" s="45">
        <v>1500</v>
      </c>
      <c r="N1152" s="46">
        <v>0</v>
      </c>
    </row>
    <row r="1153" spans="1:14" customFormat="1" ht="15" customHeight="1">
      <c r="A1153" s="141" t="s">
        <v>1491</v>
      </c>
      <c r="B1153" s="62" t="s">
        <v>1494</v>
      </c>
      <c r="C1153" s="59" t="s">
        <v>1493</v>
      </c>
      <c r="D1153" s="62" t="s">
        <v>1495</v>
      </c>
      <c r="E1153" s="65" t="s">
        <v>68</v>
      </c>
      <c r="F1153" s="59" t="s">
        <v>25</v>
      </c>
      <c r="G1153" s="123" t="s">
        <v>26</v>
      </c>
      <c r="H1153" s="142">
        <v>7399</v>
      </c>
      <c r="I1153" s="142">
        <v>0</v>
      </c>
      <c r="J1153" s="80">
        <v>2899</v>
      </c>
      <c r="K1153" s="142">
        <v>1500</v>
      </c>
      <c r="L1153" s="142">
        <v>1500</v>
      </c>
      <c r="M1153" s="142">
        <v>1500</v>
      </c>
      <c r="N1153" s="143">
        <v>0</v>
      </c>
    </row>
    <row r="1154" spans="1:14" customFormat="1" ht="15" customHeight="1">
      <c r="A1154" s="39" t="s">
        <v>1491</v>
      </c>
      <c r="B1154" s="41"/>
      <c r="C1154" s="41" t="s">
        <v>1496</v>
      </c>
      <c r="D1154" s="150" t="s">
        <v>1497</v>
      </c>
      <c r="E1154" s="44"/>
      <c r="F1154" s="44"/>
      <c r="G1154" s="44"/>
      <c r="H1154" s="45">
        <v>3142000</v>
      </c>
      <c r="I1154" s="45">
        <v>0</v>
      </c>
      <c r="J1154" s="45">
        <v>250000</v>
      </c>
      <c r="K1154" s="45">
        <v>0</v>
      </c>
      <c r="L1154" s="45">
        <v>0</v>
      </c>
      <c r="M1154" s="45">
        <v>0</v>
      </c>
      <c r="N1154" s="46">
        <v>0</v>
      </c>
    </row>
    <row r="1155" spans="1:14" customFormat="1" ht="15" customHeight="1">
      <c r="A1155" s="141" t="s">
        <v>1491</v>
      </c>
      <c r="B1155" s="62" t="s">
        <v>1494</v>
      </c>
      <c r="C1155" s="59" t="s">
        <v>1496</v>
      </c>
      <c r="D1155" s="62" t="s">
        <v>1498</v>
      </c>
      <c r="E1155" s="65" t="s">
        <v>68</v>
      </c>
      <c r="F1155" s="59" t="s">
        <v>25</v>
      </c>
      <c r="G1155" s="123" t="s">
        <v>25</v>
      </c>
      <c r="H1155" s="151">
        <v>250000</v>
      </c>
      <c r="I1155" s="142"/>
      <c r="J1155" s="80">
        <v>250000</v>
      </c>
      <c r="K1155" s="142"/>
      <c r="L1155" s="142"/>
      <c r="M1155" s="142"/>
      <c r="N1155" s="143"/>
    </row>
    <row r="1156" spans="1:14" s="15" customFormat="1" ht="24" customHeight="1">
      <c r="A1156" s="31" t="s">
        <v>1499</v>
      </c>
      <c r="B1156" s="32"/>
      <c r="C1156" s="33"/>
      <c r="D1156" s="34" t="s">
        <v>1500</v>
      </c>
      <c r="E1156" s="35"/>
      <c r="F1156" s="36"/>
      <c r="G1156" s="36"/>
      <c r="H1156" s="37">
        <v>226500</v>
      </c>
      <c r="I1156" s="37">
        <v>1100</v>
      </c>
      <c r="J1156" s="37">
        <v>43000</v>
      </c>
      <c r="K1156" s="37">
        <v>53600</v>
      </c>
      <c r="L1156" s="37">
        <v>53000</v>
      </c>
      <c r="M1156" s="37">
        <v>63000</v>
      </c>
      <c r="N1156" s="38">
        <v>0</v>
      </c>
    </row>
    <row r="1157" spans="1:14" customFormat="1" ht="15" customHeight="1">
      <c r="A1157" s="39" t="s">
        <v>1499</v>
      </c>
      <c r="B1157" s="41"/>
      <c r="C1157" s="41" t="s">
        <v>32</v>
      </c>
      <c r="D1157" s="150" t="s">
        <v>762</v>
      </c>
      <c r="E1157" s="44"/>
      <c r="F1157" s="44"/>
      <c r="G1157" s="44"/>
      <c r="H1157" s="45">
        <v>226500</v>
      </c>
      <c r="I1157" s="45">
        <v>1100</v>
      </c>
      <c r="J1157" s="45">
        <v>43000</v>
      </c>
      <c r="K1157" s="45">
        <v>53600</v>
      </c>
      <c r="L1157" s="45">
        <v>53000</v>
      </c>
      <c r="M1157" s="45">
        <v>63000</v>
      </c>
      <c r="N1157" s="46">
        <v>0</v>
      </c>
    </row>
    <row r="1158" spans="1:14" customFormat="1" ht="15" customHeight="1">
      <c r="A1158" s="141" t="s">
        <v>1499</v>
      </c>
      <c r="B1158" s="62" t="s">
        <v>1501</v>
      </c>
      <c r="C1158" s="59" t="s">
        <v>32</v>
      </c>
      <c r="D1158" s="62" t="s">
        <v>1502</v>
      </c>
      <c r="E1158" s="65" t="s">
        <v>68</v>
      </c>
      <c r="F1158" s="59" t="s">
        <v>25</v>
      </c>
      <c r="G1158" s="123" t="s">
        <v>29</v>
      </c>
      <c r="H1158" s="142">
        <v>6500</v>
      </c>
      <c r="I1158" s="142">
        <v>1100</v>
      </c>
      <c r="J1158" s="80">
        <v>1200</v>
      </c>
      <c r="K1158" s="142">
        <v>1200</v>
      </c>
      <c r="L1158" s="142">
        <v>3000</v>
      </c>
      <c r="M1158" s="142"/>
      <c r="N1158" s="143"/>
    </row>
    <row r="1159" spans="1:14" customFormat="1" ht="15" customHeight="1">
      <c r="A1159" s="141" t="s">
        <v>1499</v>
      </c>
      <c r="B1159" s="62" t="s">
        <v>1501</v>
      </c>
      <c r="C1159" s="59" t="s">
        <v>32</v>
      </c>
      <c r="D1159" s="62" t="s">
        <v>1503</v>
      </c>
      <c r="E1159" s="65" t="s">
        <v>41</v>
      </c>
      <c r="F1159" s="59" t="s">
        <v>37</v>
      </c>
      <c r="G1159" s="59" t="s">
        <v>37</v>
      </c>
      <c r="H1159" s="142">
        <v>3600</v>
      </c>
      <c r="I1159" s="142"/>
      <c r="J1159" s="80"/>
      <c r="K1159" s="142">
        <v>600</v>
      </c>
      <c r="L1159" s="142"/>
      <c r="M1159" s="142">
        <v>3000</v>
      </c>
      <c r="N1159" s="143"/>
    </row>
    <row r="1160" spans="1:14" customFormat="1" ht="15" customHeight="1">
      <c r="A1160" s="141" t="s">
        <v>1499</v>
      </c>
      <c r="B1160" s="62" t="s">
        <v>1501</v>
      </c>
      <c r="C1160" s="59" t="s">
        <v>32</v>
      </c>
      <c r="D1160" s="62" t="s">
        <v>1504</v>
      </c>
      <c r="E1160" s="65" t="s">
        <v>41</v>
      </c>
      <c r="F1160" s="59" t="s">
        <v>37</v>
      </c>
      <c r="G1160" s="59" t="s">
        <v>37</v>
      </c>
      <c r="H1160" s="142">
        <v>1200</v>
      </c>
      <c r="I1160" s="142"/>
      <c r="J1160" s="80"/>
      <c r="K1160" s="142">
        <v>1200</v>
      </c>
      <c r="L1160" s="142"/>
      <c r="M1160" s="142"/>
      <c r="N1160" s="143"/>
    </row>
    <row r="1161" spans="1:14" customFormat="1" ht="15" customHeight="1">
      <c r="A1161" s="141" t="s">
        <v>1499</v>
      </c>
      <c r="B1161" s="62" t="s">
        <v>1501</v>
      </c>
      <c r="C1161" s="59" t="s">
        <v>32</v>
      </c>
      <c r="D1161" s="62" t="s">
        <v>1505</v>
      </c>
      <c r="E1161" s="65" t="s">
        <v>41</v>
      </c>
      <c r="F1161" s="59" t="s">
        <v>37</v>
      </c>
      <c r="G1161" s="123" t="s">
        <v>37</v>
      </c>
      <c r="H1161" s="142">
        <v>600</v>
      </c>
      <c r="I1161" s="142"/>
      <c r="J1161" s="80"/>
      <c r="K1161" s="142">
        <v>600</v>
      </c>
      <c r="L1161" s="142"/>
      <c r="M1161" s="142"/>
      <c r="N1161" s="143"/>
    </row>
    <row r="1162" spans="1:14" customFormat="1" ht="15" customHeight="1">
      <c r="A1162" s="141" t="s">
        <v>1499</v>
      </c>
      <c r="B1162" s="62" t="s">
        <v>1501</v>
      </c>
      <c r="C1162" s="59" t="s">
        <v>32</v>
      </c>
      <c r="D1162" s="62" t="s">
        <v>1506</v>
      </c>
      <c r="E1162" s="65" t="s">
        <v>1100</v>
      </c>
      <c r="F1162" s="59" t="s">
        <v>37</v>
      </c>
      <c r="G1162" s="123" t="s">
        <v>37</v>
      </c>
      <c r="H1162" s="142">
        <v>160000</v>
      </c>
      <c r="I1162" s="142"/>
      <c r="J1162" s="80"/>
      <c r="K1162" s="142">
        <v>50000</v>
      </c>
      <c r="L1162" s="142">
        <v>50000</v>
      </c>
      <c r="M1162" s="142">
        <v>60000</v>
      </c>
      <c r="N1162" s="143"/>
    </row>
    <row r="1163" spans="1:14" s="15" customFormat="1" ht="12.75" customHeight="1">
      <c r="A1163" s="31" t="s">
        <v>1507</v>
      </c>
      <c r="B1163" s="32"/>
      <c r="C1163" s="33"/>
      <c r="D1163" s="34" t="s">
        <v>1508</v>
      </c>
      <c r="E1163" s="35"/>
      <c r="F1163" s="36"/>
      <c r="G1163" s="36"/>
      <c r="H1163" s="37">
        <v>14500</v>
      </c>
      <c r="I1163" s="37">
        <v>1500</v>
      </c>
      <c r="J1163" s="37">
        <v>1000</v>
      </c>
      <c r="K1163" s="37">
        <v>10000</v>
      </c>
      <c r="L1163" s="37">
        <v>1000</v>
      </c>
      <c r="M1163" s="37">
        <v>1000</v>
      </c>
      <c r="N1163" s="38">
        <v>0</v>
      </c>
    </row>
    <row r="1164" spans="1:14" customFormat="1" ht="15" customHeight="1">
      <c r="A1164" s="39" t="s">
        <v>1507</v>
      </c>
      <c r="B1164" s="41"/>
      <c r="C1164" s="41" t="s">
        <v>1509</v>
      </c>
      <c r="D1164" s="150" t="s">
        <v>1510</v>
      </c>
      <c r="E1164" s="44"/>
      <c r="F1164" s="44"/>
      <c r="G1164" s="44"/>
      <c r="H1164" s="45">
        <v>14500</v>
      </c>
      <c r="I1164" s="45">
        <v>1500</v>
      </c>
      <c r="J1164" s="45">
        <v>1000</v>
      </c>
      <c r="K1164" s="45">
        <v>10000</v>
      </c>
      <c r="L1164" s="45">
        <v>1000</v>
      </c>
      <c r="M1164" s="45">
        <v>1000</v>
      </c>
      <c r="N1164" s="46">
        <v>0</v>
      </c>
    </row>
    <row r="1165" spans="1:14" customFormat="1" ht="15" customHeight="1">
      <c r="A1165" s="141" t="s">
        <v>1507</v>
      </c>
      <c r="B1165" s="62" t="s">
        <v>1511</v>
      </c>
      <c r="C1165" s="59" t="s">
        <v>1509</v>
      </c>
      <c r="D1165" s="62" t="s">
        <v>1512</v>
      </c>
      <c r="E1165" s="65" t="s">
        <v>68</v>
      </c>
      <c r="F1165" s="59" t="s">
        <v>25</v>
      </c>
      <c r="G1165" s="123" t="s">
        <v>26</v>
      </c>
      <c r="H1165" s="142">
        <v>14500</v>
      </c>
      <c r="I1165" s="142">
        <v>1500</v>
      </c>
      <c r="J1165" s="80">
        <v>1000</v>
      </c>
      <c r="K1165" s="142">
        <v>10000</v>
      </c>
      <c r="L1165" s="142">
        <v>1000</v>
      </c>
      <c r="M1165" s="142">
        <v>1000</v>
      </c>
      <c r="N1165" s="143"/>
    </row>
    <row r="1166" spans="1:14" s="15" customFormat="1" ht="12.75" customHeight="1">
      <c r="A1166" s="31" t="s">
        <v>1513</v>
      </c>
      <c r="B1166" s="32"/>
      <c r="C1166" s="33"/>
      <c r="D1166" s="34" t="s">
        <v>1514</v>
      </c>
      <c r="E1166" s="35"/>
      <c r="F1166" s="36"/>
      <c r="G1166" s="36"/>
      <c r="H1166" s="37">
        <v>5000</v>
      </c>
      <c r="I1166" s="37">
        <v>1000</v>
      </c>
      <c r="J1166" s="37">
        <v>1000</v>
      </c>
      <c r="K1166" s="37">
        <v>1000</v>
      </c>
      <c r="L1166" s="37">
        <v>1000</v>
      </c>
      <c r="M1166" s="37">
        <v>1000</v>
      </c>
      <c r="N1166" s="38">
        <v>0</v>
      </c>
    </row>
    <row r="1167" spans="1:14" customFormat="1" ht="15" customHeight="1">
      <c r="A1167" s="39" t="s">
        <v>1513</v>
      </c>
      <c r="B1167" s="41"/>
      <c r="C1167" s="41" t="s">
        <v>32</v>
      </c>
      <c r="D1167" s="150" t="s">
        <v>762</v>
      </c>
      <c r="E1167" s="44"/>
      <c r="F1167" s="44"/>
      <c r="G1167" s="44"/>
      <c r="H1167" s="45">
        <v>5000</v>
      </c>
      <c r="I1167" s="45">
        <v>1000</v>
      </c>
      <c r="J1167" s="45">
        <v>1000</v>
      </c>
      <c r="K1167" s="45">
        <v>1000</v>
      </c>
      <c r="L1167" s="45">
        <v>1000</v>
      </c>
      <c r="M1167" s="45">
        <v>1000</v>
      </c>
      <c r="N1167" s="46">
        <v>0</v>
      </c>
    </row>
    <row r="1168" spans="1:14" customFormat="1" ht="15" customHeight="1">
      <c r="A1168" s="141" t="s">
        <v>1513</v>
      </c>
      <c r="B1168" s="62" t="s">
        <v>1515</v>
      </c>
      <c r="C1168" s="59" t="s">
        <v>32</v>
      </c>
      <c r="D1168" s="62" t="s">
        <v>1502</v>
      </c>
      <c r="E1168" s="65" t="s">
        <v>68</v>
      </c>
      <c r="F1168" s="59" t="s">
        <v>25</v>
      </c>
      <c r="G1168" s="123" t="s">
        <v>26</v>
      </c>
      <c r="H1168" s="142">
        <v>5000</v>
      </c>
      <c r="I1168" s="142">
        <v>1000</v>
      </c>
      <c r="J1168" s="80">
        <v>1000</v>
      </c>
      <c r="K1168" s="142">
        <v>1000</v>
      </c>
      <c r="L1168" s="142">
        <v>1000</v>
      </c>
      <c r="M1168" s="142">
        <v>1000</v>
      </c>
      <c r="N1168" s="143"/>
    </row>
    <row r="1169" spans="1:14" s="15" customFormat="1" ht="12.75" customHeight="1">
      <c r="A1169" s="31" t="s">
        <v>1516</v>
      </c>
      <c r="B1169" s="32"/>
      <c r="C1169" s="33"/>
      <c r="D1169" s="34" t="s">
        <v>1517</v>
      </c>
      <c r="E1169" s="35"/>
      <c r="F1169" s="36"/>
      <c r="G1169" s="36"/>
      <c r="H1169" s="37">
        <v>21141472.417999998</v>
      </c>
      <c r="I1169" s="37">
        <v>2777943.4279999998</v>
      </c>
      <c r="J1169" s="37">
        <v>4484180</v>
      </c>
      <c r="K1169" s="37">
        <v>4026500</v>
      </c>
      <c r="L1169" s="37">
        <v>5035000.0559999999</v>
      </c>
      <c r="M1169" s="37">
        <v>3762500</v>
      </c>
      <c r="N1169" s="38">
        <v>408413</v>
      </c>
    </row>
    <row r="1170" spans="1:14" customFormat="1" ht="15" customHeight="1">
      <c r="A1170" s="39">
        <v>87</v>
      </c>
      <c r="B1170" s="41"/>
      <c r="C1170" s="41" t="s">
        <v>1334</v>
      </c>
      <c r="D1170" s="150" t="s">
        <v>1518</v>
      </c>
      <c r="E1170" s="44"/>
      <c r="F1170" s="44"/>
      <c r="G1170" s="44"/>
      <c r="H1170" s="45">
        <v>1512139.2180000001</v>
      </c>
      <c r="I1170" s="45">
        <v>329573.42799999996</v>
      </c>
      <c r="J1170" s="45">
        <v>450000</v>
      </c>
      <c r="K1170" s="45">
        <v>30000</v>
      </c>
      <c r="L1170" s="45">
        <v>30000</v>
      </c>
      <c r="M1170" s="45">
        <v>30000</v>
      </c>
      <c r="N1170" s="46">
        <v>0</v>
      </c>
    </row>
    <row r="1171" spans="1:14" customFormat="1" ht="15" customHeight="1">
      <c r="A1171" s="141" t="s">
        <v>1516</v>
      </c>
      <c r="B1171" s="62" t="s">
        <v>1519</v>
      </c>
      <c r="C1171" s="59" t="s">
        <v>1334</v>
      </c>
      <c r="D1171" s="142" t="s">
        <v>1520</v>
      </c>
      <c r="E1171" s="65" t="s">
        <v>529</v>
      </c>
      <c r="F1171" s="59" t="s">
        <v>29</v>
      </c>
      <c r="G1171" s="59" t="s">
        <v>26</v>
      </c>
      <c r="H1171" s="142">
        <v>129354.60400000001</v>
      </c>
      <c r="I1171" s="142">
        <v>38594.714</v>
      </c>
      <c r="J1171" s="80"/>
      <c r="K1171" s="142"/>
      <c r="L1171" s="142">
        <v>30000</v>
      </c>
      <c r="M1171" s="142">
        <v>30000</v>
      </c>
      <c r="N1171" s="143"/>
    </row>
    <row r="1172" spans="1:14" customFormat="1" ht="15" customHeight="1">
      <c r="A1172" s="141" t="s">
        <v>1516</v>
      </c>
      <c r="B1172" s="62" t="s">
        <v>1519</v>
      </c>
      <c r="C1172" s="59" t="s">
        <v>1334</v>
      </c>
      <c r="D1172" s="142" t="s">
        <v>1521</v>
      </c>
      <c r="E1172" s="65" t="s">
        <v>529</v>
      </c>
      <c r="F1172" s="59" t="s">
        <v>37</v>
      </c>
      <c r="G1172" s="123" t="s">
        <v>37</v>
      </c>
      <c r="H1172" s="142">
        <v>4306</v>
      </c>
      <c r="I1172" s="142"/>
      <c r="J1172" s="80"/>
      <c r="K1172" s="142">
        <v>4306</v>
      </c>
      <c r="L1172" s="142"/>
      <c r="M1172" s="142"/>
      <c r="N1172" s="143"/>
    </row>
    <row r="1173" spans="1:14" customFormat="1" ht="24" customHeight="1">
      <c r="A1173" s="141" t="s">
        <v>1516</v>
      </c>
      <c r="B1173" s="62" t="s">
        <v>1519</v>
      </c>
      <c r="C1173" s="59" t="s">
        <v>1334</v>
      </c>
      <c r="D1173" s="142" t="s">
        <v>1522</v>
      </c>
      <c r="E1173" s="65" t="s">
        <v>529</v>
      </c>
      <c r="F1173" s="59" t="s">
        <v>37</v>
      </c>
      <c r="G1173" s="123" t="s">
        <v>37</v>
      </c>
      <c r="H1173" s="142">
        <v>16072</v>
      </c>
      <c r="I1173" s="142"/>
      <c r="J1173" s="80"/>
      <c r="K1173" s="142">
        <v>16072</v>
      </c>
      <c r="L1173" s="142"/>
      <c r="M1173" s="142"/>
      <c r="N1173" s="143"/>
    </row>
    <row r="1174" spans="1:14" customFormat="1" ht="24" customHeight="1">
      <c r="A1174" s="141" t="s">
        <v>1516</v>
      </c>
      <c r="B1174" s="62" t="s">
        <v>1519</v>
      </c>
      <c r="C1174" s="59" t="s">
        <v>1334</v>
      </c>
      <c r="D1174" s="142" t="s">
        <v>1523</v>
      </c>
      <c r="E1174" s="65" t="s">
        <v>529</v>
      </c>
      <c r="F1174" s="59" t="s">
        <v>37</v>
      </c>
      <c r="G1174" s="123" t="s">
        <v>37</v>
      </c>
      <c r="H1174" s="142">
        <v>9622</v>
      </c>
      <c r="I1174" s="142"/>
      <c r="J1174" s="80"/>
      <c r="K1174" s="142">
        <v>9622</v>
      </c>
      <c r="L1174" s="142"/>
      <c r="M1174" s="142"/>
      <c r="N1174" s="143"/>
    </row>
    <row r="1175" spans="1:14" customFormat="1" ht="15" customHeight="1">
      <c r="A1175" s="39">
        <v>87</v>
      </c>
      <c r="B1175" s="41"/>
      <c r="C1175" s="41" t="s">
        <v>636</v>
      </c>
      <c r="D1175" s="150" t="s">
        <v>1524</v>
      </c>
      <c r="E1175" s="44"/>
      <c r="F1175" s="44"/>
      <c r="G1175" s="44"/>
      <c r="H1175" s="45">
        <v>4000</v>
      </c>
      <c r="I1175" s="45">
        <v>0</v>
      </c>
      <c r="J1175" s="45">
        <v>1000</v>
      </c>
      <c r="K1175" s="45">
        <v>1000</v>
      </c>
      <c r="L1175" s="45">
        <v>1000</v>
      </c>
      <c r="M1175" s="45">
        <v>1000</v>
      </c>
      <c r="N1175" s="46">
        <v>0</v>
      </c>
    </row>
    <row r="1176" spans="1:14" customFormat="1" ht="15" customHeight="1">
      <c r="A1176" s="141" t="s">
        <v>1516</v>
      </c>
      <c r="B1176" s="62" t="s">
        <v>1525</v>
      </c>
      <c r="C1176" s="59" t="s">
        <v>636</v>
      </c>
      <c r="D1176" s="142" t="s">
        <v>1526</v>
      </c>
      <c r="E1176" s="65" t="s">
        <v>24</v>
      </c>
      <c r="F1176" s="59" t="s">
        <v>25</v>
      </c>
      <c r="G1176" s="123" t="s">
        <v>26</v>
      </c>
      <c r="H1176" s="142">
        <v>4000</v>
      </c>
      <c r="I1176" s="142"/>
      <c r="J1176" s="80">
        <v>1000</v>
      </c>
      <c r="K1176" s="142">
        <v>1000</v>
      </c>
      <c r="L1176" s="142">
        <v>1000</v>
      </c>
      <c r="M1176" s="142">
        <v>1000</v>
      </c>
      <c r="N1176" s="143"/>
    </row>
    <row r="1177" spans="1:14" customFormat="1" ht="15" customHeight="1">
      <c r="A1177" s="39">
        <v>87</v>
      </c>
      <c r="B1177" s="41"/>
      <c r="C1177" s="41" t="s">
        <v>1527</v>
      </c>
      <c r="D1177" s="150" t="s">
        <v>1528</v>
      </c>
      <c r="E1177" s="44"/>
      <c r="F1177" s="44"/>
      <c r="G1177" s="44"/>
      <c r="H1177" s="45">
        <v>40000</v>
      </c>
      <c r="I1177" s="45">
        <v>0</v>
      </c>
      <c r="J1177" s="45">
        <v>10000</v>
      </c>
      <c r="K1177" s="45">
        <v>10000</v>
      </c>
      <c r="L1177" s="45">
        <v>10000</v>
      </c>
      <c r="M1177" s="45">
        <v>10000</v>
      </c>
      <c r="N1177" s="46">
        <v>0</v>
      </c>
    </row>
    <row r="1178" spans="1:14" customFormat="1" ht="15" customHeight="1">
      <c r="A1178" s="141" t="s">
        <v>1516</v>
      </c>
      <c r="B1178" s="62" t="s">
        <v>1529</v>
      </c>
      <c r="C1178" s="59" t="s">
        <v>1527</v>
      </c>
      <c r="D1178" s="142" t="s">
        <v>1530</v>
      </c>
      <c r="E1178" s="65" t="s">
        <v>24</v>
      </c>
      <c r="F1178" s="59" t="s">
        <v>25</v>
      </c>
      <c r="G1178" s="123" t="s">
        <v>26</v>
      </c>
      <c r="H1178" s="142">
        <v>40000</v>
      </c>
      <c r="I1178" s="142"/>
      <c r="J1178" s="80">
        <v>10000</v>
      </c>
      <c r="K1178" s="142">
        <v>10000</v>
      </c>
      <c r="L1178" s="142">
        <v>10000</v>
      </c>
      <c r="M1178" s="142">
        <v>10000</v>
      </c>
      <c r="N1178" s="143"/>
    </row>
    <row r="1179" spans="1:14" customFormat="1" ht="15" customHeight="1">
      <c r="A1179" s="39">
        <v>87</v>
      </c>
      <c r="B1179" s="41"/>
      <c r="C1179" s="41" t="s">
        <v>971</v>
      </c>
      <c r="D1179" s="150" t="s">
        <v>1531</v>
      </c>
      <c r="E1179" s="44"/>
      <c r="F1179" s="44"/>
      <c r="G1179" s="44"/>
      <c r="H1179" s="45">
        <v>8000</v>
      </c>
      <c r="I1179" s="45">
        <v>0</v>
      </c>
      <c r="J1179" s="45">
        <v>2000</v>
      </c>
      <c r="K1179" s="45">
        <v>2000</v>
      </c>
      <c r="L1179" s="45">
        <v>2000</v>
      </c>
      <c r="M1179" s="45">
        <v>2000</v>
      </c>
      <c r="N1179" s="46">
        <v>0</v>
      </c>
    </row>
    <row r="1180" spans="1:14" customFormat="1" ht="15" customHeight="1">
      <c r="A1180" s="141" t="s">
        <v>1516</v>
      </c>
      <c r="B1180" s="62" t="s">
        <v>1532</v>
      </c>
      <c r="C1180" s="59" t="s">
        <v>971</v>
      </c>
      <c r="D1180" s="142" t="s">
        <v>969</v>
      </c>
      <c r="E1180" s="65" t="s">
        <v>24</v>
      </c>
      <c r="F1180" s="59" t="s">
        <v>25</v>
      </c>
      <c r="G1180" s="123" t="s">
        <v>26</v>
      </c>
      <c r="H1180" s="142">
        <v>4000</v>
      </c>
      <c r="I1180" s="142"/>
      <c r="J1180" s="80">
        <v>1000</v>
      </c>
      <c r="K1180" s="142">
        <v>1000</v>
      </c>
      <c r="L1180" s="142">
        <v>1000</v>
      </c>
      <c r="M1180" s="142">
        <v>1000</v>
      </c>
      <c r="N1180" s="143"/>
    </row>
    <row r="1181" spans="1:14" customFormat="1" ht="15" customHeight="1">
      <c r="A1181" s="141" t="s">
        <v>1516</v>
      </c>
      <c r="B1181" s="62" t="s">
        <v>1532</v>
      </c>
      <c r="C1181" s="59" t="s">
        <v>971</v>
      </c>
      <c r="D1181" s="142" t="s">
        <v>1533</v>
      </c>
      <c r="E1181" s="65" t="s">
        <v>24</v>
      </c>
      <c r="F1181" s="59" t="s">
        <v>25</v>
      </c>
      <c r="G1181" s="123" t="s">
        <v>26</v>
      </c>
      <c r="H1181" s="142">
        <v>4000</v>
      </c>
      <c r="I1181" s="142"/>
      <c r="J1181" s="80">
        <v>1000</v>
      </c>
      <c r="K1181" s="142">
        <v>1000</v>
      </c>
      <c r="L1181" s="142">
        <v>1000</v>
      </c>
      <c r="M1181" s="142">
        <v>1000</v>
      </c>
      <c r="N1181" s="143"/>
    </row>
    <row r="1182" spans="1:14" customFormat="1" ht="15" customHeight="1">
      <c r="A1182" s="39">
        <v>87</v>
      </c>
      <c r="B1182" s="41"/>
      <c r="C1182" s="41" t="s">
        <v>647</v>
      </c>
      <c r="D1182" s="150" t="s">
        <v>1534</v>
      </c>
      <c r="E1182" s="44"/>
      <c r="F1182" s="44"/>
      <c r="G1182" s="44"/>
      <c r="H1182" s="45">
        <v>1686656</v>
      </c>
      <c r="I1182" s="45">
        <v>0</v>
      </c>
      <c r="J1182" s="45">
        <v>162680</v>
      </c>
      <c r="K1182" s="45">
        <v>94000</v>
      </c>
      <c r="L1182" s="45">
        <v>59000</v>
      </c>
      <c r="M1182" s="45">
        <v>72000</v>
      </c>
      <c r="N1182" s="46">
        <v>0</v>
      </c>
    </row>
    <row r="1183" spans="1:14" s="74" customFormat="1" ht="12.75" customHeight="1">
      <c r="A1183" s="66" t="s">
        <v>1516</v>
      </c>
      <c r="B1183" s="67"/>
      <c r="C1183" s="68" t="s">
        <v>647</v>
      </c>
      <c r="D1183" s="69" t="s">
        <v>1535</v>
      </c>
      <c r="E1183" s="67"/>
      <c r="F1183" s="70"/>
      <c r="G1183" s="70"/>
      <c r="H1183" s="152">
        <v>4000</v>
      </c>
      <c r="I1183" s="152">
        <v>0</v>
      </c>
      <c r="J1183" s="71">
        <v>1000</v>
      </c>
      <c r="K1183" s="152">
        <v>1000</v>
      </c>
      <c r="L1183" s="152">
        <v>1000</v>
      </c>
      <c r="M1183" s="152">
        <v>1000</v>
      </c>
      <c r="N1183" s="153">
        <v>0</v>
      </c>
    </row>
    <row r="1184" spans="1:14" customFormat="1" ht="15" customHeight="1">
      <c r="A1184" s="141" t="s">
        <v>1516</v>
      </c>
      <c r="B1184" s="62" t="s">
        <v>1536</v>
      </c>
      <c r="C1184" s="59" t="s">
        <v>647</v>
      </c>
      <c r="D1184" s="142" t="s">
        <v>1321</v>
      </c>
      <c r="E1184" s="65" t="s">
        <v>24</v>
      </c>
      <c r="F1184" s="59" t="s">
        <v>25</v>
      </c>
      <c r="G1184" s="123" t="s">
        <v>26</v>
      </c>
      <c r="H1184" s="142">
        <v>4000</v>
      </c>
      <c r="I1184" s="142"/>
      <c r="J1184" s="80">
        <v>1000</v>
      </c>
      <c r="K1184" s="142">
        <v>1000</v>
      </c>
      <c r="L1184" s="142">
        <v>1000</v>
      </c>
      <c r="M1184" s="142">
        <v>1000</v>
      </c>
      <c r="N1184" s="143"/>
    </row>
    <row r="1185" spans="1:14" s="74" customFormat="1" ht="25.5" customHeight="1">
      <c r="A1185" s="66" t="s">
        <v>1516</v>
      </c>
      <c r="B1185" s="67"/>
      <c r="C1185" s="68" t="s">
        <v>647</v>
      </c>
      <c r="D1185" s="69" t="s">
        <v>1537</v>
      </c>
      <c r="E1185" s="67"/>
      <c r="F1185" s="70"/>
      <c r="G1185" s="70"/>
      <c r="H1185" s="152">
        <v>4000</v>
      </c>
      <c r="I1185" s="152">
        <v>0</v>
      </c>
      <c r="J1185" s="71">
        <v>1000</v>
      </c>
      <c r="K1185" s="152">
        <v>10000</v>
      </c>
      <c r="L1185" s="152">
        <v>5000</v>
      </c>
      <c r="M1185" s="152">
        <v>5000</v>
      </c>
      <c r="N1185" s="153">
        <v>0</v>
      </c>
    </row>
    <row r="1186" spans="1:14" customFormat="1" ht="36" customHeight="1">
      <c r="A1186" s="141" t="s">
        <v>1516</v>
      </c>
      <c r="B1186" s="62" t="s">
        <v>1538</v>
      </c>
      <c r="C1186" s="59" t="s">
        <v>647</v>
      </c>
      <c r="D1186" s="142" t="s">
        <v>1539</v>
      </c>
      <c r="E1186" s="65" t="s">
        <v>24</v>
      </c>
      <c r="F1186" s="59" t="s">
        <v>25</v>
      </c>
      <c r="G1186" s="123" t="s">
        <v>26</v>
      </c>
      <c r="H1186" s="142">
        <v>4000</v>
      </c>
      <c r="I1186" s="142"/>
      <c r="J1186" s="80">
        <v>1000</v>
      </c>
      <c r="K1186" s="142">
        <v>10000</v>
      </c>
      <c r="L1186" s="142">
        <v>5000</v>
      </c>
      <c r="M1186" s="142">
        <v>5000</v>
      </c>
      <c r="N1186" s="143"/>
    </row>
    <row r="1187" spans="1:14" s="74" customFormat="1" ht="12.75" customHeight="1">
      <c r="A1187" s="66" t="s">
        <v>1516</v>
      </c>
      <c r="B1187" s="67"/>
      <c r="C1187" s="68" t="s">
        <v>647</v>
      </c>
      <c r="D1187" s="69" t="s">
        <v>1540</v>
      </c>
      <c r="E1187" s="67"/>
      <c r="F1187" s="70"/>
      <c r="G1187" s="70"/>
      <c r="H1187" s="152">
        <v>8000</v>
      </c>
      <c r="I1187" s="152">
        <v>0</v>
      </c>
      <c r="J1187" s="71">
        <v>5000</v>
      </c>
      <c r="K1187" s="152">
        <v>4000</v>
      </c>
      <c r="L1187" s="152">
        <v>4000</v>
      </c>
      <c r="M1187" s="152">
        <v>1000</v>
      </c>
      <c r="N1187" s="153">
        <v>0</v>
      </c>
    </row>
    <row r="1188" spans="1:14" customFormat="1" ht="24" customHeight="1">
      <c r="A1188" s="141" t="s">
        <v>1516</v>
      </c>
      <c r="B1188" s="62" t="s">
        <v>1541</v>
      </c>
      <c r="C1188" s="59" t="s">
        <v>647</v>
      </c>
      <c r="D1188" s="142" t="s">
        <v>1542</v>
      </c>
      <c r="E1188" s="65" t="s">
        <v>24</v>
      </c>
      <c r="F1188" s="59" t="s">
        <v>25</v>
      </c>
      <c r="G1188" s="123" t="s">
        <v>26</v>
      </c>
      <c r="H1188" s="142">
        <v>8000</v>
      </c>
      <c r="I1188" s="142"/>
      <c r="J1188" s="80">
        <v>5000</v>
      </c>
      <c r="K1188" s="142">
        <v>4000</v>
      </c>
      <c r="L1188" s="142">
        <v>4000</v>
      </c>
      <c r="M1188" s="142">
        <v>1000</v>
      </c>
      <c r="N1188" s="143"/>
    </row>
    <row r="1189" spans="1:14" s="74" customFormat="1" ht="12.75" customHeight="1">
      <c r="A1189" s="66">
        <v>87</v>
      </c>
      <c r="B1189" s="67"/>
      <c r="C1189" s="68" t="s">
        <v>647</v>
      </c>
      <c r="D1189" s="69" t="s">
        <v>1543</v>
      </c>
      <c r="E1189" s="67"/>
      <c r="F1189" s="70"/>
      <c r="G1189" s="70"/>
      <c r="H1189" s="152">
        <v>3000</v>
      </c>
      <c r="I1189" s="152">
        <v>0</v>
      </c>
      <c r="J1189" s="71">
        <v>0</v>
      </c>
      <c r="K1189" s="152">
        <v>1000</v>
      </c>
      <c r="L1189" s="152">
        <v>1000</v>
      </c>
      <c r="M1189" s="152">
        <v>1000</v>
      </c>
      <c r="N1189" s="153">
        <v>0</v>
      </c>
    </row>
    <row r="1190" spans="1:14" customFormat="1" ht="15" customHeight="1">
      <c r="A1190" s="141" t="s">
        <v>1516</v>
      </c>
      <c r="B1190" s="62" t="s">
        <v>1544</v>
      </c>
      <c r="C1190" s="59" t="s">
        <v>647</v>
      </c>
      <c r="D1190" s="142" t="s">
        <v>1240</v>
      </c>
      <c r="E1190" s="65" t="s">
        <v>41</v>
      </c>
      <c r="F1190" s="59" t="s">
        <v>37</v>
      </c>
      <c r="G1190" s="123" t="s">
        <v>26</v>
      </c>
      <c r="H1190" s="142">
        <v>3000</v>
      </c>
      <c r="I1190" s="142"/>
      <c r="J1190" s="80"/>
      <c r="K1190" s="142">
        <v>1000</v>
      </c>
      <c r="L1190" s="142">
        <v>1000</v>
      </c>
      <c r="M1190" s="142">
        <v>1000</v>
      </c>
      <c r="N1190" s="143"/>
    </row>
    <row r="1191" spans="1:14" s="74" customFormat="1" ht="12.75" customHeight="1">
      <c r="A1191" s="66">
        <v>87</v>
      </c>
      <c r="B1191" s="67"/>
      <c r="C1191" s="68" t="s">
        <v>647</v>
      </c>
      <c r="D1191" s="69" t="s">
        <v>1545</v>
      </c>
      <c r="E1191" s="67"/>
      <c r="F1191" s="70"/>
      <c r="G1191" s="70"/>
      <c r="H1191" s="152">
        <v>134680</v>
      </c>
      <c r="I1191" s="152">
        <v>0</v>
      </c>
      <c r="J1191" s="71">
        <v>68680</v>
      </c>
      <c r="K1191" s="152">
        <v>60000</v>
      </c>
      <c r="L1191" s="152">
        <v>30000</v>
      </c>
      <c r="M1191" s="152">
        <v>46000</v>
      </c>
      <c r="N1191" s="153">
        <v>0</v>
      </c>
    </row>
    <row r="1192" spans="1:14" customFormat="1" ht="15" customHeight="1">
      <c r="A1192" s="141" t="s">
        <v>1516</v>
      </c>
      <c r="B1192" s="62" t="s">
        <v>1545</v>
      </c>
      <c r="C1192" s="59" t="s">
        <v>647</v>
      </c>
      <c r="D1192" s="142" t="s">
        <v>1546</v>
      </c>
      <c r="E1192" s="65" t="s">
        <v>24</v>
      </c>
      <c r="F1192" s="59" t="s">
        <v>25</v>
      </c>
      <c r="G1192" s="123" t="s">
        <v>26</v>
      </c>
      <c r="H1192" s="142">
        <v>35180</v>
      </c>
      <c r="I1192" s="142"/>
      <c r="J1192" s="80">
        <v>22180</v>
      </c>
      <c r="K1192" s="142">
        <v>20000</v>
      </c>
      <c r="L1192" s="142">
        <v>5000</v>
      </c>
      <c r="M1192" s="142">
        <v>15000</v>
      </c>
      <c r="N1192" s="143"/>
    </row>
    <row r="1193" spans="1:14" customFormat="1" ht="15" customHeight="1">
      <c r="A1193" s="141" t="s">
        <v>1516</v>
      </c>
      <c r="B1193" s="62" t="s">
        <v>1545</v>
      </c>
      <c r="C1193" s="59" t="s">
        <v>647</v>
      </c>
      <c r="D1193" s="142" t="s">
        <v>1547</v>
      </c>
      <c r="E1193" s="65" t="s">
        <v>24</v>
      </c>
      <c r="F1193" s="59" t="s">
        <v>25</v>
      </c>
      <c r="G1193" s="123" t="s">
        <v>26</v>
      </c>
      <c r="H1193" s="142">
        <v>96980</v>
      </c>
      <c r="I1193" s="142"/>
      <c r="J1193" s="80">
        <v>43980</v>
      </c>
      <c r="K1193" s="142">
        <v>40000</v>
      </c>
      <c r="L1193" s="142">
        <v>25000</v>
      </c>
      <c r="M1193" s="142">
        <v>31000</v>
      </c>
      <c r="N1193" s="143"/>
    </row>
    <row r="1194" spans="1:14" s="74" customFormat="1" ht="12.75" customHeight="1">
      <c r="A1194" s="66">
        <v>87</v>
      </c>
      <c r="B1194" s="67"/>
      <c r="C1194" s="68" t="s">
        <v>647</v>
      </c>
      <c r="D1194" s="69" t="s">
        <v>1548</v>
      </c>
      <c r="E1194" s="67"/>
      <c r="F1194" s="70"/>
      <c r="G1194" s="70"/>
      <c r="H1194" s="152">
        <v>252476</v>
      </c>
      <c r="I1194" s="152">
        <v>0</v>
      </c>
      <c r="J1194" s="71">
        <v>7000</v>
      </c>
      <c r="K1194" s="152">
        <v>7000</v>
      </c>
      <c r="L1194" s="152">
        <v>7000</v>
      </c>
      <c r="M1194" s="152">
        <v>7000</v>
      </c>
      <c r="N1194" s="153">
        <v>0</v>
      </c>
    </row>
    <row r="1195" spans="1:14" customFormat="1" ht="15" customHeight="1">
      <c r="A1195" s="141" t="s">
        <v>1516</v>
      </c>
      <c r="B1195" s="62" t="s">
        <v>1549</v>
      </c>
      <c r="C1195" s="59" t="s">
        <v>647</v>
      </c>
      <c r="D1195" s="142" t="s">
        <v>1550</v>
      </c>
      <c r="E1195" s="65" t="s">
        <v>24</v>
      </c>
      <c r="F1195" s="123" t="s">
        <v>25</v>
      </c>
      <c r="G1195" s="123">
        <v>2027</v>
      </c>
      <c r="H1195" s="142">
        <v>12500</v>
      </c>
      <c r="I1195" s="142"/>
      <c r="J1195" s="80">
        <v>5000</v>
      </c>
      <c r="K1195" s="142">
        <v>4500</v>
      </c>
      <c r="L1195" s="142">
        <v>4500</v>
      </c>
      <c r="M1195" s="142">
        <v>4500</v>
      </c>
      <c r="N1195" s="143"/>
    </row>
    <row r="1196" spans="1:14" customFormat="1" ht="15" customHeight="1">
      <c r="A1196" s="141" t="s">
        <v>1516</v>
      </c>
      <c r="B1196" s="62" t="s">
        <v>1549</v>
      </c>
      <c r="C1196" s="59" t="s">
        <v>647</v>
      </c>
      <c r="D1196" s="142" t="s">
        <v>1551</v>
      </c>
      <c r="E1196" s="65" t="s">
        <v>24</v>
      </c>
      <c r="F1196" s="123" t="s">
        <v>25</v>
      </c>
      <c r="G1196" s="123">
        <v>2027</v>
      </c>
      <c r="H1196" s="142">
        <v>1500</v>
      </c>
      <c r="I1196" s="142"/>
      <c r="J1196" s="80"/>
      <c r="K1196" s="142">
        <v>500</v>
      </c>
      <c r="L1196" s="142">
        <v>500</v>
      </c>
      <c r="M1196" s="142">
        <v>500</v>
      </c>
      <c r="N1196" s="143"/>
    </row>
    <row r="1197" spans="1:14" customFormat="1" ht="24" customHeight="1">
      <c r="A1197" s="141" t="s">
        <v>1516</v>
      </c>
      <c r="B1197" s="62" t="s">
        <v>1549</v>
      </c>
      <c r="C1197" s="59" t="s">
        <v>647</v>
      </c>
      <c r="D1197" s="142" t="s">
        <v>1552</v>
      </c>
      <c r="E1197" s="65" t="s">
        <v>24</v>
      </c>
      <c r="F1197" s="123" t="s">
        <v>25</v>
      </c>
      <c r="G1197" s="123">
        <v>2027</v>
      </c>
      <c r="H1197" s="142">
        <v>8000</v>
      </c>
      <c r="I1197" s="142"/>
      <c r="J1197" s="80">
        <v>2000</v>
      </c>
      <c r="K1197" s="142">
        <v>2000</v>
      </c>
      <c r="L1197" s="142">
        <v>2000</v>
      </c>
      <c r="M1197" s="142">
        <v>2000</v>
      </c>
      <c r="N1197" s="143"/>
    </row>
    <row r="1198" spans="1:14" s="74" customFormat="1" ht="25.5" customHeight="1">
      <c r="A1198" s="66" t="s">
        <v>1516</v>
      </c>
      <c r="B1198" s="67"/>
      <c r="C1198" s="68" t="s">
        <v>647</v>
      </c>
      <c r="D1198" s="69" t="s">
        <v>1553</v>
      </c>
      <c r="E1198" s="67"/>
      <c r="F1198" s="70"/>
      <c r="G1198" s="70"/>
      <c r="H1198" s="152">
        <v>48500</v>
      </c>
      <c r="I1198" s="152">
        <v>0</v>
      </c>
      <c r="J1198" s="71">
        <v>2000</v>
      </c>
      <c r="K1198" s="152">
        <v>3000</v>
      </c>
      <c r="L1198" s="152">
        <v>3000</v>
      </c>
      <c r="M1198" s="152">
        <v>3000</v>
      </c>
      <c r="N1198" s="153">
        <v>0</v>
      </c>
    </row>
    <row r="1199" spans="1:14" customFormat="1" ht="15" customHeight="1">
      <c r="A1199" s="141" t="s">
        <v>1516</v>
      </c>
      <c r="B1199" s="62" t="s">
        <v>1554</v>
      </c>
      <c r="C1199" s="59" t="s">
        <v>647</v>
      </c>
      <c r="D1199" s="142" t="s">
        <v>1542</v>
      </c>
      <c r="E1199" s="65" t="s">
        <v>24</v>
      </c>
      <c r="F1199" s="59">
        <v>2023</v>
      </c>
      <c r="G1199" s="123">
        <v>2027</v>
      </c>
      <c r="H1199" s="142">
        <v>11000</v>
      </c>
      <c r="I1199" s="142"/>
      <c r="J1199" s="80">
        <v>2000</v>
      </c>
      <c r="K1199" s="142">
        <v>3000</v>
      </c>
      <c r="L1199" s="142">
        <v>3000</v>
      </c>
      <c r="M1199" s="142">
        <v>3000</v>
      </c>
      <c r="N1199" s="143"/>
    </row>
    <row r="1200" spans="1:14" s="74" customFormat="1" ht="12.75" customHeight="1">
      <c r="A1200" s="66" t="s">
        <v>1516</v>
      </c>
      <c r="B1200" s="67"/>
      <c r="C1200" s="68" t="s">
        <v>647</v>
      </c>
      <c r="D1200" s="69" t="s">
        <v>1555</v>
      </c>
      <c r="E1200" s="67"/>
      <c r="F1200" s="70"/>
      <c r="G1200" s="70"/>
      <c r="H1200" s="152">
        <v>4000</v>
      </c>
      <c r="I1200" s="152">
        <v>0</v>
      </c>
      <c r="J1200" s="71">
        <v>1000</v>
      </c>
      <c r="K1200" s="152">
        <v>1000</v>
      </c>
      <c r="L1200" s="152">
        <v>1000</v>
      </c>
      <c r="M1200" s="152">
        <v>1000</v>
      </c>
      <c r="N1200" s="153">
        <v>0</v>
      </c>
    </row>
    <row r="1201" spans="1:14" customFormat="1" ht="15" customHeight="1">
      <c r="A1201" s="141" t="s">
        <v>1516</v>
      </c>
      <c r="B1201" s="62" t="s">
        <v>1556</v>
      </c>
      <c r="C1201" s="59" t="s">
        <v>647</v>
      </c>
      <c r="D1201" s="142" t="s">
        <v>1542</v>
      </c>
      <c r="E1201" s="65" t="s">
        <v>24</v>
      </c>
      <c r="F1201" s="123" t="s">
        <v>25</v>
      </c>
      <c r="G1201" s="123">
        <v>2027</v>
      </c>
      <c r="H1201" s="142">
        <v>4000</v>
      </c>
      <c r="I1201" s="142"/>
      <c r="J1201" s="80">
        <v>1000</v>
      </c>
      <c r="K1201" s="142">
        <v>1000</v>
      </c>
      <c r="L1201" s="142">
        <v>1000</v>
      </c>
      <c r="M1201" s="142">
        <v>1000</v>
      </c>
      <c r="N1201" s="143"/>
    </row>
    <row r="1202" spans="1:14" s="74" customFormat="1" ht="12.75" customHeight="1">
      <c r="A1202" s="66" t="s">
        <v>1516</v>
      </c>
      <c r="B1202" s="67"/>
      <c r="C1202" s="68" t="s">
        <v>647</v>
      </c>
      <c r="D1202" s="69" t="s">
        <v>1557</v>
      </c>
      <c r="E1202" s="67"/>
      <c r="F1202" s="70"/>
      <c r="G1202" s="70"/>
      <c r="H1202" s="152">
        <v>8000</v>
      </c>
      <c r="I1202" s="152">
        <v>0</v>
      </c>
      <c r="J1202" s="71">
        <v>5000</v>
      </c>
      <c r="K1202" s="152">
        <v>1000</v>
      </c>
      <c r="L1202" s="152">
        <v>1000</v>
      </c>
      <c r="M1202" s="152">
        <v>1000</v>
      </c>
      <c r="N1202" s="153">
        <v>0</v>
      </c>
    </row>
    <row r="1203" spans="1:14" customFormat="1" ht="24" customHeight="1">
      <c r="A1203" s="141" t="s">
        <v>1516</v>
      </c>
      <c r="B1203" s="62" t="s">
        <v>1557</v>
      </c>
      <c r="C1203" s="59" t="s">
        <v>647</v>
      </c>
      <c r="D1203" s="142" t="s">
        <v>1321</v>
      </c>
      <c r="E1203" s="65" t="s">
        <v>24</v>
      </c>
      <c r="F1203" s="123" t="s">
        <v>25</v>
      </c>
      <c r="G1203" s="123">
        <v>2027</v>
      </c>
      <c r="H1203" s="142">
        <v>8000</v>
      </c>
      <c r="I1203" s="142"/>
      <c r="J1203" s="80">
        <v>5000</v>
      </c>
      <c r="K1203" s="142">
        <v>1000</v>
      </c>
      <c r="L1203" s="142">
        <v>1000</v>
      </c>
      <c r="M1203" s="142">
        <v>1000</v>
      </c>
      <c r="N1203" s="143"/>
    </row>
    <row r="1204" spans="1:14" s="74" customFormat="1" ht="12.75" customHeight="1">
      <c r="A1204" s="66">
        <v>87</v>
      </c>
      <c r="B1204" s="67"/>
      <c r="C1204" s="68" t="s">
        <v>647</v>
      </c>
      <c r="D1204" s="69" t="s">
        <v>1558</v>
      </c>
      <c r="E1204" s="67"/>
      <c r="F1204" s="70"/>
      <c r="G1204" s="70"/>
      <c r="H1204" s="152">
        <v>1146000</v>
      </c>
      <c r="I1204" s="152">
        <v>0</v>
      </c>
      <c r="J1204" s="71">
        <v>7000</v>
      </c>
      <c r="K1204" s="152">
        <v>3000</v>
      </c>
      <c r="L1204" s="152">
        <v>3000</v>
      </c>
      <c r="M1204" s="152">
        <v>3000</v>
      </c>
      <c r="N1204" s="153">
        <v>0</v>
      </c>
    </row>
    <row r="1205" spans="1:14" customFormat="1" ht="15" customHeight="1">
      <c r="A1205" s="141" t="s">
        <v>1516</v>
      </c>
      <c r="B1205" s="62" t="s">
        <v>1559</v>
      </c>
      <c r="C1205" s="59" t="s">
        <v>647</v>
      </c>
      <c r="D1205" s="62" t="s">
        <v>1321</v>
      </c>
      <c r="E1205" s="65" t="s">
        <v>24</v>
      </c>
      <c r="F1205" s="59" t="s">
        <v>25</v>
      </c>
      <c r="G1205" s="123" t="s">
        <v>26</v>
      </c>
      <c r="H1205" s="142">
        <v>12400</v>
      </c>
      <c r="I1205" s="142"/>
      <c r="J1205" s="80">
        <v>3400</v>
      </c>
      <c r="K1205" s="142">
        <v>3000</v>
      </c>
      <c r="L1205" s="142">
        <v>3000</v>
      </c>
      <c r="M1205" s="142">
        <v>3000</v>
      </c>
      <c r="N1205" s="143"/>
    </row>
    <row r="1206" spans="1:14" s="74" customFormat="1" ht="12.75" customHeight="1">
      <c r="A1206" s="66">
        <v>87</v>
      </c>
      <c r="B1206" s="67"/>
      <c r="C1206" s="68" t="s">
        <v>647</v>
      </c>
      <c r="D1206" s="69" t="s">
        <v>1560</v>
      </c>
      <c r="E1206" s="67"/>
      <c r="F1206" s="70"/>
      <c r="G1206" s="70"/>
      <c r="H1206" s="152">
        <v>74000</v>
      </c>
      <c r="I1206" s="152">
        <v>0</v>
      </c>
      <c r="J1206" s="71">
        <v>65000</v>
      </c>
      <c r="K1206" s="152">
        <v>3000</v>
      </c>
      <c r="L1206" s="152">
        <v>3000</v>
      </c>
      <c r="M1206" s="152">
        <v>3000</v>
      </c>
      <c r="N1206" s="153">
        <v>0</v>
      </c>
    </row>
    <row r="1207" spans="1:14" s="160" customFormat="1" ht="25.5" customHeight="1">
      <c r="A1207" s="154" t="s">
        <v>1516</v>
      </c>
      <c r="B1207" s="155" t="s">
        <v>1560</v>
      </c>
      <c r="C1207" s="156" t="s">
        <v>647</v>
      </c>
      <c r="D1207" s="155" t="s">
        <v>1321</v>
      </c>
      <c r="E1207" s="155" t="s">
        <v>24</v>
      </c>
      <c r="F1207" s="59" t="s">
        <v>25</v>
      </c>
      <c r="G1207" s="59" t="s">
        <v>26</v>
      </c>
      <c r="H1207" s="157">
        <v>13000</v>
      </c>
      <c r="I1207" s="157"/>
      <c r="J1207" s="158">
        <v>4000</v>
      </c>
      <c r="K1207" s="157">
        <v>3000</v>
      </c>
      <c r="L1207" s="157">
        <v>3000</v>
      </c>
      <c r="M1207" s="157">
        <v>3000</v>
      </c>
      <c r="N1207" s="159"/>
    </row>
    <row r="1208" spans="1:14" customFormat="1" ht="15" customHeight="1">
      <c r="A1208" s="39" t="s">
        <v>1516</v>
      </c>
      <c r="B1208" s="41"/>
      <c r="C1208" s="41" t="s">
        <v>639</v>
      </c>
      <c r="D1208" s="150" t="s">
        <v>1561</v>
      </c>
      <c r="E1208" s="44"/>
      <c r="F1208" s="44"/>
      <c r="G1208" s="44"/>
      <c r="H1208" s="45">
        <v>17627477.199999999</v>
      </c>
      <c r="I1208" s="45">
        <v>2448370</v>
      </c>
      <c r="J1208" s="45">
        <v>3779500</v>
      </c>
      <c r="K1208" s="45">
        <v>3823500</v>
      </c>
      <c r="L1208" s="45">
        <v>4867000.0559999999</v>
      </c>
      <c r="M1208" s="45">
        <v>3581500</v>
      </c>
      <c r="N1208" s="46">
        <v>408413</v>
      </c>
    </row>
    <row r="1209" spans="1:14" s="74" customFormat="1" ht="12.75" customHeight="1">
      <c r="A1209" s="66">
        <v>87</v>
      </c>
      <c r="B1209" s="67"/>
      <c r="C1209" s="68" t="s">
        <v>639</v>
      </c>
      <c r="D1209" s="69" t="s">
        <v>1562</v>
      </c>
      <c r="E1209" s="67"/>
      <c r="F1209" s="70"/>
      <c r="G1209" s="70"/>
      <c r="H1209" s="152">
        <v>2612734.2000000002</v>
      </c>
      <c r="I1209" s="152">
        <v>0</v>
      </c>
      <c r="J1209" s="71">
        <v>334000</v>
      </c>
      <c r="K1209" s="152">
        <v>324000</v>
      </c>
      <c r="L1209" s="152">
        <v>204000</v>
      </c>
      <c r="M1209" s="152">
        <v>200000</v>
      </c>
      <c r="N1209" s="153">
        <v>0</v>
      </c>
    </row>
    <row r="1210" spans="1:14" customFormat="1" ht="15" customHeight="1">
      <c r="A1210" s="141" t="s">
        <v>1516</v>
      </c>
      <c r="B1210" s="62" t="s">
        <v>1562</v>
      </c>
      <c r="C1210" s="59" t="s">
        <v>639</v>
      </c>
      <c r="D1210" s="62" t="s">
        <v>1563</v>
      </c>
      <c r="E1210" s="65" t="s">
        <v>24</v>
      </c>
      <c r="F1210" s="59" t="s">
        <v>25</v>
      </c>
      <c r="G1210" s="59" t="s">
        <v>25</v>
      </c>
      <c r="H1210" s="142">
        <v>30900</v>
      </c>
      <c r="I1210" s="142"/>
      <c r="J1210" s="80">
        <v>30900</v>
      </c>
      <c r="K1210" s="142">
        <v>4000</v>
      </c>
      <c r="L1210" s="142">
        <v>4000</v>
      </c>
      <c r="M1210" s="142"/>
      <c r="N1210" s="143"/>
    </row>
    <row r="1211" spans="1:14" customFormat="1" ht="15" customHeight="1">
      <c r="A1211" s="141" t="s">
        <v>1516</v>
      </c>
      <c r="B1211" s="62" t="s">
        <v>1562</v>
      </c>
      <c r="C1211" s="59" t="s">
        <v>639</v>
      </c>
      <c r="D1211" s="62" t="s">
        <v>1564</v>
      </c>
      <c r="E1211" s="65" t="s">
        <v>529</v>
      </c>
      <c r="F1211" s="59" t="s">
        <v>37</v>
      </c>
      <c r="G1211" s="123" t="s">
        <v>26</v>
      </c>
      <c r="H1211" s="142">
        <v>584000</v>
      </c>
      <c r="I1211" s="142"/>
      <c r="J1211" s="80"/>
      <c r="K1211" s="142">
        <v>184000</v>
      </c>
      <c r="L1211" s="142">
        <v>200000</v>
      </c>
      <c r="M1211" s="142">
        <v>200000</v>
      </c>
      <c r="N1211" s="143"/>
    </row>
    <row r="1212" spans="1:14" customFormat="1" ht="15" customHeight="1">
      <c r="A1212" s="141" t="s">
        <v>1516</v>
      </c>
      <c r="B1212" s="62" t="s">
        <v>1562</v>
      </c>
      <c r="C1212" s="59" t="s">
        <v>639</v>
      </c>
      <c r="D1212" s="62" t="s">
        <v>1565</v>
      </c>
      <c r="E1212" s="65" t="s">
        <v>529</v>
      </c>
      <c r="F1212" s="59" t="s">
        <v>37</v>
      </c>
      <c r="G1212" s="123" t="s">
        <v>37</v>
      </c>
      <c r="H1212" s="142">
        <v>136000</v>
      </c>
      <c r="I1212" s="142"/>
      <c r="J1212" s="80"/>
      <c r="K1212" s="142">
        <v>136000</v>
      </c>
      <c r="L1212" s="142"/>
      <c r="M1212" s="142"/>
      <c r="N1212" s="143"/>
    </row>
    <row r="1213" spans="1:14" s="74" customFormat="1" ht="12.75" customHeight="1">
      <c r="A1213" s="66">
        <v>87</v>
      </c>
      <c r="B1213" s="67"/>
      <c r="C1213" s="68" t="s">
        <v>639</v>
      </c>
      <c r="D1213" s="69" t="s">
        <v>1566</v>
      </c>
      <c r="E1213" s="67"/>
      <c r="F1213" s="70"/>
      <c r="G1213" s="70"/>
      <c r="H1213" s="152">
        <v>1316724</v>
      </c>
      <c r="I1213" s="152">
        <v>146824</v>
      </c>
      <c r="J1213" s="71">
        <v>85000</v>
      </c>
      <c r="K1213" s="152">
        <v>85000</v>
      </c>
      <c r="L1213" s="152">
        <v>85000</v>
      </c>
      <c r="M1213" s="152">
        <v>85000</v>
      </c>
      <c r="N1213" s="153">
        <v>0</v>
      </c>
    </row>
    <row r="1214" spans="1:14" customFormat="1" ht="15" customHeight="1">
      <c r="A1214" s="141" t="s">
        <v>1516</v>
      </c>
      <c r="B1214" s="62" t="s">
        <v>1566</v>
      </c>
      <c r="C1214" s="59" t="s">
        <v>639</v>
      </c>
      <c r="D1214" s="62" t="s">
        <v>1567</v>
      </c>
      <c r="E1214" s="65" t="s">
        <v>68</v>
      </c>
      <c r="F1214" s="59" t="s">
        <v>224</v>
      </c>
      <c r="G1214" s="123" t="s">
        <v>26</v>
      </c>
      <c r="H1214" s="142">
        <v>300420</v>
      </c>
      <c r="I1214" s="142">
        <v>135220</v>
      </c>
      <c r="J1214" s="80">
        <v>43800</v>
      </c>
      <c r="K1214" s="142">
        <v>33800</v>
      </c>
      <c r="L1214" s="142">
        <v>33800</v>
      </c>
      <c r="M1214" s="142">
        <v>53800</v>
      </c>
      <c r="N1214" s="143"/>
    </row>
    <row r="1215" spans="1:14" customFormat="1" ht="15" customHeight="1">
      <c r="A1215" s="141" t="s">
        <v>1516</v>
      </c>
      <c r="B1215" s="62" t="s">
        <v>1566</v>
      </c>
      <c r="C1215" s="59" t="s">
        <v>639</v>
      </c>
      <c r="D1215" s="62" t="s">
        <v>1568</v>
      </c>
      <c r="E1215" s="65" t="s">
        <v>68</v>
      </c>
      <c r="F1215" s="59" t="s">
        <v>222</v>
      </c>
      <c r="G1215" s="123" t="s">
        <v>29</v>
      </c>
      <c r="H1215" s="142">
        <v>59468</v>
      </c>
      <c r="I1215" s="142">
        <v>9468</v>
      </c>
      <c r="J1215" s="80">
        <v>10000</v>
      </c>
      <c r="K1215" s="142">
        <v>20000</v>
      </c>
      <c r="L1215" s="142">
        <v>20000</v>
      </c>
      <c r="M1215" s="142"/>
      <c r="N1215" s="143"/>
    </row>
    <row r="1216" spans="1:14" customFormat="1" ht="24" customHeight="1">
      <c r="A1216" s="141" t="s">
        <v>1516</v>
      </c>
      <c r="B1216" s="62" t="s">
        <v>1566</v>
      </c>
      <c r="C1216" s="59" t="s">
        <v>639</v>
      </c>
      <c r="D1216" s="62" t="s">
        <v>1569</v>
      </c>
      <c r="E1216" s="65" t="s">
        <v>68</v>
      </c>
      <c r="F1216" s="59" t="s">
        <v>158</v>
      </c>
      <c r="G1216" s="123" t="s">
        <v>26</v>
      </c>
      <c r="H1216" s="142">
        <v>6936</v>
      </c>
      <c r="I1216" s="142">
        <v>2136</v>
      </c>
      <c r="J1216" s="80">
        <v>1200</v>
      </c>
      <c r="K1216" s="142">
        <v>1200</v>
      </c>
      <c r="L1216" s="142">
        <v>1200</v>
      </c>
      <c r="M1216" s="142">
        <v>1200</v>
      </c>
      <c r="N1216" s="143"/>
    </row>
    <row r="1217" spans="1:14" customFormat="1" ht="15" customHeight="1">
      <c r="A1217" s="141" t="s">
        <v>1516</v>
      </c>
      <c r="B1217" s="62" t="s">
        <v>1566</v>
      </c>
      <c r="C1217" s="59" t="s">
        <v>639</v>
      </c>
      <c r="D1217" s="62" t="s">
        <v>1570</v>
      </c>
      <c r="E1217" s="65" t="s">
        <v>68</v>
      </c>
      <c r="F1217" s="59" t="s">
        <v>25</v>
      </c>
      <c r="G1217" s="123" t="s">
        <v>29</v>
      </c>
      <c r="H1217" s="142">
        <v>112000</v>
      </c>
      <c r="I1217" s="142"/>
      <c r="J1217" s="80">
        <v>22000</v>
      </c>
      <c r="K1217" s="142">
        <v>30000</v>
      </c>
      <c r="L1217" s="142">
        <v>30000</v>
      </c>
      <c r="M1217" s="142">
        <v>30000</v>
      </c>
      <c r="N1217" s="143"/>
    </row>
    <row r="1218" spans="1:14" s="74" customFormat="1" ht="12.75" customHeight="1">
      <c r="A1218" s="66">
        <v>87</v>
      </c>
      <c r="B1218" s="67"/>
      <c r="C1218" s="68" t="s">
        <v>639</v>
      </c>
      <c r="D1218" s="69" t="s">
        <v>1571</v>
      </c>
      <c r="E1218" s="67"/>
      <c r="F1218" s="70"/>
      <c r="G1218" s="70"/>
      <c r="H1218" s="152">
        <v>13698019</v>
      </c>
      <c r="I1218" s="152">
        <v>2301546</v>
      </c>
      <c r="J1218" s="71">
        <v>3360500</v>
      </c>
      <c r="K1218" s="152">
        <v>3414500</v>
      </c>
      <c r="L1218" s="152">
        <v>4578000.0559999999</v>
      </c>
      <c r="M1218" s="152">
        <v>3296500</v>
      </c>
      <c r="N1218" s="153">
        <v>408413</v>
      </c>
    </row>
    <row r="1219" spans="1:14" customFormat="1" ht="24" customHeight="1">
      <c r="A1219" s="141" t="s">
        <v>1516</v>
      </c>
      <c r="B1219" s="62" t="s">
        <v>1571</v>
      </c>
      <c r="C1219" s="59" t="s">
        <v>639</v>
      </c>
      <c r="D1219" s="62" t="s">
        <v>1572</v>
      </c>
      <c r="E1219" s="65" t="s">
        <v>24</v>
      </c>
      <c r="F1219" s="123" t="s">
        <v>25</v>
      </c>
      <c r="G1219" s="123" t="s">
        <v>37</v>
      </c>
      <c r="H1219" s="142">
        <v>256731</v>
      </c>
      <c r="I1219" s="142"/>
      <c r="J1219" s="80">
        <v>217623</v>
      </c>
      <c r="K1219" s="142">
        <v>39108</v>
      </c>
      <c r="L1219" s="142"/>
      <c r="M1219" s="142"/>
      <c r="N1219" s="143">
        <v>0</v>
      </c>
    </row>
    <row r="1220" spans="1:14" customFormat="1" ht="15" customHeight="1">
      <c r="A1220" s="141" t="s">
        <v>1516</v>
      </c>
      <c r="B1220" s="62" t="s">
        <v>1571</v>
      </c>
      <c r="C1220" s="59" t="s">
        <v>639</v>
      </c>
      <c r="D1220" s="62" t="s">
        <v>1573</v>
      </c>
      <c r="E1220" s="65" t="s">
        <v>24</v>
      </c>
      <c r="F1220" s="123" t="s">
        <v>25</v>
      </c>
      <c r="G1220" s="123" t="s">
        <v>29</v>
      </c>
      <c r="H1220" s="142">
        <v>300000</v>
      </c>
      <c r="I1220" s="142"/>
      <c r="J1220" s="80">
        <v>62000</v>
      </c>
      <c r="K1220" s="142">
        <v>100000</v>
      </c>
      <c r="L1220" s="142">
        <v>138000</v>
      </c>
      <c r="M1220" s="142"/>
      <c r="N1220" s="143">
        <v>0</v>
      </c>
    </row>
    <row r="1221" spans="1:14" customFormat="1" ht="15" customHeight="1">
      <c r="A1221" s="141" t="s">
        <v>1516</v>
      </c>
      <c r="B1221" s="62" t="s">
        <v>1571</v>
      </c>
      <c r="C1221" s="59" t="s">
        <v>639</v>
      </c>
      <c r="D1221" s="62" t="s">
        <v>1574</v>
      </c>
      <c r="E1221" s="65" t="s">
        <v>41</v>
      </c>
      <c r="F1221" s="59" t="s">
        <v>37</v>
      </c>
      <c r="G1221" s="123" t="s">
        <v>29</v>
      </c>
      <c r="H1221" s="142">
        <v>239600</v>
      </c>
      <c r="I1221" s="142"/>
      <c r="J1221" s="80"/>
      <c r="K1221" s="142">
        <v>159033</v>
      </c>
      <c r="L1221" s="142">
        <v>80567</v>
      </c>
      <c r="M1221" s="142"/>
      <c r="N1221" s="143">
        <v>0</v>
      </c>
    </row>
    <row r="1222" spans="1:14" customFormat="1" ht="15" customHeight="1">
      <c r="A1222" s="141" t="s">
        <v>1516</v>
      </c>
      <c r="B1222" s="62" t="s">
        <v>1571</v>
      </c>
      <c r="C1222" s="59" t="s">
        <v>639</v>
      </c>
      <c r="D1222" s="62" t="s">
        <v>1575</v>
      </c>
      <c r="E1222" s="65" t="s">
        <v>24</v>
      </c>
      <c r="F1222" s="123" t="s">
        <v>25</v>
      </c>
      <c r="G1222" s="123" t="s">
        <v>26</v>
      </c>
      <c r="H1222" s="142">
        <v>600000</v>
      </c>
      <c r="I1222" s="142"/>
      <c r="J1222" s="80">
        <v>120000</v>
      </c>
      <c r="K1222" s="142">
        <v>200000</v>
      </c>
      <c r="L1222" s="142">
        <v>200000</v>
      </c>
      <c r="M1222" s="142">
        <v>80000</v>
      </c>
      <c r="N1222" s="143">
        <v>0</v>
      </c>
    </row>
    <row r="1223" spans="1:14" customFormat="1" ht="15" customHeight="1">
      <c r="A1223" s="141" t="s">
        <v>1516</v>
      </c>
      <c r="B1223" s="62" t="s">
        <v>1571</v>
      </c>
      <c r="C1223" s="59" t="s">
        <v>639</v>
      </c>
      <c r="D1223" s="62" t="s">
        <v>1576</v>
      </c>
      <c r="E1223" s="65" t="s">
        <v>24</v>
      </c>
      <c r="F1223" s="123" t="s">
        <v>25</v>
      </c>
      <c r="G1223" s="123" t="s">
        <v>26</v>
      </c>
      <c r="H1223" s="142">
        <v>860000</v>
      </c>
      <c r="I1223" s="142"/>
      <c r="J1223" s="80">
        <v>172000</v>
      </c>
      <c r="K1223" s="142">
        <v>172000</v>
      </c>
      <c r="L1223" s="142">
        <v>372000</v>
      </c>
      <c r="M1223" s="142">
        <v>144000</v>
      </c>
      <c r="N1223" s="143">
        <v>0</v>
      </c>
    </row>
    <row r="1224" spans="1:14" customFormat="1" ht="15" customHeight="1">
      <c r="A1224" s="141" t="s">
        <v>1516</v>
      </c>
      <c r="B1224" s="62" t="s">
        <v>1571</v>
      </c>
      <c r="C1224" s="59" t="s">
        <v>639</v>
      </c>
      <c r="D1224" s="62" t="s">
        <v>1577</v>
      </c>
      <c r="E1224" s="65" t="s">
        <v>24</v>
      </c>
      <c r="F1224" s="123" t="s">
        <v>25</v>
      </c>
      <c r="G1224" s="123" t="s">
        <v>29</v>
      </c>
      <c r="H1224" s="142">
        <v>230000</v>
      </c>
      <c r="I1224" s="142"/>
      <c r="J1224" s="80">
        <v>46000</v>
      </c>
      <c r="K1224" s="142">
        <v>106967</v>
      </c>
      <c r="L1224" s="142">
        <v>77033</v>
      </c>
      <c r="M1224" s="142"/>
      <c r="N1224" s="143">
        <v>0</v>
      </c>
    </row>
    <row r="1225" spans="1:14" customFormat="1" ht="36" customHeight="1">
      <c r="A1225" s="141" t="s">
        <v>1516</v>
      </c>
      <c r="B1225" s="62" t="s">
        <v>1571</v>
      </c>
      <c r="C1225" s="59" t="s">
        <v>639</v>
      </c>
      <c r="D1225" s="62" t="s">
        <v>1578</v>
      </c>
      <c r="E1225" s="65" t="s">
        <v>41</v>
      </c>
      <c r="F1225" s="59" t="s">
        <v>37</v>
      </c>
      <c r="G1225" s="123" t="s">
        <v>29</v>
      </c>
      <c r="H1225" s="142">
        <v>690000</v>
      </c>
      <c r="I1225" s="142"/>
      <c r="J1225" s="80"/>
      <c r="K1225" s="142">
        <v>283892</v>
      </c>
      <c r="L1225" s="142">
        <v>406108</v>
      </c>
      <c r="M1225" s="142"/>
      <c r="N1225" s="143">
        <v>0</v>
      </c>
    </row>
    <row r="1226" spans="1:14" customFormat="1" ht="24" customHeight="1">
      <c r="A1226" s="141" t="s">
        <v>1516</v>
      </c>
      <c r="B1226" s="62" t="s">
        <v>1571</v>
      </c>
      <c r="C1226" s="59" t="s">
        <v>639</v>
      </c>
      <c r="D1226" s="62" t="s">
        <v>1579</v>
      </c>
      <c r="E1226" s="65" t="s">
        <v>24</v>
      </c>
      <c r="F1226" s="123" t="s">
        <v>25</v>
      </c>
      <c r="G1226" s="123" t="s">
        <v>29</v>
      </c>
      <c r="H1226" s="142">
        <v>491250</v>
      </c>
      <c r="I1226" s="142"/>
      <c r="J1226" s="80">
        <v>115000</v>
      </c>
      <c r="K1226" s="142">
        <v>115000</v>
      </c>
      <c r="L1226" s="142">
        <v>261250</v>
      </c>
      <c r="M1226" s="142"/>
      <c r="N1226" s="143">
        <v>0</v>
      </c>
    </row>
    <row r="1227" spans="1:14" customFormat="1" ht="15" customHeight="1">
      <c r="A1227" s="141" t="s">
        <v>1516</v>
      </c>
      <c r="B1227" s="62" t="s">
        <v>1571</v>
      </c>
      <c r="C1227" s="59" t="s">
        <v>639</v>
      </c>
      <c r="D1227" s="62" t="s">
        <v>1580</v>
      </c>
      <c r="E1227" s="65" t="s">
        <v>24</v>
      </c>
      <c r="F1227" s="123" t="s">
        <v>25</v>
      </c>
      <c r="G1227" s="123" t="s">
        <v>26</v>
      </c>
      <c r="H1227" s="142">
        <v>2070000</v>
      </c>
      <c r="I1227" s="142"/>
      <c r="J1227" s="80">
        <v>414000</v>
      </c>
      <c r="K1227" s="142">
        <v>414000</v>
      </c>
      <c r="L1227" s="142">
        <v>842000</v>
      </c>
      <c r="M1227" s="142">
        <v>400000</v>
      </c>
      <c r="N1227" s="143">
        <v>0</v>
      </c>
    </row>
    <row r="1228" spans="1:14" customFormat="1" ht="24" customHeight="1">
      <c r="A1228" s="141" t="s">
        <v>1516</v>
      </c>
      <c r="B1228" s="62" t="s">
        <v>1571</v>
      </c>
      <c r="C1228" s="59" t="s">
        <v>639</v>
      </c>
      <c r="D1228" s="62" t="s">
        <v>1581</v>
      </c>
      <c r="E1228" s="65" t="s">
        <v>24</v>
      </c>
      <c r="F1228" s="123" t="s">
        <v>25</v>
      </c>
      <c r="G1228" s="123" t="s">
        <v>26</v>
      </c>
      <c r="H1228" s="142">
        <v>980000</v>
      </c>
      <c r="I1228" s="142"/>
      <c r="J1228" s="80">
        <v>196000</v>
      </c>
      <c r="K1228" s="142">
        <v>196000</v>
      </c>
      <c r="L1228" s="142">
        <v>285944</v>
      </c>
      <c r="M1228" s="142">
        <v>302056</v>
      </c>
      <c r="N1228" s="143">
        <v>0</v>
      </c>
    </row>
    <row r="1229" spans="1:14" customFormat="1" ht="15" customHeight="1">
      <c r="A1229" s="141" t="s">
        <v>1516</v>
      </c>
      <c r="B1229" s="62" t="s">
        <v>1571</v>
      </c>
      <c r="C1229" s="59" t="s">
        <v>639</v>
      </c>
      <c r="D1229" s="62" t="s">
        <v>1582</v>
      </c>
      <c r="E1229" s="65" t="s">
        <v>24</v>
      </c>
      <c r="F1229" s="123" t="s">
        <v>25</v>
      </c>
      <c r="G1229" s="123" t="s">
        <v>26</v>
      </c>
      <c r="H1229" s="142">
        <v>1755000</v>
      </c>
      <c r="I1229" s="142"/>
      <c r="J1229" s="80">
        <v>351000</v>
      </c>
      <c r="K1229" s="142">
        <v>351000</v>
      </c>
      <c r="L1229" s="142">
        <v>435967</v>
      </c>
      <c r="M1229" s="142">
        <v>617033</v>
      </c>
      <c r="N1229" s="143">
        <v>0</v>
      </c>
    </row>
    <row r="1230" spans="1:14" customFormat="1" ht="15" customHeight="1">
      <c r="A1230" s="141" t="s">
        <v>1516</v>
      </c>
      <c r="B1230" s="62" t="s">
        <v>1571</v>
      </c>
      <c r="C1230" s="59" t="s">
        <v>639</v>
      </c>
      <c r="D1230" s="62" t="s">
        <v>1563</v>
      </c>
      <c r="E1230" s="65" t="s">
        <v>24</v>
      </c>
      <c r="F1230" s="123" t="s">
        <v>25</v>
      </c>
      <c r="G1230" s="123" t="s">
        <v>26</v>
      </c>
      <c r="H1230" s="142">
        <v>70000</v>
      </c>
      <c r="I1230" s="142"/>
      <c r="J1230" s="80">
        <v>20000</v>
      </c>
      <c r="K1230" s="142">
        <v>10000</v>
      </c>
      <c r="L1230" s="142">
        <v>20000</v>
      </c>
      <c r="M1230" s="142">
        <v>20000</v>
      </c>
      <c r="N1230" s="143">
        <v>0</v>
      </c>
    </row>
    <row r="1231" spans="1:14" customFormat="1" ht="15" customHeight="1">
      <c r="A1231" s="141" t="s">
        <v>1516</v>
      </c>
      <c r="B1231" s="62" t="s">
        <v>1571</v>
      </c>
      <c r="C1231" s="59" t="s">
        <v>639</v>
      </c>
      <c r="D1231" s="62" t="s">
        <v>1583</v>
      </c>
      <c r="E1231" s="65" t="s">
        <v>529</v>
      </c>
      <c r="F1231" s="59" t="s">
        <v>29</v>
      </c>
      <c r="G1231" s="123" t="s">
        <v>26</v>
      </c>
      <c r="H1231" s="142">
        <v>160000</v>
      </c>
      <c r="I1231" s="142"/>
      <c r="J1231" s="80"/>
      <c r="K1231" s="142"/>
      <c r="L1231" s="142">
        <v>60000</v>
      </c>
      <c r="M1231" s="142">
        <v>100000</v>
      </c>
      <c r="N1231" s="143">
        <v>0</v>
      </c>
    </row>
    <row r="1232" spans="1:14" customFormat="1" ht="15" customHeight="1">
      <c r="A1232" s="141" t="s">
        <v>1516</v>
      </c>
      <c r="B1232" s="62" t="s">
        <v>1571</v>
      </c>
      <c r="C1232" s="59" t="s">
        <v>639</v>
      </c>
      <c r="D1232" s="62" t="s">
        <v>1584</v>
      </c>
      <c r="E1232" s="65" t="s">
        <v>24</v>
      </c>
      <c r="F1232" s="123" t="s">
        <v>25</v>
      </c>
      <c r="G1232" s="123" t="s">
        <v>29</v>
      </c>
      <c r="H1232" s="142">
        <v>228000</v>
      </c>
      <c r="I1232" s="142"/>
      <c r="J1232" s="80">
        <v>59783</v>
      </c>
      <c r="K1232" s="142">
        <v>99817.055999999997</v>
      </c>
      <c r="L1232" s="142">
        <v>68400</v>
      </c>
      <c r="M1232" s="142"/>
      <c r="N1232" s="143"/>
    </row>
    <row r="1233" spans="1:14" customFormat="1" ht="15" customHeight="1">
      <c r="A1233" s="141" t="s">
        <v>1516</v>
      </c>
      <c r="B1233" s="62" t="s">
        <v>1571</v>
      </c>
      <c r="C1233" s="59" t="s">
        <v>639</v>
      </c>
      <c r="D1233" s="62" t="s">
        <v>1585</v>
      </c>
      <c r="E1233" s="65" t="s">
        <v>24</v>
      </c>
      <c r="F1233" s="123" t="s">
        <v>25</v>
      </c>
      <c r="G1233" s="123" t="s">
        <v>29</v>
      </c>
      <c r="H1233" s="142">
        <v>360000</v>
      </c>
      <c r="I1233" s="142"/>
      <c r="J1233" s="80">
        <v>72000</v>
      </c>
      <c r="K1233" s="142">
        <v>140000</v>
      </c>
      <c r="L1233" s="142">
        <v>148000</v>
      </c>
      <c r="M1233" s="142"/>
      <c r="N1233" s="143">
        <v>0</v>
      </c>
    </row>
    <row r="1234" spans="1:14" customFormat="1" ht="15" customHeight="1">
      <c r="A1234" s="141" t="s">
        <v>1516</v>
      </c>
      <c r="B1234" s="62" t="s">
        <v>1571</v>
      </c>
      <c r="C1234" s="59" t="s">
        <v>639</v>
      </c>
      <c r="D1234" s="62" t="s">
        <v>1586</v>
      </c>
      <c r="E1234" s="65" t="s">
        <v>24</v>
      </c>
      <c r="F1234" s="123" t="s">
        <v>25</v>
      </c>
      <c r="G1234" s="123" t="s">
        <v>29</v>
      </c>
      <c r="H1234" s="142">
        <v>300000</v>
      </c>
      <c r="I1234" s="142"/>
      <c r="J1234" s="80">
        <v>60000</v>
      </c>
      <c r="K1234" s="142">
        <v>120000</v>
      </c>
      <c r="L1234" s="142">
        <v>120000</v>
      </c>
      <c r="M1234" s="142"/>
      <c r="N1234" s="143">
        <v>0</v>
      </c>
    </row>
    <row r="1235" spans="1:14" customFormat="1" ht="15" customHeight="1">
      <c r="A1235" s="141" t="s">
        <v>1516</v>
      </c>
      <c r="B1235" s="62" t="s">
        <v>1571</v>
      </c>
      <c r="C1235" s="59" t="s">
        <v>639</v>
      </c>
      <c r="D1235" s="62" t="s">
        <v>1587</v>
      </c>
      <c r="E1235" s="65" t="s">
        <v>24</v>
      </c>
      <c r="F1235" s="123" t="s">
        <v>25</v>
      </c>
      <c r="G1235" s="123" t="s">
        <v>29</v>
      </c>
      <c r="H1235" s="142">
        <v>330000</v>
      </c>
      <c r="I1235" s="142"/>
      <c r="J1235" s="80">
        <v>70000</v>
      </c>
      <c r="K1235" s="142">
        <v>131000</v>
      </c>
      <c r="L1235" s="142">
        <v>129000</v>
      </c>
      <c r="M1235" s="142"/>
      <c r="N1235" s="143">
        <v>0</v>
      </c>
    </row>
    <row r="1236" spans="1:14" customFormat="1" ht="24" customHeight="1">
      <c r="A1236" s="141" t="s">
        <v>1516</v>
      </c>
      <c r="B1236" s="62" t="s">
        <v>1571</v>
      </c>
      <c r="C1236" s="59" t="s">
        <v>639</v>
      </c>
      <c r="D1236" s="62" t="s">
        <v>1588</v>
      </c>
      <c r="E1236" s="65" t="s">
        <v>24</v>
      </c>
      <c r="F1236" s="123" t="s">
        <v>25</v>
      </c>
      <c r="G1236" s="123" t="s">
        <v>29</v>
      </c>
      <c r="H1236" s="142">
        <v>176000</v>
      </c>
      <c r="I1236" s="142"/>
      <c r="J1236" s="80">
        <v>35200</v>
      </c>
      <c r="K1236" s="142">
        <v>80768.944000000003</v>
      </c>
      <c r="L1236" s="142">
        <v>60031.055999999997</v>
      </c>
      <c r="M1236" s="142"/>
      <c r="N1236" s="143">
        <v>0</v>
      </c>
    </row>
    <row r="1237" spans="1:14" customFormat="1" ht="24" customHeight="1">
      <c r="A1237" s="141" t="s">
        <v>1516</v>
      </c>
      <c r="B1237" s="62" t="s">
        <v>1571</v>
      </c>
      <c r="C1237" s="59" t="s">
        <v>639</v>
      </c>
      <c r="D1237" s="62" t="s">
        <v>1589</v>
      </c>
      <c r="E1237" s="65" t="s">
        <v>24</v>
      </c>
      <c r="F1237" s="123" t="s">
        <v>25</v>
      </c>
      <c r="G1237" s="123" t="s">
        <v>29</v>
      </c>
      <c r="H1237" s="142">
        <v>179614</v>
      </c>
      <c r="I1237" s="142"/>
      <c r="J1237" s="80">
        <v>40000</v>
      </c>
      <c r="K1237" s="142">
        <v>85914</v>
      </c>
      <c r="L1237" s="142">
        <v>53700</v>
      </c>
      <c r="M1237" s="142"/>
      <c r="N1237" s="143">
        <v>0</v>
      </c>
    </row>
    <row r="1238" spans="1:14" customFormat="1" ht="15" customHeight="1">
      <c r="A1238" s="141" t="s">
        <v>1516</v>
      </c>
      <c r="B1238" s="62" t="s">
        <v>1571</v>
      </c>
      <c r="C1238" s="59" t="s">
        <v>639</v>
      </c>
      <c r="D1238" s="62" t="s">
        <v>1590</v>
      </c>
      <c r="E1238" s="65" t="s">
        <v>529</v>
      </c>
      <c r="F1238" s="59">
        <v>2027</v>
      </c>
      <c r="G1238" s="123">
        <v>2027</v>
      </c>
      <c r="H1238" s="142">
        <v>600000</v>
      </c>
      <c r="I1238" s="142"/>
      <c r="J1238" s="80"/>
      <c r="K1238" s="142"/>
      <c r="L1238" s="142"/>
      <c r="M1238" s="142">
        <v>241587</v>
      </c>
      <c r="N1238" s="143">
        <v>358413</v>
      </c>
    </row>
    <row r="1239" spans="1:14" customFormat="1" ht="15" customHeight="1">
      <c r="A1239" s="141" t="s">
        <v>1516</v>
      </c>
      <c r="B1239" s="62" t="s">
        <v>1571</v>
      </c>
      <c r="C1239" s="59" t="s">
        <v>639</v>
      </c>
      <c r="D1239" s="62" t="s">
        <v>1591</v>
      </c>
      <c r="E1239" s="65" t="s">
        <v>529</v>
      </c>
      <c r="F1239" s="59">
        <v>2027</v>
      </c>
      <c r="G1239" s="123">
        <v>2027</v>
      </c>
      <c r="H1239" s="142">
        <v>130000</v>
      </c>
      <c r="I1239" s="142"/>
      <c r="J1239" s="80"/>
      <c r="K1239" s="142"/>
      <c r="L1239" s="142"/>
      <c r="M1239" s="142">
        <v>130000</v>
      </c>
      <c r="N1239" s="143">
        <v>0</v>
      </c>
    </row>
    <row r="1240" spans="1:14" customFormat="1" ht="24" customHeight="1">
      <c r="A1240" s="141" t="s">
        <v>1516</v>
      </c>
      <c r="B1240" s="62" t="s">
        <v>1571</v>
      </c>
      <c r="C1240" s="59" t="s">
        <v>639</v>
      </c>
      <c r="D1240" s="62" t="s">
        <v>1592</v>
      </c>
      <c r="E1240" s="65" t="s">
        <v>529</v>
      </c>
      <c r="F1240" s="59">
        <v>2025</v>
      </c>
      <c r="G1240" s="123">
        <v>2026</v>
      </c>
      <c r="H1240" s="142">
        <v>246324</v>
      </c>
      <c r="I1240" s="142"/>
      <c r="J1240" s="80"/>
      <c r="K1240" s="142">
        <v>110000</v>
      </c>
      <c r="L1240" s="142">
        <v>100000</v>
      </c>
      <c r="M1240" s="142">
        <v>36324</v>
      </c>
      <c r="N1240" s="143">
        <v>0</v>
      </c>
    </row>
    <row r="1241" spans="1:14" customFormat="1" ht="15" customHeight="1">
      <c r="A1241" s="141" t="s">
        <v>1516</v>
      </c>
      <c r="B1241" s="62" t="s">
        <v>1571</v>
      </c>
      <c r="C1241" s="59" t="s">
        <v>639</v>
      </c>
      <c r="D1241" s="62" t="s">
        <v>1593</v>
      </c>
      <c r="E1241" s="65" t="s">
        <v>529</v>
      </c>
      <c r="F1241" s="59">
        <v>2027</v>
      </c>
      <c r="G1241" s="123">
        <v>2027</v>
      </c>
      <c r="H1241" s="142">
        <v>70000</v>
      </c>
      <c r="I1241" s="142"/>
      <c r="J1241" s="80"/>
      <c r="K1241" s="142"/>
      <c r="L1241" s="142"/>
      <c r="M1241" s="142">
        <v>70000</v>
      </c>
      <c r="N1241" s="143">
        <v>0</v>
      </c>
    </row>
    <row r="1242" spans="1:14" s="128" customFormat="1" ht="15" customHeight="1">
      <c r="A1242" s="141" t="s">
        <v>1516</v>
      </c>
      <c r="B1242" s="62" t="s">
        <v>1571</v>
      </c>
      <c r="C1242" s="59" t="s">
        <v>639</v>
      </c>
      <c r="D1242" s="62" t="s">
        <v>1594</v>
      </c>
      <c r="E1242" s="65" t="s">
        <v>41</v>
      </c>
      <c r="F1242" s="59" t="s">
        <v>37</v>
      </c>
      <c r="G1242" s="123" t="s">
        <v>26</v>
      </c>
      <c r="H1242" s="142">
        <v>2375500</v>
      </c>
      <c r="I1242" s="142"/>
      <c r="J1242" s="80"/>
      <c r="K1242" s="142">
        <v>500000</v>
      </c>
      <c r="L1242" s="142">
        <v>720000</v>
      </c>
      <c r="M1242" s="142">
        <v>1155500</v>
      </c>
      <c r="N1242" s="143">
        <v>0</v>
      </c>
    </row>
    <row r="1243" spans="1:14" customFormat="1" ht="15" customHeight="1">
      <c r="A1243" s="39" t="s">
        <v>1516</v>
      </c>
      <c r="B1243" s="41"/>
      <c r="C1243" s="41" t="s">
        <v>1595</v>
      </c>
      <c r="D1243" s="150" t="s">
        <v>1596</v>
      </c>
      <c r="E1243" s="44"/>
      <c r="F1243" s="44"/>
      <c r="G1243" s="44"/>
      <c r="H1243" s="45">
        <v>60200</v>
      </c>
      <c r="I1243" s="45">
        <v>0</v>
      </c>
      <c r="J1243" s="45">
        <v>28000</v>
      </c>
      <c r="K1243" s="45">
        <v>15000</v>
      </c>
      <c r="L1243" s="45">
        <v>15000</v>
      </c>
      <c r="M1243" s="45">
        <v>15000</v>
      </c>
      <c r="N1243" s="46">
        <v>0</v>
      </c>
    </row>
    <row r="1244" spans="1:14" s="74" customFormat="1" ht="12.75" customHeight="1">
      <c r="A1244" s="66">
        <v>87</v>
      </c>
      <c r="B1244" s="67"/>
      <c r="C1244" s="68" t="s">
        <v>1595</v>
      </c>
      <c r="D1244" s="69" t="s">
        <v>1597</v>
      </c>
      <c r="E1244" s="67"/>
      <c r="F1244" s="70"/>
      <c r="G1244" s="70"/>
      <c r="H1244" s="152">
        <v>17000</v>
      </c>
      <c r="I1244" s="152">
        <v>0</v>
      </c>
      <c r="J1244" s="71">
        <v>5000</v>
      </c>
      <c r="K1244" s="152">
        <v>5000</v>
      </c>
      <c r="L1244" s="152">
        <v>5000</v>
      </c>
      <c r="M1244" s="152">
        <v>5000</v>
      </c>
      <c r="N1244" s="153">
        <v>0</v>
      </c>
    </row>
    <row r="1245" spans="1:14" customFormat="1" ht="15" customHeight="1">
      <c r="A1245" s="141" t="s">
        <v>1516</v>
      </c>
      <c r="B1245" s="62" t="s">
        <v>1597</v>
      </c>
      <c r="C1245" s="59" t="s">
        <v>1595</v>
      </c>
      <c r="D1245" s="62" t="s">
        <v>1598</v>
      </c>
      <c r="E1245" s="65" t="s">
        <v>598</v>
      </c>
      <c r="F1245" s="59" t="s">
        <v>25</v>
      </c>
      <c r="G1245" s="123" t="s">
        <v>26</v>
      </c>
      <c r="H1245" s="142">
        <v>17000</v>
      </c>
      <c r="I1245" s="142"/>
      <c r="J1245" s="80">
        <v>5000</v>
      </c>
      <c r="K1245" s="142">
        <v>5000</v>
      </c>
      <c r="L1245" s="142">
        <v>5000</v>
      </c>
      <c r="M1245" s="142">
        <v>5000</v>
      </c>
      <c r="N1245" s="143"/>
    </row>
    <row r="1246" spans="1:14" s="74" customFormat="1" ht="12.75" customHeight="1">
      <c r="A1246" s="66" t="s">
        <v>1516</v>
      </c>
      <c r="B1246" s="67"/>
      <c r="C1246" s="68" t="s">
        <v>1595</v>
      </c>
      <c r="D1246" s="69" t="s">
        <v>1599</v>
      </c>
      <c r="E1246" s="67"/>
      <c r="F1246" s="70"/>
      <c r="G1246" s="70"/>
      <c r="H1246" s="152">
        <v>28200</v>
      </c>
      <c r="I1246" s="152">
        <v>0</v>
      </c>
      <c r="J1246" s="71">
        <v>8000</v>
      </c>
      <c r="K1246" s="152">
        <v>10000</v>
      </c>
      <c r="L1246" s="152">
        <v>10000</v>
      </c>
      <c r="M1246" s="152">
        <v>10000</v>
      </c>
      <c r="N1246" s="153">
        <v>0</v>
      </c>
    </row>
    <row r="1247" spans="1:14" customFormat="1" ht="15" customHeight="1">
      <c r="A1247" s="141" t="s">
        <v>1516</v>
      </c>
      <c r="B1247" s="62" t="s">
        <v>1599</v>
      </c>
      <c r="C1247" s="59" t="s">
        <v>1595</v>
      </c>
      <c r="D1247" s="62" t="s">
        <v>1600</v>
      </c>
      <c r="E1247" s="65" t="s">
        <v>24</v>
      </c>
      <c r="F1247" s="59" t="s">
        <v>25</v>
      </c>
      <c r="G1247" s="123" t="s">
        <v>26</v>
      </c>
      <c r="H1247" s="142">
        <v>27000</v>
      </c>
      <c r="I1247" s="142"/>
      <c r="J1247" s="80">
        <v>8000</v>
      </c>
      <c r="K1247" s="142">
        <v>8800</v>
      </c>
      <c r="L1247" s="142">
        <v>10000</v>
      </c>
      <c r="M1247" s="142">
        <v>10000</v>
      </c>
      <c r="N1247" s="143"/>
    </row>
    <row r="1248" spans="1:14" customFormat="1" ht="15" customHeight="1">
      <c r="A1248" s="141" t="s">
        <v>1516</v>
      </c>
      <c r="B1248" s="62" t="s">
        <v>1599</v>
      </c>
      <c r="C1248" s="59" t="s">
        <v>1595</v>
      </c>
      <c r="D1248" s="62" t="s">
        <v>1601</v>
      </c>
      <c r="E1248" s="65" t="s">
        <v>68</v>
      </c>
      <c r="F1248" s="59" t="s">
        <v>37</v>
      </c>
      <c r="G1248" s="123" t="s">
        <v>37</v>
      </c>
      <c r="H1248" s="142">
        <v>1200</v>
      </c>
      <c r="I1248" s="142"/>
      <c r="J1248" s="80"/>
      <c r="K1248" s="142">
        <v>1200</v>
      </c>
      <c r="L1248" s="142"/>
      <c r="M1248" s="142"/>
      <c r="N1248" s="143"/>
    </row>
    <row r="1249" spans="1:14" customFormat="1" ht="15" customHeight="1">
      <c r="A1249" s="39" t="s">
        <v>1516</v>
      </c>
      <c r="B1249" s="41"/>
      <c r="C1249" s="41" t="s">
        <v>1602</v>
      </c>
      <c r="D1249" s="150" t="s">
        <v>1603</v>
      </c>
      <c r="E1249" s="44"/>
      <c r="F1249" s="44"/>
      <c r="G1249" s="44"/>
      <c r="H1249" s="45">
        <v>200000</v>
      </c>
      <c r="I1249" s="45">
        <v>0</v>
      </c>
      <c r="J1249" s="45">
        <v>50000</v>
      </c>
      <c r="K1249" s="45">
        <v>50000</v>
      </c>
      <c r="L1249" s="45">
        <v>50000</v>
      </c>
      <c r="M1249" s="45">
        <v>50000</v>
      </c>
      <c r="N1249" s="46">
        <v>0</v>
      </c>
    </row>
    <row r="1250" spans="1:14" customFormat="1" ht="15" customHeight="1">
      <c r="A1250" s="141" t="s">
        <v>1516</v>
      </c>
      <c r="B1250" s="62" t="s">
        <v>1604</v>
      </c>
      <c r="C1250" s="59" t="s">
        <v>1602</v>
      </c>
      <c r="D1250" s="62" t="s">
        <v>1605</v>
      </c>
      <c r="E1250" s="65" t="s">
        <v>24</v>
      </c>
      <c r="F1250" s="59" t="s">
        <v>25</v>
      </c>
      <c r="G1250" s="123" t="s">
        <v>26</v>
      </c>
      <c r="H1250" s="142">
        <v>8000</v>
      </c>
      <c r="I1250" s="142"/>
      <c r="J1250" s="80">
        <v>2000</v>
      </c>
      <c r="K1250" s="142">
        <v>2000</v>
      </c>
      <c r="L1250" s="142">
        <v>2000</v>
      </c>
      <c r="M1250" s="142">
        <v>2000</v>
      </c>
      <c r="N1250" s="143"/>
    </row>
    <row r="1251" spans="1:14" customFormat="1" ht="15" customHeight="1">
      <c r="A1251" s="141" t="s">
        <v>1516</v>
      </c>
      <c r="B1251" s="62" t="s">
        <v>1604</v>
      </c>
      <c r="C1251" s="59" t="s">
        <v>1602</v>
      </c>
      <c r="D1251" s="62" t="s">
        <v>1606</v>
      </c>
      <c r="E1251" s="65" t="s">
        <v>24</v>
      </c>
      <c r="F1251" s="59" t="s">
        <v>25</v>
      </c>
      <c r="G1251" s="123" t="s">
        <v>26</v>
      </c>
      <c r="H1251" s="142">
        <v>192000</v>
      </c>
      <c r="I1251" s="142"/>
      <c r="J1251" s="80">
        <v>48000</v>
      </c>
      <c r="K1251" s="142">
        <v>48000</v>
      </c>
      <c r="L1251" s="142">
        <v>48000</v>
      </c>
      <c r="M1251" s="142">
        <v>48000</v>
      </c>
      <c r="N1251" s="143"/>
    </row>
    <row r="1252" spans="1:14" customFormat="1" ht="15" customHeight="1">
      <c r="A1252" s="39" t="s">
        <v>1516</v>
      </c>
      <c r="B1252" s="41"/>
      <c r="C1252" s="41" t="s">
        <v>1607</v>
      </c>
      <c r="D1252" s="150" t="s">
        <v>1608</v>
      </c>
      <c r="E1252" s="44"/>
      <c r="F1252" s="44"/>
      <c r="G1252" s="44"/>
      <c r="H1252" s="45">
        <v>3000</v>
      </c>
      <c r="I1252" s="45">
        <v>0</v>
      </c>
      <c r="J1252" s="45">
        <v>1000</v>
      </c>
      <c r="K1252" s="45">
        <v>1000</v>
      </c>
      <c r="L1252" s="45">
        <v>1000</v>
      </c>
      <c r="M1252" s="45">
        <v>1000</v>
      </c>
      <c r="N1252" s="46">
        <v>0</v>
      </c>
    </row>
    <row r="1253" spans="1:14" customFormat="1" ht="15" customHeight="1">
      <c r="A1253" s="141" t="s">
        <v>1516</v>
      </c>
      <c r="B1253" s="62" t="s">
        <v>1609</v>
      </c>
      <c r="C1253" s="59" t="s">
        <v>1607</v>
      </c>
      <c r="D1253" s="62" t="s">
        <v>1217</v>
      </c>
      <c r="E1253" s="65" t="s">
        <v>24</v>
      </c>
      <c r="F1253" s="59" t="s">
        <v>25</v>
      </c>
      <c r="G1253" s="123" t="s">
        <v>26</v>
      </c>
      <c r="H1253" s="142">
        <v>3000</v>
      </c>
      <c r="I1253" s="142"/>
      <c r="J1253" s="80">
        <v>1000</v>
      </c>
      <c r="K1253" s="142">
        <v>1000</v>
      </c>
      <c r="L1253" s="142">
        <v>1000</v>
      </c>
      <c r="M1253" s="142">
        <v>1000</v>
      </c>
      <c r="N1253" s="143"/>
    </row>
    <row r="1254" spans="1:14" s="15" customFormat="1" ht="12.75" customHeight="1">
      <c r="A1254" s="31" t="s">
        <v>1610</v>
      </c>
      <c r="B1254" s="32"/>
      <c r="C1254" s="33"/>
      <c r="D1254" s="34" t="s">
        <v>1611</v>
      </c>
      <c r="E1254" s="35"/>
      <c r="F1254" s="36"/>
      <c r="G1254" s="36"/>
      <c r="H1254" s="37">
        <v>4000</v>
      </c>
      <c r="I1254" s="37">
        <v>0</v>
      </c>
      <c r="J1254" s="37">
        <v>1000</v>
      </c>
      <c r="K1254" s="37">
        <v>1000</v>
      </c>
      <c r="L1254" s="37">
        <v>1000</v>
      </c>
      <c r="M1254" s="37">
        <v>1000</v>
      </c>
      <c r="N1254" s="38">
        <v>0</v>
      </c>
    </row>
    <row r="1255" spans="1:14" customFormat="1" ht="15" customHeight="1">
      <c r="A1255" s="39" t="s">
        <v>1610</v>
      </c>
      <c r="B1255" s="41"/>
      <c r="C1255" s="41" t="s">
        <v>32</v>
      </c>
      <c r="D1255" s="150" t="s">
        <v>33</v>
      </c>
      <c r="E1255" s="44"/>
      <c r="F1255" s="44"/>
      <c r="G1255" s="44"/>
      <c r="H1255" s="45">
        <v>4000</v>
      </c>
      <c r="I1255" s="45">
        <v>0</v>
      </c>
      <c r="J1255" s="45">
        <v>1000</v>
      </c>
      <c r="K1255" s="45">
        <v>1000</v>
      </c>
      <c r="L1255" s="45">
        <v>1000</v>
      </c>
      <c r="M1255" s="45">
        <v>1000</v>
      </c>
      <c r="N1255" s="46">
        <v>0</v>
      </c>
    </row>
    <row r="1256" spans="1:14" customFormat="1" ht="15" customHeight="1">
      <c r="A1256" s="141" t="s">
        <v>1610</v>
      </c>
      <c r="B1256" s="62" t="s">
        <v>1612</v>
      </c>
      <c r="C1256" s="59" t="s">
        <v>32</v>
      </c>
      <c r="D1256" s="62" t="s">
        <v>1502</v>
      </c>
      <c r="E1256" s="65" t="s">
        <v>24</v>
      </c>
      <c r="F1256" s="59" t="s">
        <v>25</v>
      </c>
      <c r="G1256" s="123" t="s">
        <v>26</v>
      </c>
      <c r="H1256" s="142">
        <v>4000</v>
      </c>
      <c r="I1256" s="142"/>
      <c r="J1256" s="80">
        <v>1000</v>
      </c>
      <c r="K1256" s="142">
        <v>1000</v>
      </c>
      <c r="L1256" s="142">
        <v>1000</v>
      </c>
      <c r="M1256" s="142">
        <v>1000</v>
      </c>
      <c r="N1256" s="143"/>
    </row>
    <row r="1257" spans="1:14" s="15" customFormat="1" ht="24" customHeight="1">
      <c r="A1257" s="31" t="s">
        <v>1613</v>
      </c>
      <c r="B1257" s="32"/>
      <c r="C1257" s="33"/>
      <c r="D1257" s="34" t="s">
        <v>1614</v>
      </c>
      <c r="E1257" s="35"/>
      <c r="F1257" s="36"/>
      <c r="G1257" s="36"/>
      <c r="H1257" s="37">
        <v>21000</v>
      </c>
      <c r="I1257" s="37">
        <v>0</v>
      </c>
      <c r="J1257" s="37">
        <v>18000</v>
      </c>
      <c r="K1257" s="37">
        <v>1000</v>
      </c>
      <c r="L1257" s="37">
        <v>1000</v>
      </c>
      <c r="M1257" s="37">
        <v>1000</v>
      </c>
      <c r="N1257" s="38">
        <v>0</v>
      </c>
    </row>
    <row r="1258" spans="1:14" customFormat="1" ht="15" customHeight="1">
      <c r="A1258" s="39" t="s">
        <v>1613</v>
      </c>
      <c r="B1258" s="41"/>
      <c r="C1258" s="41" t="s">
        <v>32</v>
      </c>
      <c r="D1258" s="150" t="s">
        <v>33</v>
      </c>
      <c r="E1258" s="44"/>
      <c r="F1258" s="44"/>
      <c r="G1258" s="44"/>
      <c r="H1258" s="45">
        <v>21000</v>
      </c>
      <c r="I1258" s="45">
        <v>0</v>
      </c>
      <c r="J1258" s="45">
        <v>18000</v>
      </c>
      <c r="K1258" s="45">
        <v>1000</v>
      </c>
      <c r="L1258" s="45">
        <v>1000</v>
      </c>
      <c r="M1258" s="45">
        <v>1000</v>
      </c>
      <c r="N1258" s="46">
        <v>0</v>
      </c>
    </row>
    <row r="1259" spans="1:14" customFormat="1" ht="24" customHeight="1">
      <c r="A1259" s="141" t="s">
        <v>1613</v>
      </c>
      <c r="B1259" s="62" t="s">
        <v>1615</v>
      </c>
      <c r="C1259" s="59" t="s">
        <v>32</v>
      </c>
      <c r="D1259" s="62" t="s">
        <v>1616</v>
      </c>
      <c r="E1259" s="65" t="s">
        <v>24</v>
      </c>
      <c r="F1259" s="59" t="s">
        <v>25</v>
      </c>
      <c r="G1259" s="123" t="s">
        <v>26</v>
      </c>
      <c r="H1259" s="142">
        <v>21000</v>
      </c>
      <c r="I1259" s="142"/>
      <c r="J1259" s="80">
        <v>18000</v>
      </c>
      <c r="K1259" s="142">
        <v>1000</v>
      </c>
      <c r="L1259" s="142">
        <v>1000</v>
      </c>
      <c r="M1259" s="142">
        <v>1000</v>
      </c>
      <c r="N1259" s="143"/>
    </row>
    <row r="1260" spans="1:14" s="15" customFormat="1" ht="12.75" customHeight="1">
      <c r="A1260" s="31" t="s">
        <v>1617</v>
      </c>
      <c r="B1260" s="32"/>
      <c r="C1260" s="33"/>
      <c r="D1260" s="34" t="s">
        <v>1618</v>
      </c>
      <c r="E1260" s="35"/>
      <c r="F1260" s="36"/>
      <c r="G1260" s="36"/>
      <c r="H1260" s="37">
        <v>19000</v>
      </c>
      <c r="I1260" s="37">
        <v>0</v>
      </c>
      <c r="J1260" s="37">
        <v>16000</v>
      </c>
      <c r="K1260" s="37">
        <v>1000</v>
      </c>
      <c r="L1260" s="37">
        <v>1000</v>
      </c>
      <c r="M1260" s="37">
        <v>1000</v>
      </c>
      <c r="N1260" s="38">
        <v>0</v>
      </c>
    </row>
    <row r="1261" spans="1:14" customFormat="1" ht="15" customHeight="1">
      <c r="A1261" s="39" t="s">
        <v>1617</v>
      </c>
      <c r="B1261" s="41"/>
      <c r="C1261" s="41" t="s">
        <v>32</v>
      </c>
      <c r="D1261" s="150" t="s">
        <v>33</v>
      </c>
      <c r="E1261" s="44"/>
      <c r="F1261" s="44"/>
      <c r="G1261" s="44"/>
      <c r="H1261" s="45">
        <v>19000</v>
      </c>
      <c r="I1261" s="45">
        <v>0</v>
      </c>
      <c r="J1261" s="45">
        <v>16000</v>
      </c>
      <c r="K1261" s="45">
        <v>1000</v>
      </c>
      <c r="L1261" s="45">
        <v>1000</v>
      </c>
      <c r="M1261" s="45">
        <v>1000</v>
      </c>
      <c r="N1261" s="46">
        <v>0</v>
      </c>
    </row>
    <row r="1262" spans="1:14" customFormat="1" ht="15" customHeight="1">
      <c r="A1262" s="141" t="s">
        <v>1617</v>
      </c>
      <c r="B1262" s="62" t="s">
        <v>1619</v>
      </c>
      <c r="C1262" s="59" t="s">
        <v>32</v>
      </c>
      <c r="D1262" s="62" t="s">
        <v>974</v>
      </c>
      <c r="E1262" s="65" t="s">
        <v>24</v>
      </c>
      <c r="F1262" s="59" t="s">
        <v>25</v>
      </c>
      <c r="G1262" s="123" t="s">
        <v>26</v>
      </c>
      <c r="H1262" s="142">
        <v>5100</v>
      </c>
      <c r="I1262" s="142"/>
      <c r="J1262" s="80">
        <v>2100</v>
      </c>
      <c r="K1262" s="142">
        <v>1000</v>
      </c>
      <c r="L1262" s="142">
        <v>1000</v>
      </c>
      <c r="M1262" s="142">
        <v>1000</v>
      </c>
      <c r="N1262" s="143"/>
    </row>
    <row r="1263" spans="1:14" s="15" customFormat="1" ht="12.75" customHeight="1">
      <c r="A1263" s="31" t="s">
        <v>1620</v>
      </c>
      <c r="B1263" s="32"/>
      <c r="C1263" s="33"/>
      <c r="D1263" s="34" t="s">
        <v>1621</v>
      </c>
      <c r="E1263" s="35"/>
      <c r="F1263" s="36"/>
      <c r="G1263" s="36"/>
      <c r="H1263" s="37">
        <v>4000</v>
      </c>
      <c r="I1263" s="37">
        <v>0</v>
      </c>
      <c r="J1263" s="37">
        <v>1000</v>
      </c>
      <c r="K1263" s="37">
        <v>1000</v>
      </c>
      <c r="L1263" s="37">
        <v>1000</v>
      </c>
      <c r="M1263" s="37">
        <v>1000</v>
      </c>
      <c r="N1263" s="38">
        <v>0</v>
      </c>
    </row>
    <row r="1264" spans="1:14" customFormat="1" ht="15" customHeight="1">
      <c r="A1264" s="39" t="s">
        <v>1620</v>
      </c>
      <c r="B1264" s="41"/>
      <c r="C1264" s="41" t="s">
        <v>32</v>
      </c>
      <c r="D1264" s="150" t="s">
        <v>33</v>
      </c>
      <c r="E1264" s="44"/>
      <c r="F1264" s="44"/>
      <c r="G1264" s="44"/>
      <c r="H1264" s="45">
        <v>4000</v>
      </c>
      <c r="I1264" s="45">
        <v>0</v>
      </c>
      <c r="J1264" s="45">
        <v>1000</v>
      </c>
      <c r="K1264" s="45">
        <v>1000</v>
      </c>
      <c r="L1264" s="45">
        <v>1000</v>
      </c>
      <c r="M1264" s="45">
        <v>1000</v>
      </c>
      <c r="N1264" s="46">
        <v>0</v>
      </c>
    </row>
    <row r="1265" spans="1:14" customFormat="1" ht="24" customHeight="1">
      <c r="A1265" s="141" t="s">
        <v>1620</v>
      </c>
      <c r="B1265" s="62" t="s">
        <v>1622</v>
      </c>
      <c r="C1265" s="59" t="s">
        <v>32</v>
      </c>
      <c r="D1265" s="62" t="s">
        <v>1623</v>
      </c>
      <c r="E1265" s="65" t="s">
        <v>24</v>
      </c>
      <c r="F1265" s="59" t="s">
        <v>25</v>
      </c>
      <c r="G1265" s="123" t="s">
        <v>26</v>
      </c>
      <c r="H1265" s="142">
        <v>1600</v>
      </c>
      <c r="I1265" s="142"/>
      <c r="J1265" s="80">
        <v>400</v>
      </c>
      <c r="K1265" s="142">
        <v>400</v>
      </c>
      <c r="L1265" s="142">
        <v>400</v>
      </c>
      <c r="M1265" s="142">
        <v>400</v>
      </c>
      <c r="N1265" s="143"/>
    </row>
    <row r="1266" spans="1:14" customFormat="1" ht="24" customHeight="1">
      <c r="A1266" s="141" t="s">
        <v>1620</v>
      </c>
      <c r="B1266" s="62" t="s">
        <v>1622</v>
      </c>
      <c r="C1266" s="59" t="s">
        <v>32</v>
      </c>
      <c r="D1266" s="62" t="s">
        <v>1624</v>
      </c>
      <c r="E1266" s="65" t="s">
        <v>24</v>
      </c>
      <c r="F1266" s="59" t="s">
        <v>25</v>
      </c>
      <c r="G1266" s="123" t="s">
        <v>26</v>
      </c>
      <c r="H1266" s="142">
        <v>2400</v>
      </c>
      <c r="I1266" s="142"/>
      <c r="J1266" s="80">
        <v>600</v>
      </c>
      <c r="K1266" s="142">
        <v>600</v>
      </c>
      <c r="L1266" s="142">
        <v>600</v>
      </c>
      <c r="M1266" s="142">
        <v>600</v>
      </c>
      <c r="N1266" s="143"/>
    </row>
    <row r="1267" spans="1:14" s="15" customFormat="1" ht="12.75" customHeight="1">
      <c r="A1267" s="31" t="s">
        <v>1625</v>
      </c>
      <c r="B1267" s="32"/>
      <c r="C1267" s="33"/>
      <c r="D1267" s="34" t="s">
        <v>1626</v>
      </c>
      <c r="E1267" s="35"/>
      <c r="F1267" s="36"/>
      <c r="G1267" s="36"/>
      <c r="H1267" s="37">
        <v>4000</v>
      </c>
      <c r="I1267" s="37">
        <v>0</v>
      </c>
      <c r="J1267" s="37">
        <v>1000</v>
      </c>
      <c r="K1267" s="37">
        <v>1000</v>
      </c>
      <c r="L1267" s="37">
        <v>1000</v>
      </c>
      <c r="M1267" s="37">
        <v>1000</v>
      </c>
      <c r="N1267" s="38">
        <v>0</v>
      </c>
    </row>
    <row r="1268" spans="1:14" customFormat="1" ht="15" customHeight="1">
      <c r="A1268" s="39" t="s">
        <v>1625</v>
      </c>
      <c r="B1268" s="41"/>
      <c r="C1268" s="41" t="s">
        <v>32</v>
      </c>
      <c r="D1268" s="150" t="s">
        <v>33</v>
      </c>
      <c r="E1268" s="44"/>
      <c r="F1268" s="44"/>
      <c r="G1268" s="44"/>
      <c r="H1268" s="45">
        <v>4000</v>
      </c>
      <c r="I1268" s="45">
        <v>0</v>
      </c>
      <c r="J1268" s="45">
        <v>1000</v>
      </c>
      <c r="K1268" s="45">
        <v>1000</v>
      </c>
      <c r="L1268" s="45">
        <v>1000</v>
      </c>
      <c r="M1268" s="45">
        <v>1000</v>
      </c>
      <c r="N1268" s="46">
        <v>0</v>
      </c>
    </row>
    <row r="1269" spans="1:14" customFormat="1" ht="15" customHeight="1">
      <c r="A1269" s="141">
        <v>92</v>
      </c>
      <c r="B1269" s="62" t="s">
        <v>1627</v>
      </c>
      <c r="C1269" s="161" t="s">
        <v>32</v>
      </c>
      <c r="D1269" s="62" t="s">
        <v>1628</v>
      </c>
      <c r="E1269" s="65" t="s">
        <v>24</v>
      </c>
      <c r="F1269" s="59" t="s">
        <v>25</v>
      </c>
      <c r="G1269" s="123" t="s">
        <v>26</v>
      </c>
      <c r="H1269" s="142">
        <v>4000</v>
      </c>
      <c r="I1269" s="142"/>
      <c r="J1269" s="80">
        <v>1000</v>
      </c>
      <c r="K1269" s="142">
        <v>1000</v>
      </c>
      <c r="L1269" s="142">
        <v>1000</v>
      </c>
      <c r="M1269" s="142">
        <v>1000</v>
      </c>
      <c r="N1269" s="143"/>
    </row>
    <row r="1270" spans="1:14" s="15" customFormat="1" ht="12.75" customHeight="1">
      <c r="A1270" s="31" t="s">
        <v>1629</v>
      </c>
      <c r="B1270" s="32"/>
      <c r="C1270" s="33"/>
      <c r="D1270" s="34" t="s">
        <v>1630</v>
      </c>
      <c r="E1270" s="35"/>
      <c r="F1270" s="36"/>
      <c r="G1270" s="36"/>
      <c r="H1270" s="37">
        <v>21800</v>
      </c>
      <c r="I1270" s="37">
        <v>0</v>
      </c>
      <c r="J1270" s="37">
        <v>15800</v>
      </c>
      <c r="K1270" s="37">
        <v>2000</v>
      </c>
      <c r="L1270" s="37">
        <v>2000</v>
      </c>
      <c r="M1270" s="37">
        <v>2000</v>
      </c>
      <c r="N1270" s="38">
        <v>0</v>
      </c>
    </row>
    <row r="1271" spans="1:14" customFormat="1" ht="15" customHeight="1">
      <c r="A1271" s="39">
        <v>95</v>
      </c>
      <c r="B1271" s="41"/>
      <c r="C1271" s="41" t="s">
        <v>32</v>
      </c>
      <c r="D1271" s="150" t="s">
        <v>33</v>
      </c>
      <c r="E1271" s="44"/>
      <c r="F1271" s="44"/>
      <c r="G1271" s="44"/>
      <c r="H1271" s="45">
        <v>21800</v>
      </c>
      <c r="I1271" s="45">
        <v>0</v>
      </c>
      <c r="J1271" s="45">
        <v>15800</v>
      </c>
      <c r="K1271" s="45">
        <v>2000</v>
      </c>
      <c r="L1271" s="45">
        <v>2000</v>
      </c>
      <c r="M1271" s="45">
        <v>2000</v>
      </c>
      <c r="N1271" s="46">
        <v>0</v>
      </c>
    </row>
    <row r="1272" spans="1:14" customFormat="1" ht="24" customHeight="1" thickBot="1">
      <c r="A1272" s="162" t="s">
        <v>1629</v>
      </c>
      <c r="B1272" s="163" t="s">
        <v>1631</v>
      </c>
      <c r="C1272" s="164" t="s">
        <v>32</v>
      </c>
      <c r="D1272" s="163" t="s">
        <v>1632</v>
      </c>
      <c r="E1272" s="165" t="s">
        <v>24</v>
      </c>
      <c r="F1272" s="166" t="s">
        <v>25</v>
      </c>
      <c r="G1272" s="167" t="s">
        <v>26</v>
      </c>
      <c r="H1272" s="168">
        <v>21800</v>
      </c>
      <c r="I1272" s="168"/>
      <c r="J1272" s="169">
        <v>15800</v>
      </c>
      <c r="K1272" s="168">
        <v>2000</v>
      </c>
      <c r="L1272" s="168">
        <v>2000</v>
      </c>
      <c r="M1272" s="168">
        <v>2000</v>
      </c>
      <c r="N1272" s="170"/>
    </row>
  </sheetData>
  <autoFilter ref="A4:N1272"/>
  <printOptions horizontalCentered="1"/>
  <pageMargins left="0" right="0" top="0" bottom="0" header="0" footer="0"/>
  <pageSetup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999E7"/>
  </sheetPr>
  <dimension ref="A1:P186"/>
  <sheetViews>
    <sheetView workbookViewId="0">
      <pane ySplit="6" topLeftCell="A7" activePane="bottomLeft" state="frozen"/>
      <selection activeCell="H21" sqref="H21"/>
      <selection pane="bottomLeft" activeCell="H21" sqref="H21"/>
    </sheetView>
  </sheetViews>
  <sheetFormatPr defaultRowHeight="15"/>
  <cols>
    <col min="1" max="1" width="8.28515625" style="172" customWidth="1"/>
    <col min="2" max="2" width="25.28515625" style="173" customWidth="1"/>
    <col min="3" max="3" width="9.140625" style="174" customWidth="1"/>
    <col min="4" max="4" width="40.7109375" style="175" customWidth="1"/>
    <col min="5" max="5" width="9.140625" style="172" customWidth="1"/>
    <col min="6" max="6" width="9" style="172" customWidth="1"/>
    <col min="7" max="7" width="20" style="175" customWidth="1"/>
    <col min="8" max="8" width="13" style="176" customWidth="1"/>
    <col min="9" max="9" width="14.5703125" style="176" customWidth="1"/>
    <col min="10" max="10" width="15" style="176" customWidth="1"/>
    <col min="11" max="11" width="11.42578125" style="176" customWidth="1"/>
    <col min="12" max="12" width="12.42578125" style="176" customWidth="1"/>
    <col min="13" max="13" width="14" style="176" customWidth="1"/>
    <col min="14" max="14" width="14.28515625" style="176" customWidth="1"/>
    <col min="15" max="15" width="15.28515625" style="176" customWidth="1"/>
    <col min="16" max="16" width="11.5703125" style="176" customWidth="1"/>
  </cols>
  <sheetData>
    <row r="1" spans="1:16" ht="15.75">
      <c r="D1" s="7"/>
      <c r="J1" s="177"/>
      <c r="K1" s="178"/>
      <c r="L1" s="178"/>
      <c r="M1" s="178"/>
      <c r="N1" s="178"/>
      <c r="O1" s="178"/>
      <c r="P1" s="179"/>
    </row>
    <row r="2" spans="1:16" ht="15.75">
      <c r="A2" s="180"/>
      <c r="B2" s="181" t="s">
        <v>1633</v>
      </c>
      <c r="C2" s="180"/>
      <c r="D2" s="180"/>
      <c r="E2" s="180"/>
      <c r="J2" s="177"/>
      <c r="K2" s="182"/>
      <c r="L2" s="182"/>
      <c r="M2" s="182"/>
      <c r="N2" s="182"/>
      <c r="O2" s="182"/>
      <c r="P2" s="183"/>
    </row>
    <row r="3" spans="1:16" ht="15.75" thickBot="1">
      <c r="H3" s="184"/>
      <c r="I3" s="184"/>
      <c r="J3" s="185"/>
      <c r="K3" s="186"/>
      <c r="L3" s="186"/>
      <c r="M3" s="186"/>
      <c r="N3" s="186"/>
      <c r="O3" s="186"/>
      <c r="P3" s="187" t="s">
        <v>1634</v>
      </c>
    </row>
    <row r="4" spans="1:16" ht="36" customHeight="1">
      <c r="A4" s="188" t="s">
        <v>1635</v>
      </c>
      <c r="B4" s="189" t="s">
        <v>1636</v>
      </c>
      <c r="C4" s="189" t="s">
        <v>4</v>
      </c>
      <c r="D4" s="190" t="s">
        <v>5</v>
      </c>
      <c r="E4" s="191" t="s">
        <v>1637</v>
      </c>
      <c r="F4" s="191" t="s">
        <v>1638</v>
      </c>
      <c r="G4" s="190" t="s">
        <v>1639</v>
      </c>
      <c r="H4" s="192" t="s">
        <v>9</v>
      </c>
      <c r="I4" s="192" t="s">
        <v>10</v>
      </c>
      <c r="J4" s="193" t="s">
        <v>1640</v>
      </c>
      <c r="K4" s="194" t="s">
        <v>1641</v>
      </c>
      <c r="L4" s="194"/>
      <c r="M4" s="195" t="s">
        <v>1642</v>
      </c>
      <c r="N4" s="196" t="s">
        <v>1643</v>
      </c>
      <c r="O4" s="196" t="s">
        <v>1644</v>
      </c>
      <c r="P4" s="197" t="s">
        <v>1645</v>
      </c>
    </row>
    <row r="5" spans="1:16">
      <c r="A5" s="198"/>
      <c r="B5" s="199"/>
      <c r="C5" s="199"/>
      <c r="D5" s="200"/>
      <c r="E5" s="201"/>
      <c r="F5" s="201"/>
      <c r="G5" s="200"/>
      <c r="H5" s="202"/>
      <c r="I5" s="202"/>
      <c r="J5" s="203"/>
      <c r="K5" s="204" t="s">
        <v>1646</v>
      </c>
      <c r="L5" s="204" t="s">
        <v>1647</v>
      </c>
      <c r="M5" s="205"/>
      <c r="N5" s="206"/>
      <c r="O5" s="206"/>
      <c r="P5" s="207"/>
    </row>
    <row r="6" spans="1:16">
      <c r="A6" s="208"/>
      <c r="B6" s="209"/>
      <c r="C6" s="209"/>
      <c r="D6" s="210" t="s">
        <v>17</v>
      </c>
      <c r="E6" s="211"/>
      <c r="F6" s="211"/>
      <c r="G6" s="212"/>
      <c r="H6" s="213">
        <v>399196918</v>
      </c>
      <c r="I6" s="213">
        <v>63840186.951450311</v>
      </c>
      <c r="J6" s="213">
        <v>40028500</v>
      </c>
      <c r="K6" s="213">
        <v>15099999.83952</v>
      </c>
      <c r="L6" s="213">
        <v>24000000.16</v>
      </c>
      <c r="M6" s="213">
        <v>39099999.999520004</v>
      </c>
      <c r="N6" s="213">
        <v>42211999.999499999</v>
      </c>
      <c r="O6" s="213">
        <v>50300000.000469998</v>
      </c>
      <c r="P6" s="214">
        <v>170856311</v>
      </c>
    </row>
    <row r="7" spans="1:16" ht="24">
      <c r="A7" s="215" t="s">
        <v>49</v>
      </c>
      <c r="B7" s="216"/>
      <c r="C7" s="217"/>
      <c r="D7" s="218" t="s">
        <v>1648</v>
      </c>
      <c r="E7" s="219"/>
      <c r="F7" s="219"/>
      <c r="G7" s="220"/>
      <c r="H7" s="221">
        <v>28149023.596179999</v>
      </c>
      <c r="I7" s="221">
        <v>11197604.432430001</v>
      </c>
      <c r="J7" s="221">
        <v>2432574</v>
      </c>
      <c r="K7" s="221">
        <v>905888</v>
      </c>
      <c r="L7" s="221">
        <v>1032943</v>
      </c>
      <c r="M7" s="221">
        <v>1938831</v>
      </c>
      <c r="N7" s="221">
        <v>1728831</v>
      </c>
      <c r="O7" s="221">
        <v>2586831</v>
      </c>
      <c r="P7" s="222">
        <v>6368194</v>
      </c>
    </row>
    <row r="8" spans="1:16">
      <c r="A8" s="223" t="s">
        <v>49</v>
      </c>
      <c r="B8" s="224"/>
      <c r="C8" s="224" t="s">
        <v>59</v>
      </c>
      <c r="D8" s="225" t="s">
        <v>1649</v>
      </c>
      <c r="E8" s="226"/>
      <c r="F8" s="226"/>
      <c r="G8" s="227"/>
      <c r="H8" s="228">
        <v>3892916.7111799996</v>
      </c>
      <c r="I8" s="228">
        <v>476580.08843</v>
      </c>
      <c r="J8" s="229">
        <v>434000</v>
      </c>
      <c r="K8" s="228">
        <v>158000</v>
      </c>
      <c r="L8" s="228">
        <v>0</v>
      </c>
      <c r="M8" s="228">
        <v>158000</v>
      </c>
      <c r="N8" s="228">
        <v>116000</v>
      </c>
      <c r="O8" s="228">
        <v>90000</v>
      </c>
      <c r="P8" s="230">
        <v>0</v>
      </c>
    </row>
    <row r="9" spans="1:16" s="130" customFormat="1" ht="24.75">
      <c r="A9" s="141" t="s">
        <v>49</v>
      </c>
      <c r="B9" s="49" t="s">
        <v>79</v>
      </c>
      <c r="C9" s="231" t="s">
        <v>59</v>
      </c>
      <c r="D9" s="112" t="s">
        <v>1650</v>
      </c>
      <c r="E9" s="232">
        <v>2020</v>
      </c>
      <c r="F9" s="231">
        <v>2025</v>
      </c>
      <c r="G9" s="233" t="s">
        <v>1651</v>
      </c>
      <c r="H9" s="234">
        <v>123659</v>
      </c>
      <c r="I9" s="234">
        <v>0</v>
      </c>
      <c r="J9" s="234">
        <v>76659</v>
      </c>
      <c r="K9" s="234">
        <v>47000</v>
      </c>
      <c r="L9" s="234">
        <v>0</v>
      </c>
      <c r="M9" s="234">
        <v>47000</v>
      </c>
      <c r="N9" s="234">
        <v>0</v>
      </c>
      <c r="O9" s="234">
        <v>0</v>
      </c>
      <c r="P9" s="235">
        <v>0</v>
      </c>
    </row>
    <row r="10" spans="1:16" s="130" customFormat="1" ht="24.75">
      <c r="A10" s="141" t="s">
        <v>49</v>
      </c>
      <c r="B10" s="49" t="s">
        <v>79</v>
      </c>
      <c r="C10" s="231" t="s">
        <v>59</v>
      </c>
      <c r="D10" s="112" t="s">
        <v>1652</v>
      </c>
      <c r="E10" s="232">
        <v>2019</v>
      </c>
      <c r="F10" s="231">
        <v>2025</v>
      </c>
      <c r="G10" s="233" t="s">
        <v>1651</v>
      </c>
      <c r="H10" s="234">
        <v>70000</v>
      </c>
      <c r="I10" s="234">
        <v>52677</v>
      </c>
      <c r="J10" s="234">
        <v>13473</v>
      </c>
      <c r="K10" s="234">
        <v>3850</v>
      </c>
      <c r="L10" s="234">
        <v>0</v>
      </c>
      <c r="M10" s="234">
        <v>3850</v>
      </c>
      <c r="N10" s="234">
        <v>0</v>
      </c>
      <c r="O10" s="234">
        <v>0</v>
      </c>
      <c r="P10" s="235">
        <v>0</v>
      </c>
    </row>
    <row r="11" spans="1:16" s="130" customFormat="1" ht="36.75">
      <c r="A11" s="141" t="s">
        <v>49</v>
      </c>
      <c r="B11" s="49" t="s">
        <v>79</v>
      </c>
      <c r="C11" s="231" t="s">
        <v>59</v>
      </c>
      <c r="D11" s="112" t="s">
        <v>1653</v>
      </c>
      <c r="E11" s="232">
        <v>2025</v>
      </c>
      <c r="F11" s="231">
        <v>2026</v>
      </c>
      <c r="G11" s="233" t="s">
        <v>1654</v>
      </c>
      <c r="H11" s="234">
        <v>1210.62247</v>
      </c>
      <c r="I11" s="234">
        <v>573.32497000000001</v>
      </c>
      <c r="J11" s="234"/>
      <c r="K11" s="234">
        <v>1123</v>
      </c>
      <c r="L11" s="234">
        <v>0</v>
      </c>
      <c r="M11" s="234">
        <v>1123</v>
      </c>
      <c r="N11" s="234">
        <v>1000</v>
      </c>
      <c r="O11" s="234"/>
      <c r="P11" s="235">
        <v>0</v>
      </c>
    </row>
    <row r="12" spans="1:16" s="130" customFormat="1" ht="24.75">
      <c r="A12" s="141" t="s">
        <v>49</v>
      </c>
      <c r="B12" s="49" t="s">
        <v>79</v>
      </c>
      <c r="C12" s="231" t="s">
        <v>59</v>
      </c>
      <c r="D12" s="112" t="s">
        <v>1655</v>
      </c>
      <c r="E12" s="232">
        <v>2025</v>
      </c>
      <c r="F12" s="231">
        <v>2025</v>
      </c>
      <c r="G12" s="233" t="s">
        <v>1656</v>
      </c>
      <c r="H12" s="234">
        <v>6505.08871</v>
      </c>
      <c r="I12" s="234">
        <v>5477.7634600000001</v>
      </c>
      <c r="J12" s="234"/>
      <c r="K12" s="234">
        <v>1027</v>
      </c>
      <c r="L12" s="234">
        <v>0</v>
      </c>
      <c r="M12" s="234">
        <v>1027</v>
      </c>
      <c r="N12" s="234">
        <v>10000</v>
      </c>
      <c r="O12" s="234">
        <v>0</v>
      </c>
      <c r="P12" s="235">
        <v>0</v>
      </c>
    </row>
    <row r="13" spans="1:16" s="130" customFormat="1" ht="36.75">
      <c r="A13" s="141" t="s">
        <v>49</v>
      </c>
      <c r="B13" s="49" t="s">
        <v>79</v>
      </c>
      <c r="C13" s="231" t="s">
        <v>59</v>
      </c>
      <c r="D13" s="112" t="s">
        <v>1657</v>
      </c>
      <c r="E13" s="232">
        <v>2025</v>
      </c>
      <c r="F13" s="231">
        <v>2027</v>
      </c>
      <c r="G13" s="233" t="s">
        <v>1658</v>
      </c>
      <c r="H13" s="234">
        <v>299190</v>
      </c>
      <c r="I13" s="234"/>
      <c r="J13" s="234"/>
      <c r="K13" s="234">
        <v>105000</v>
      </c>
      <c r="L13" s="234">
        <v>0</v>
      </c>
      <c r="M13" s="234">
        <v>105000</v>
      </c>
      <c r="N13" s="234">
        <v>105000</v>
      </c>
      <c r="O13" s="234">
        <v>90000</v>
      </c>
      <c r="P13" s="235">
        <v>0</v>
      </c>
    </row>
    <row r="14" spans="1:16">
      <c r="A14" s="223" t="s">
        <v>49</v>
      </c>
      <c r="B14" s="224"/>
      <c r="C14" s="224" t="s">
        <v>134</v>
      </c>
      <c r="D14" s="225" t="s">
        <v>135</v>
      </c>
      <c r="E14" s="226"/>
      <c r="F14" s="226"/>
      <c r="G14" s="227"/>
      <c r="H14" s="228">
        <v>21305666.884999998</v>
      </c>
      <c r="I14" s="228">
        <v>10721024.344000001</v>
      </c>
      <c r="J14" s="229">
        <v>1829151</v>
      </c>
      <c r="K14" s="228">
        <f>789408-50000</f>
        <v>739408</v>
      </c>
      <c r="L14" s="228">
        <v>830000</v>
      </c>
      <c r="M14" s="228">
        <f>1619408-50000</f>
        <v>1569408</v>
      </c>
      <c r="N14" s="228">
        <f>1409408-50000</f>
        <v>1359408</v>
      </c>
      <c r="O14" s="228">
        <v>2017408</v>
      </c>
      <c r="P14" s="230">
        <v>4103840</v>
      </c>
    </row>
    <row r="15" spans="1:16" s="130" customFormat="1">
      <c r="A15" s="141" t="s">
        <v>49</v>
      </c>
      <c r="B15" s="49" t="s">
        <v>1659</v>
      </c>
      <c r="C15" s="231" t="s">
        <v>134</v>
      </c>
      <c r="D15" s="112" t="s">
        <v>1660</v>
      </c>
      <c r="E15" s="232" t="s">
        <v>1661</v>
      </c>
      <c r="F15" s="231">
        <v>2028</v>
      </c>
      <c r="G15" s="233" t="s">
        <v>1662</v>
      </c>
      <c r="H15" s="234">
        <v>13160000</v>
      </c>
      <c r="I15" s="234">
        <v>10555795</v>
      </c>
      <c r="J15" s="234">
        <v>952000</v>
      </c>
      <c r="K15" s="234">
        <f>405037-50000</f>
        <v>355037</v>
      </c>
      <c r="L15" s="234"/>
      <c r="M15" s="234">
        <f>405037-50000</f>
        <v>355037</v>
      </c>
      <c r="N15" s="234">
        <f>314634-50000</f>
        <v>264634</v>
      </c>
      <c r="O15" s="234">
        <v>722634</v>
      </c>
      <c r="P15" s="235"/>
    </row>
    <row r="16" spans="1:16" s="130" customFormat="1" ht="24.75">
      <c r="A16" s="141" t="s">
        <v>49</v>
      </c>
      <c r="B16" s="49" t="s">
        <v>52</v>
      </c>
      <c r="C16" s="231" t="s">
        <v>134</v>
      </c>
      <c r="D16" s="112" t="s">
        <v>1663</v>
      </c>
      <c r="E16" s="232">
        <v>2023</v>
      </c>
      <c r="F16" s="231">
        <v>2026</v>
      </c>
      <c r="G16" s="233" t="s">
        <v>1664</v>
      </c>
      <c r="H16" s="234">
        <v>903764</v>
      </c>
      <c r="I16" s="234"/>
      <c r="J16" s="234">
        <v>451615</v>
      </c>
      <c r="K16" s="234">
        <v>252149</v>
      </c>
      <c r="L16" s="234"/>
      <c r="M16" s="234">
        <v>252149</v>
      </c>
      <c r="N16" s="234">
        <v>200000</v>
      </c>
      <c r="O16" s="234">
        <v>0</v>
      </c>
      <c r="P16" s="235"/>
    </row>
    <row r="17" spans="1:16" s="130" customFormat="1" ht="24.75">
      <c r="A17" s="141" t="s">
        <v>49</v>
      </c>
      <c r="B17" s="49" t="s">
        <v>52</v>
      </c>
      <c r="C17" s="231" t="s">
        <v>134</v>
      </c>
      <c r="D17" s="112" t="s">
        <v>1665</v>
      </c>
      <c r="E17" s="232">
        <v>2025</v>
      </c>
      <c r="F17" s="231">
        <v>2027</v>
      </c>
      <c r="G17" s="233" t="s">
        <v>1658</v>
      </c>
      <c r="H17" s="234">
        <v>249325</v>
      </c>
      <c r="I17" s="234"/>
      <c r="J17" s="234"/>
      <c r="K17" s="234">
        <v>87500</v>
      </c>
      <c r="L17" s="234"/>
      <c r="M17" s="234">
        <v>87500</v>
      </c>
      <c r="N17" s="234">
        <v>87500</v>
      </c>
      <c r="O17" s="234">
        <v>87500</v>
      </c>
      <c r="P17" s="235"/>
    </row>
    <row r="18" spans="1:16" s="130" customFormat="1" ht="24.75">
      <c r="A18" s="141" t="s">
        <v>49</v>
      </c>
      <c r="B18" s="49" t="s">
        <v>1666</v>
      </c>
      <c r="C18" s="231" t="s">
        <v>134</v>
      </c>
      <c r="D18" s="112" t="s">
        <v>1667</v>
      </c>
      <c r="E18" s="232" t="s">
        <v>1661</v>
      </c>
      <c r="F18" s="231">
        <v>2025</v>
      </c>
      <c r="G18" s="233" t="s">
        <v>1668</v>
      </c>
      <c r="H18" s="234">
        <v>370500</v>
      </c>
      <c r="I18" s="234">
        <v>165229.34400000001</v>
      </c>
      <c r="J18" s="234">
        <v>0</v>
      </c>
      <c r="K18" s="234"/>
      <c r="L18" s="234">
        <v>170000</v>
      </c>
      <c r="M18" s="234">
        <v>170000</v>
      </c>
      <c r="N18" s="234">
        <v>170000</v>
      </c>
      <c r="O18" s="234">
        <v>170000</v>
      </c>
      <c r="P18" s="235"/>
    </row>
    <row r="19" spans="1:16" s="130" customFormat="1">
      <c r="A19" s="141" t="s">
        <v>49</v>
      </c>
      <c r="B19" s="49" t="s">
        <v>79</v>
      </c>
      <c r="C19" s="231" t="s">
        <v>134</v>
      </c>
      <c r="D19" s="112" t="s">
        <v>1669</v>
      </c>
      <c r="E19" s="232">
        <v>2022</v>
      </c>
      <c r="F19" s="231">
        <v>2024</v>
      </c>
      <c r="G19" s="233" t="s">
        <v>1670</v>
      </c>
      <c r="H19" s="234">
        <v>82347.884999999995</v>
      </c>
      <c r="I19" s="234">
        <v>0</v>
      </c>
      <c r="J19" s="234">
        <v>27450</v>
      </c>
      <c r="K19" s="234">
        <v>7448</v>
      </c>
      <c r="L19" s="234"/>
      <c r="M19" s="234">
        <v>7448</v>
      </c>
      <c r="N19" s="234">
        <v>0</v>
      </c>
      <c r="O19" s="234">
        <v>0</v>
      </c>
      <c r="P19" s="235"/>
    </row>
    <row r="20" spans="1:16" s="130" customFormat="1">
      <c r="A20" s="141" t="s">
        <v>49</v>
      </c>
      <c r="B20" s="49" t="s">
        <v>79</v>
      </c>
      <c r="C20" s="231" t="s">
        <v>134</v>
      </c>
      <c r="D20" s="112" t="s">
        <v>1671</v>
      </c>
      <c r="E20" s="232">
        <v>2023</v>
      </c>
      <c r="F20" s="231">
        <v>2025</v>
      </c>
      <c r="G20" s="233" t="s">
        <v>1672</v>
      </c>
      <c r="H20" s="234">
        <v>99730</v>
      </c>
      <c r="I20" s="234"/>
      <c r="J20" s="234">
        <v>21926</v>
      </c>
      <c r="K20" s="234">
        <v>37274</v>
      </c>
      <c r="L20" s="234"/>
      <c r="M20" s="234">
        <v>37274</v>
      </c>
      <c r="N20" s="234">
        <v>37274</v>
      </c>
      <c r="O20" s="234">
        <v>37274</v>
      </c>
      <c r="P20" s="235"/>
    </row>
    <row r="21" spans="1:16" s="130" customFormat="1" ht="24.75">
      <c r="A21" s="141" t="s">
        <v>49</v>
      </c>
      <c r="B21" s="49" t="s">
        <v>79</v>
      </c>
      <c r="C21" s="231" t="s">
        <v>134</v>
      </c>
      <c r="D21" s="112" t="s">
        <v>1673</v>
      </c>
      <c r="E21" s="232">
        <v>2023</v>
      </c>
      <c r="F21" s="231">
        <v>2028</v>
      </c>
      <c r="G21" s="233" t="s">
        <v>1674</v>
      </c>
      <c r="H21" s="234">
        <v>6440000</v>
      </c>
      <c r="I21" s="234">
        <v>0</v>
      </c>
      <c r="J21" s="234">
        <v>376160</v>
      </c>
      <c r="K21" s="234"/>
      <c r="L21" s="234">
        <v>660000</v>
      </c>
      <c r="M21" s="234">
        <v>660000</v>
      </c>
      <c r="N21" s="234">
        <v>600000</v>
      </c>
      <c r="O21" s="234">
        <v>1000000</v>
      </c>
      <c r="P21" s="235">
        <v>4103840</v>
      </c>
    </row>
    <row r="22" spans="1:16">
      <c r="A22" s="223" t="s">
        <v>49</v>
      </c>
      <c r="B22" s="224"/>
      <c r="C22" s="224" t="s">
        <v>175</v>
      </c>
      <c r="D22" s="225" t="s">
        <v>176</v>
      </c>
      <c r="E22" s="226"/>
      <c r="F22" s="226"/>
      <c r="G22" s="227"/>
      <c r="H22" s="228">
        <v>2950440</v>
      </c>
      <c r="I22" s="228">
        <v>0</v>
      </c>
      <c r="J22" s="229">
        <v>169423</v>
      </c>
      <c r="K22" s="228">
        <v>8480</v>
      </c>
      <c r="L22" s="228">
        <v>202943</v>
      </c>
      <c r="M22" s="228">
        <v>211423</v>
      </c>
      <c r="N22" s="228">
        <v>253423</v>
      </c>
      <c r="O22" s="228">
        <v>479423</v>
      </c>
      <c r="P22" s="230">
        <v>2264354</v>
      </c>
    </row>
    <row r="23" spans="1:16" s="130" customFormat="1" ht="24.75">
      <c r="A23" s="141" t="s">
        <v>49</v>
      </c>
      <c r="B23" s="49" t="s">
        <v>79</v>
      </c>
      <c r="C23" s="231" t="s">
        <v>175</v>
      </c>
      <c r="D23" s="112" t="s">
        <v>1675</v>
      </c>
      <c r="E23" s="232">
        <v>2023</v>
      </c>
      <c r="F23" s="231">
        <v>2028</v>
      </c>
      <c r="G23" s="233" t="s">
        <v>1676</v>
      </c>
      <c r="H23" s="234">
        <v>2925000</v>
      </c>
      <c r="I23" s="234">
        <v>0</v>
      </c>
      <c r="J23" s="234">
        <v>169423</v>
      </c>
      <c r="K23" s="234"/>
      <c r="L23" s="234">
        <v>202943</v>
      </c>
      <c r="M23" s="234">
        <v>202943</v>
      </c>
      <c r="N23" s="234">
        <v>244943</v>
      </c>
      <c r="O23" s="234">
        <v>470943</v>
      </c>
      <c r="P23" s="235">
        <v>2264354</v>
      </c>
    </row>
    <row r="24" spans="1:16" s="130" customFormat="1" ht="24.75">
      <c r="A24" s="141" t="s">
        <v>49</v>
      </c>
      <c r="B24" s="49" t="s">
        <v>79</v>
      </c>
      <c r="C24" s="231" t="s">
        <v>175</v>
      </c>
      <c r="D24" s="112" t="s">
        <v>1677</v>
      </c>
      <c r="E24" s="232">
        <v>2025</v>
      </c>
      <c r="F24" s="231">
        <v>2027</v>
      </c>
      <c r="G24" s="233" t="s">
        <v>1656</v>
      </c>
      <c r="H24" s="234">
        <v>25440</v>
      </c>
      <c r="I24" s="234"/>
      <c r="J24" s="234"/>
      <c r="K24" s="234">
        <v>8480</v>
      </c>
      <c r="L24" s="234"/>
      <c r="M24" s="234">
        <v>8480</v>
      </c>
      <c r="N24" s="234">
        <v>8480</v>
      </c>
      <c r="O24" s="234">
        <v>8480</v>
      </c>
      <c r="P24" s="235"/>
    </row>
    <row r="25" spans="1:16" ht="24">
      <c r="A25" s="215" t="s">
        <v>190</v>
      </c>
      <c r="B25" s="216"/>
      <c r="C25" s="217"/>
      <c r="D25" s="218" t="s">
        <v>191</v>
      </c>
      <c r="E25" s="219"/>
      <c r="F25" s="219"/>
      <c r="G25" s="220"/>
      <c r="H25" s="221">
        <v>235844237.99749202</v>
      </c>
      <c r="I25" s="221">
        <v>30089023.552560315</v>
      </c>
      <c r="J25" s="221">
        <v>13844064</v>
      </c>
      <c r="K25" s="221">
        <v>3245831.8395199999</v>
      </c>
      <c r="L25" s="221">
        <v>10572197.16</v>
      </c>
      <c r="M25" s="221">
        <v>13818028.99952</v>
      </c>
      <c r="N25" s="221">
        <v>14040438.999499999</v>
      </c>
      <c r="O25" s="221">
        <v>18228439.000470001</v>
      </c>
      <c r="P25" s="222">
        <v>145713259.72778168</v>
      </c>
    </row>
    <row r="26" spans="1:16">
      <c r="A26" s="223" t="s">
        <v>190</v>
      </c>
      <c r="B26" s="224"/>
      <c r="C26" s="224" t="s">
        <v>197</v>
      </c>
      <c r="D26" s="225" t="s">
        <v>198</v>
      </c>
      <c r="E26" s="226"/>
      <c r="F26" s="226"/>
      <c r="G26" s="227"/>
      <c r="H26" s="228">
        <v>78362000</v>
      </c>
      <c r="I26" s="228">
        <v>16565782</v>
      </c>
      <c r="J26" s="228">
        <v>3488132</v>
      </c>
      <c r="K26" s="228">
        <v>178000</v>
      </c>
      <c r="L26" s="228">
        <v>3410323</v>
      </c>
      <c r="M26" s="228">
        <v>3588323</v>
      </c>
      <c r="N26" s="228">
        <v>3698323</v>
      </c>
      <c r="O26" s="228">
        <v>5093323</v>
      </c>
      <c r="P26" s="230">
        <v>45878117</v>
      </c>
    </row>
    <row r="27" spans="1:16" s="138" customFormat="1" ht="24.75">
      <c r="A27" s="141" t="s">
        <v>190</v>
      </c>
      <c r="B27" s="231" t="s">
        <v>212</v>
      </c>
      <c r="C27" s="231" t="s">
        <v>197</v>
      </c>
      <c r="D27" s="112" t="s">
        <v>1678</v>
      </c>
      <c r="E27" s="232" t="s">
        <v>222</v>
      </c>
      <c r="F27" s="231" t="s">
        <v>26</v>
      </c>
      <c r="G27" s="233" t="s">
        <v>1679</v>
      </c>
      <c r="H27" s="234">
        <v>5500000</v>
      </c>
      <c r="I27" s="234"/>
      <c r="J27" s="234">
        <v>945666</v>
      </c>
      <c r="K27" s="234"/>
      <c r="L27" s="234">
        <v>882275</v>
      </c>
      <c r="M27" s="234">
        <v>882275</v>
      </c>
      <c r="N27" s="234">
        <v>1009770</v>
      </c>
      <c r="O27" s="234">
        <v>1709781</v>
      </c>
      <c r="P27" s="236">
        <v>952508</v>
      </c>
    </row>
    <row r="28" spans="1:16" s="138" customFormat="1" ht="36.75">
      <c r="A28" s="141" t="s">
        <v>190</v>
      </c>
      <c r="B28" s="49" t="s">
        <v>1680</v>
      </c>
      <c r="C28" s="231" t="s">
        <v>197</v>
      </c>
      <c r="D28" s="112" t="s">
        <v>1681</v>
      </c>
      <c r="E28" s="232">
        <v>2015</v>
      </c>
      <c r="F28" s="231" t="s">
        <v>26</v>
      </c>
      <c r="G28" s="233" t="s">
        <v>1682</v>
      </c>
      <c r="H28" s="234">
        <v>26000000</v>
      </c>
      <c r="I28" s="234">
        <v>16565782</v>
      </c>
      <c r="J28" s="234">
        <v>2444266</v>
      </c>
      <c r="K28" s="234"/>
      <c r="L28" s="234">
        <v>2428048</v>
      </c>
      <c r="M28" s="234">
        <v>2428048</v>
      </c>
      <c r="N28" s="234">
        <v>2045553</v>
      </c>
      <c r="O28" s="234">
        <v>2189851</v>
      </c>
      <c r="P28" s="236">
        <v>326500</v>
      </c>
    </row>
    <row r="29" spans="1:16" s="138" customFormat="1">
      <c r="A29" s="141" t="s">
        <v>190</v>
      </c>
      <c r="B29" s="231" t="s">
        <v>1683</v>
      </c>
      <c r="C29" s="231" t="s">
        <v>197</v>
      </c>
      <c r="D29" s="112" t="s">
        <v>1684</v>
      </c>
      <c r="E29" s="232" t="s">
        <v>25</v>
      </c>
      <c r="F29" s="231" t="s">
        <v>26</v>
      </c>
      <c r="G29" s="233" t="s">
        <v>1685</v>
      </c>
      <c r="H29" s="234">
        <v>52000</v>
      </c>
      <c r="I29" s="234"/>
      <c r="J29" s="234">
        <v>13000</v>
      </c>
      <c r="K29" s="234">
        <v>13000</v>
      </c>
      <c r="L29" s="234"/>
      <c r="M29" s="234">
        <v>13000</v>
      </c>
      <c r="N29" s="234">
        <v>13000</v>
      </c>
      <c r="O29" s="234">
        <v>13000</v>
      </c>
      <c r="P29" s="236"/>
    </row>
    <row r="30" spans="1:16" s="138" customFormat="1">
      <c r="A30" s="141" t="s">
        <v>190</v>
      </c>
      <c r="B30" s="231" t="s">
        <v>212</v>
      </c>
      <c r="C30" s="231" t="s">
        <v>197</v>
      </c>
      <c r="D30" s="112" t="s">
        <v>355</v>
      </c>
      <c r="E30" s="232" t="s">
        <v>158</v>
      </c>
      <c r="F30" s="231" t="s">
        <v>29</v>
      </c>
      <c r="G30" s="233" t="s">
        <v>1685</v>
      </c>
      <c r="H30" s="234">
        <v>510000</v>
      </c>
      <c r="I30" s="234"/>
      <c r="J30" s="234"/>
      <c r="K30" s="234">
        <v>140000</v>
      </c>
      <c r="L30" s="234"/>
      <c r="M30" s="234">
        <v>140000</v>
      </c>
      <c r="N30" s="234">
        <v>180000</v>
      </c>
      <c r="O30" s="234">
        <v>50000</v>
      </c>
      <c r="P30" s="236"/>
    </row>
    <row r="31" spans="1:16" s="138" customFormat="1">
      <c r="A31" s="141" t="s">
        <v>190</v>
      </c>
      <c r="B31" s="231" t="s">
        <v>212</v>
      </c>
      <c r="C31" s="231" t="s">
        <v>197</v>
      </c>
      <c r="D31" s="112" t="s">
        <v>1686</v>
      </c>
      <c r="E31" s="232" t="s">
        <v>222</v>
      </c>
      <c r="F31" s="231" t="s">
        <v>26</v>
      </c>
      <c r="G31" s="233" t="s">
        <v>1687</v>
      </c>
      <c r="H31" s="234">
        <v>24000000</v>
      </c>
      <c r="I31" s="234"/>
      <c r="J31" s="234">
        <v>22000</v>
      </c>
      <c r="K31" s="234">
        <v>25000</v>
      </c>
      <c r="L31" s="234"/>
      <c r="M31" s="234">
        <v>25000</v>
      </c>
      <c r="N31" s="234">
        <v>150000</v>
      </c>
      <c r="O31" s="234">
        <v>630691</v>
      </c>
      <c r="P31" s="236">
        <v>23172309</v>
      </c>
    </row>
    <row r="32" spans="1:16" s="138" customFormat="1">
      <c r="A32" s="141" t="s">
        <v>190</v>
      </c>
      <c r="B32" s="231" t="s">
        <v>212</v>
      </c>
      <c r="C32" s="231" t="s">
        <v>197</v>
      </c>
      <c r="D32" s="112" t="s">
        <v>1688</v>
      </c>
      <c r="E32" s="232" t="s">
        <v>25</v>
      </c>
      <c r="F32" s="231" t="s">
        <v>281</v>
      </c>
      <c r="G32" s="233" t="s">
        <v>1685</v>
      </c>
      <c r="H32" s="234">
        <v>22300000</v>
      </c>
      <c r="I32" s="234"/>
      <c r="J32" s="234">
        <v>63200</v>
      </c>
      <c r="K32" s="234"/>
      <c r="L32" s="234">
        <v>100000</v>
      </c>
      <c r="M32" s="234">
        <v>100000</v>
      </c>
      <c r="N32" s="234">
        <v>300000</v>
      </c>
      <c r="O32" s="234">
        <v>500000</v>
      </c>
      <c r="P32" s="236">
        <v>21426800</v>
      </c>
    </row>
    <row r="33" spans="1:16">
      <c r="A33" s="223" t="s">
        <v>190</v>
      </c>
      <c r="B33" s="224"/>
      <c r="C33" s="224" t="s">
        <v>336</v>
      </c>
      <c r="D33" s="225" t="s">
        <v>337</v>
      </c>
      <c r="E33" s="226"/>
      <c r="F33" s="226"/>
      <c r="G33" s="227"/>
      <c r="H33" s="228">
        <v>46146</v>
      </c>
      <c r="I33" s="228">
        <v>6146</v>
      </c>
      <c r="J33" s="228">
        <v>10000</v>
      </c>
      <c r="K33" s="228">
        <v>10000</v>
      </c>
      <c r="L33" s="228">
        <v>0</v>
      </c>
      <c r="M33" s="228">
        <v>10000</v>
      </c>
      <c r="N33" s="228">
        <v>10000</v>
      </c>
      <c r="O33" s="228">
        <v>10000</v>
      </c>
      <c r="P33" s="230">
        <v>0</v>
      </c>
    </row>
    <row r="34" spans="1:16" s="130" customFormat="1">
      <c r="A34" s="141" t="s">
        <v>190</v>
      </c>
      <c r="B34" s="49" t="s">
        <v>338</v>
      </c>
      <c r="C34" s="231" t="s">
        <v>336</v>
      </c>
      <c r="D34" s="112" t="s">
        <v>1689</v>
      </c>
      <c r="E34" s="232" t="s">
        <v>222</v>
      </c>
      <c r="F34" s="231" t="s">
        <v>26</v>
      </c>
      <c r="G34" s="233" t="s">
        <v>1690</v>
      </c>
      <c r="H34" s="234">
        <v>46146</v>
      </c>
      <c r="I34" s="237">
        <v>6146</v>
      </c>
      <c r="J34" s="237">
        <v>10000</v>
      </c>
      <c r="K34" s="237">
        <v>10000</v>
      </c>
      <c r="L34" s="237"/>
      <c r="M34" s="237">
        <v>10000</v>
      </c>
      <c r="N34" s="237">
        <v>10000</v>
      </c>
      <c r="O34" s="237">
        <v>10000</v>
      </c>
      <c r="P34" s="235"/>
    </row>
    <row r="35" spans="1:16">
      <c r="A35" s="223" t="s">
        <v>190</v>
      </c>
      <c r="B35" s="224"/>
      <c r="C35" s="224" t="s">
        <v>350</v>
      </c>
      <c r="D35" s="225" t="s">
        <v>351</v>
      </c>
      <c r="E35" s="226"/>
      <c r="F35" s="226"/>
      <c r="G35" s="227"/>
      <c r="H35" s="228">
        <v>67187608</v>
      </c>
      <c r="I35" s="228">
        <v>1820642</v>
      </c>
      <c r="J35" s="228">
        <v>4202393</v>
      </c>
      <c r="K35" s="228">
        <v>1500000</v>
      </c>
      <c r="L35" s="228">
        <v>3492702</v>
      </c>
      <c r="M35" s="228">
        <v>4992702</v>
      </c>
      <c r="N35" s="228">
        <v>4599202</v>
      </c>
      <c r="O35" s="228">
        <v>7092202</v>
      </c>
      <c r="P35" s="230">
        <v>44393510</v>
      </c>
    </row>
    <row r="36" spans="1:16" s="130" customFormat="1" ht="24.75">
      <c r="A36" s="141" t="s">
        <v>190</v>
      </c>
      <c r="B36" s="49" t="s">
        <v>352</v>
      </c>
      <c r="C36" s="231" t="s">
        <v>350</v>
      </c>
      <c r="D36" s="112" t="s">
        <v>1691</v>
      </c>
      <c r="E36" s="232" t="s">
        <v>25</v>
      </c>
      <c r="F36" s="231" t="s">
        <v>281</v>
      </c>
      <c r="G36" s="233" t="s">
        <v>1692</v>
      </c>
      <c r="H36" s="237">
        <v>39250000</v>
      </c>
      <c r="I36" s="237"/>
      <c r="J36" s="237">
        <v>439188</v>
      </c>
      <c r="K36" s="237">
        <v>500000</v>
      </c>
      <c r="L36" s="237">
        <v>500000</v>
      </c>
      <c r="M36" s="234">
        <v>1000000</v>
      </c>
      <c r="N36" s="237">
        <v>1000000</v>
      </c>
      <c r="O36" s="237">
        <v>3000000</v>
      </c>
      <c r="P36" s="235">
        <v>33810812</v>
      </c>
    </row>
    <row r="37" spans="1:16" s="130" customFormat="1" ht="24.75">
      <c r="A37" s="141" t="s">
        <v>190</v>
      </c>
      <c r="B37" s="49" t="s">
        <v>352</v>
      </c>
      <c r="C37" s="231" t="s">
        <v>350</v>
      </c>
      <c r="D37" s="112" t="s">
        <v>1693</v>
      </c>
      <c r="E37" s="232" t="s">
        <v>25</v>
      </c>
      <c r="F37" s="231" t="s">
        <v>281</v>
      </c>
      <c r="G37" s="233" t="s">
        <v>1685</v>
      </c>
      <c r="H37" s="237">
        <v>11800000</v>
      </c>
      <c r="I37" s="237"/>
      <c r="J37" s="237">
        <v>101000</v>
      </c>
      <c r="K37" s="237"/>
      <c r="L37" s="237">
        <v>500000</v>
      </c>
      <c r="M37" s="234">
        <v>500000</v>
      </c>
      <c r="N37" s="237">
        <v>500000</v>
      </c>
      <c r="O37" s="237">
        <v>1000000</v>
      </c>
      <c r="P37" s="235">
        <v>9699000</v>
      </c>
    </row>
    <row r="38" spans="1:16" s="130" customFormat="1" ht="36.75">
      <c r="A38" s="141" t="s">
        <v>190</v>
      </c>
      <c r="B38" s="49" t="s">
        <v>352</v>
      </c>
      <c r="C38" s="231" t="s">
        <v>350</v>
      </c>
      <c r="D38" s="112" t="s">
        <v>1694</v>
      </c>
      <c r="E38" s="232" t="s">
        <v>205</v>
      </c>
      <c r="F38" s="231" t="s">
        <v>26</v>
      </c>
      <c r="G38" s="233" t="s">
        <v>1695</v>
      </c>
      <c r="H38" s="237">
        <v>4258383</v>
      </c>
      <c r="I38" s="237">
        <v>768171</v>
      </c>
      <c r="J38" s="237">
        <v>1343893</v>
      </c>
      <c r="K38" s="237">
        <v>1000000</v>
      </c>
      <c r="L38" s="237"/>
      <c r="M38" s="234">
        <v>1000000</v>
      </c>
      <c r="N38" s="237">
        <v>1000000</v>
      </c>
      <c r="O38" s="237">
        <v>146319</v>
      </c>
      <c r="P38" s="235">
        <v>0</v>
      </c>
    </row>
    <row r="39" spans="1:16" s="130" customFormat="1" ht="36.75">
      <c r="A39" s="141" t="s">
        <v>190</v>
      </c>
      <c r="B39" s="49" t="s">
        <v>352</v>
      </c>
      <c r="C39" s="231" t="s">
        <v>350</v>
      </c>
      <c r="D39" s="112" t="s">
        <v>1696</v>
      </c>
      <c r="E39" s="232" t="s">
        <v>205</v>
      </c>
      <c r="F39" s="231" t="s">
        <v>26</v>
      </c>
      <c r="G39" s="233" t="s">
        <v>1697</v>
      </c>
      <c r="H39" s="237">
        <v>7871465</v>
      </c>
      <c r="I39" s="237">
        <v>1000000</v>
      </c>
      <c r="J39" s="237">
        <v>1348205</v>
      </c>
      <c r="K39" s="237"/>
      <c r="L39" s="237">
        <v>1692702</v>
      </c>
      <c r="M39" s="234">
        <v>1692702</v>
      </c>
      <c r="N39" s="237">
        <v>1299202</v>
      </c>
      <c r="O39" s="237">
        <v>1647658</v>
      </c>
      <c r="P39" s="235">
        <v>883698</v>
      </c>
    </row>
    <row r="40" spans="1:16" s="130" customFormat="1" ht="36.75">
      <c r="A40" s="141" t="s">
        <v>190</v>
      </c>
      <c r="B40" s="49" t="s">
        <v>352</v>
      </c>
      <c r="C40" s="231" t="s">
        <v>350</v>
      </c>
      <c r="D40" s="112" t="s">
        <v>1698</v>
      </c>
      <c r="E40" s="232" t="s">
        <v>25</v>
      </c>
      <c r="F40" s="231" t="s">
        <v>26</v>
      </c>
      <c r="G40" s="233" t="s">
        <v>1697</v>
      </c>
      <c r="H40" s="237">
        <v>1600000</v>
      </c>
      <c r="I40" s="237"/>
      <c r="J40" s="237">
        <v>302612</v>
      </c>
      <c r="K40" s="237"/>
      <c r="L40" s="237">
        <v>400000</v>
      </c>
      <c r="M40" s="234">
        <v>400000</v>
      </c>
      <c r="N40" s="237">
        <v>400000</v>
      </c>
      <c r="O40" s="237">
        <v>497388</v>
      </c>
      <c r="P40" s="235">
        <v>0</v>
      </c>
    </row>
    <row r="41" spans="1:16" s="130" customFormat="1" ht="36.75">
      <c r="A41" s="141" t="s">
        <v>190</v>
      </c>
      <c r="B41" s="49" t="s">
        <v>352</v>
      </c>
      <c r="C41" s="231" t="s">
        <v>350</v>
      </c>
      <c r="D41" s="112" t="s">
        <v>1699</v>
      </c>
      <c r="E41" s="232" t="s">
        <v>25</v>
      </c>
      <c r="F41" s="231" t="s">
        <v>26</v>
      </c>
      <c r="G41" s="233" t="s">
        <v>1697</v>
      </c>
      <c r="H41" s="237">
        <v>2090000</v>
      </c>
      <c r="I41" s="237"/>
      <c r="J41" s="237">
        <v>489163</v>
      </c>
      <c r="K41" s="237"/>
      <c r="L41" s="237">
        <v>400000</v>
      </c>
      <c r="M41" s="234">
        <v>400000</v>
      </c>
      <c r="N41" s="237">
        <v>400000</v>
      </c>
      <c r="O41" s="237">
        <v>800837</v>
      </c>
      <c r="P41" s="235">
        <v>0</v>
      </c>
    </row>
    <row r="42" spans="1:16">
      <c r="A42" s="223" t="s">
        <v>190</v>
      </c>
      <c r="B42" s="224"/>
      <c r="C42" s="224" t="s">
        <v>372</v>
      </c>
      <c r="D42" s="225" t="s">
        <v>373</v>
      </c>
      <c r="E42" s="226"/>
      <c r="F42" s="226"/>
      <c r="G42" s="227"/>
      <c r="H42" s="228">
        <v>92000</v>
      </c>
      <c r="I42" s="228">
        <v>0</v>
      </c>
      <c r="J42" s="228">
        <v>20000</v>
      </c>
      <c r="K42" s="228">
        <v>20000</v>
      </c>
      <c r="L42" s="228">
        <v>0</v>
      </c>
      <c r="M42" s="228">
        <v>20000</v>
      </c>
      <c r="N42" s="228">
        <v>20000</v>
      </c>
      <c r="O42" s="228">
        <v>20000</v>
      </c>
      <c r="P42" s="230">
        <v>0</v>
      </c>
    </row>
    <row r="43" spans="1:16" s="130" customFormat="1">
      <c r="A43" s="141" t="s">
        <v>190</v>
      </c>
      <c r="B43" s="49" t="s">
        <v>192</v>
      </c>
      <c r="C43" s="231" t="s">
        <v>372</v>
      </c>
      <c r="D43" s="112" t="s">
        <v>374</v>
      </c>
      <c r="E43" s="232" t="s">
        <v>37</v>
      </c>
      <c r="F43" s="231" t="s">
        <v>26</v>
      </c>
      <c r="G43" s="233" t="s">
        <v>1700</v>
      </c>
      <c r="H43" s="234">
        <v>60000</v>
      </c>
      <c r="I43" s="237"/>
      <c r="J43" s="237"/>
      <c r="K43" s="237">
        <v>20000</v>
      </c>
      <c r="L43" s="237"/>
      <c r="M43" s="237">
        <v>20000</v>
      </c>
      <c r="N43" s="237">
        <v>20000</v>
      </c>
      <c r="O43" s="237">
        <v>20000</v>
      </c>
      <c r="P43" s="235"/>
    </row>
    <row r="44" spans="1:16">
      <c r="A44" s="223" t="s">
        <v>190</v>
      </c>
      <c r="B44" s="224"/>
      <c r="C44" s="224" t="s">
        <v>379</v>
      </c>
      <c r="D44" s="225" t="s">
        <v>380</v>
      </c>
      <c r="E44" s="226"/>
      <c r="F44" s="226"/>
      <c r="G44" s="227"/>
      <c r="H44" s="228">
        <v>48580965.924999997</v>
      </c>
      <c r="I44" s="228">
        <v>8838120.6900300011</v>
      </c>
      <c r="J44" s="228">
        <v>3243539</v>
      </c>
      <c r="K44" s="228">
        <v>1060806.41652</v>
      </c>
      <c r="L44" s="228">
        <v>1146197.5830000001</v>
      </c>
      <c r="M44" s="228">
        <v>2207003.9995200001</v>
      </c>
      <c r="N44" s="228">
        <v>2512913.9994999999</v>
      </c>
      <c r="O44" s="228">
        <v>3012914</v>
      </c>
      <c r="P44" s="230">
        <v>28759447.518289998</v>
      </c>
    </row>
    <row r="45" spans="1:16" s="130" customFormat="1">
      <c r="A45" s="238" t="s">
        <v>190</v>
      </c>
      <c r="B45" s="239" t="s">
        <v>381</v>
      </c>
      <c r="C45" s="239" t="s">
        <v>379</v>
      </c>
      <c r="D45" s="240" t="s">
        <v>1701</v>
      </c>
      <c r="E45" s="241">
        <v>2022</v>
      </c>
      <c r="F45" s="231" t="s">
        <v>37</v>
      </c>
      <c r="G45" s="49" t="s">
        <v>1700</v>
      </c>
      <c r="H45" s="237">
        <v>199088.326</v>
      </c>
      <c r="I45" s="237">
        <v>155730.60699999999</v>
      </c>
      <c r="J45" s="237">
        <v>29416.799999999999</v>
      </c>
      <c r="K45" s="237">
        <v>6914.1990199999991</v>
      </c>
      <c r="L45" s="237">
        <v>0</v>
      </c>
      <c r="M45" s="237">
        <v>6914.1990199999991</v>
      </c>
      <c r="N45" s="237">
        <v>0</v>
      </c>
      <c r="O45" s="237">
        <v>0</v>
      </c>
      <c r="P45" s="235"/>
    </row>
    <row r="46" spans="1:16" s="130" customFormat="1" ht="24">
      <c r="A46" s="238" t="s">
        <v>190</v>
      </c>
      <c r="B46" s="239" t="s">
        <v>381</v>
      </c>
      <c r="C46" s="239" t="s">
        <v>379</v>
      </c>
      <c r="D46" s="240" t="s">
        <v>1702</v>
      </c>
      <c r="E46" s="241">
        <v>2024</v>
      </c>
      <c r="F46" s="242">
        <v>2025</v>
      </c>
      <c r="G46" s="49" t="s">
        <v>1703</v>
      </c>
      <c r="H46" s="237">
        <v>38848.644</v>
      </c>
      <c r="I46" s="237">
        <v>0</v>
      </c>
      <c r="J46" s="237">
        <v>20000</v>
      </c>
      <c r="K46" s="237">
        <v>18848.646000000001</v>
      </c>
      <c r="L46" s="237">
        <v>0</v>
      </c>
      <c r="M46" s="237">
        <v>18848.646000000001</v>
      </c>
      <c r="N46" s="237">
        <v>0</v>
      </c>
      <c r="O46" s="237">
        <v>0</v>
      </c>
      <c r="P46" s="235">
        <v>0</v>
      </c>
    </row>
    <row r="47" spans="1:16" s="130" customFormat="1">
      <c r="A47" s="238" t="s">
        <v>190</v>
      </c>
      <c r="B47" s="239" t="s">
        <v>381</v>
      </c>
      <c r="C47" s="239" t="s">
        <v>379</v>
      </c>
      <c r="D47" s="240" t="s">
        <v>1704</v>
      </c>
      <c r="E47" s="241">
        <v>2021</v>
      </c>
      <c r="F47" s="242" t="s">
        <v>270</v>
      </c>
      <c r="G47" s="49" t="s">
        <v>1705</v>
      </c>
      <c r="H47" s="237">
        <v>9520000</v>
      </c>
      <c r="I47" s="237">
        <v>1000902.49546</v>
      </c>
      <c r="J47" s="237">
        <v>1762761.2439999999</v>
      </c>
      <c r="K47" s="237">
        <v>0</v>
      </c>
      <c r="L47" s="237">
        <v>532797.58299999998</v>
      </c>
      <c r="M47" s="237">
        <v>532797.58299999998</v>
      </c>
      <c r="N47" s="237">
        <v>832323.946</v>
      </c>
      <c r="O47" s="237">
        <v>948942.79500000004</v>
      </c>
      <c r="P47" s="235">
        <v>4442271.9365400001</v>
      </c>
    </row>
    <row r="48" spans="1:16" s="130" customFormat="1">
      <c r="A48" s="238" t="s">
        <v>190</v>
      </c>
      <c r="B48" s="239" t="s">
        <v>381</v>
      </c>
      <c r="C48" s="239" t="s">
        <v>379</v>
      </c>
      <c r="D48" s="240" t="s">
        <v>1706</v>
      </c>
      <c r="E48" s="241">
        <v>2020</v>
      </c>
      <c r="F48" s="242" t="s">
        <v>270</v>
      </c>
      <c r="G48" s="49" t="s">
        <v>1705</v>
      </c>
      <c r="H48" s="237">
        <v>8205050</v>
      </c>
      <c r="I48" s="237">
        <v>681711.10525000002</v>
      </c>
      <c r="J48" s="237">
        <v>1134599.69</v>
      </c>
      <c r="K48" s="237">
        <v>862193.57149999996</v>
      </c>
      <c r="L48" s="237">
        <v>0</v>
      </c>
      <c r="M48" s="237">
        <v>862193.57149999996</v>
      </c>
      <c r="N48" s="237">
        <v>819832.24549999996</v>
      </c>
      <c r="O48" s="237">
        <v>780278.70500000007</v>
      </c>
      <c r="P48" s="235">
        <v>3926434.6827499997</v>
      </c>
    </row>
    <row r="49" spans="1:16" s="246" customFormat="1" ht="24">
      <c r="A49" s="238" t="s">
        <v>190</v>
      </c>
      <c r="B49" s="239" t="s">
        <v>381</v>
      </c>
      <c r="C49" s="59" t="s">
        <v>379</v>
      </c>
      <c r="D49" s="243" t="s">
        <v>1707</v>
      </c>
      <c r="E49" s="241">
        <v>2023</v>
      </c>
      <c r="F49" s="244">
        <v>2027</v>
      </c>
      <c r="G49" s="245" t="s">
        <v>1679</v>
      </c>
      <c r="H49" s="237">
        <v>630000</v>
      </c>
      <c r="I49" s="237">
        <v>3967.1210000000001</v>
      </c>
      <c r="J49" s="237">
        <v>50000</v>
      </c>
      <c r="K49" s="237">
        <v>120000</v>
      </c>
      <c r="L49" s="237">
        <v>0</v>
      </c>
      <c r="M49" s="237">
        <v>120000</v>
      </c>
      <c r="N49" s="237">
        <v>170000</v>
      </c>
      <c r="O49" s="237">
        <v>286033</v>
      </c>
      <c r="P49" s="235"/>
    </row>
    <row r="50" spans="1:16" s="246" customFormat="1" ht="24">
      <c r="A50" s="238" t="s">
        <v>190</v>
      </c>
      <c r="B50" s="239" t="s">
        <v>381</v>
      </c>
      <c r="C50" s="59" t="s">
        <v>379</v>
      </c>
      <c r="D50" s="243" t="s">
        <v>1708</v>
      </c>
      <c r="E50" s="241">
        <v>2023</v>
      </c>
      <c r="F50" s="244" t="s">
        <v>26</v>
      </c>
      <c r="G50" s="245" t="s">
        <v>1709</v>
      </c>
      <c r="H50" s="237">
        <v>119000</v>
      </c>
      <c r="I50" s="237">
        <v>0</v>
      </c>
      <c r="J50" s="237">
        <v>23800</v>
      </c>
      <c r="K50" s="237">
        <v>32850</v>
      </c>
      <c r="L50" s="237">
        <v>0</v>
      </c>
      <c r="M50" s="237">
        <v>32850</v>
      </c>
      <c r="N50" s="237">
        <v>21900</v>
      </c>
      <c r="O50" s="237">
        <v>40450</v>
      </c>
      <c r="P50" s="235">
        <v>0</v>
      </c>
    </row>
    <row r="51" spans="1:16" s="246" customFormat="1" ht="24">
      <c r="A51" s="238" t="s">
        <v>190</v>
      </c>
      <c r="B51" s="239" t="s">
        <v>381</v>
      </c>
      <c r="C51" s="59" t="s">
        <v>379</v>
      </c>
      <c r="D51" s="243" t="s">
        <v>1710</v>
      </c>
      <c r="E51" s="241">
        <v>2023</v>
      </c>
      <c r="F51" s="242" t="s">
        <v>270</v>
      </c>
      <c r="G51" s="245" t="s">
        <v>1709</v>
      </c>
      <c r="H51" s="237">
        <v>7140000</v>
      </c>
      <c r="I51" s="237">
        <v>35933.24</v>
      </c>
      <c r="J51" s="237">
        <v>80000</v>
      </c>
      <c r="K51" s="237">
        <v>0</v>
      </c>
      <c r="L51" s="237">
        <v>533400</v>
      </c>
      <c r="M51" s="237">
        <v>533400</v>
      </c>
      <c r="N51" s="237">
        <v>568857.80799999996</v>
      </c>
      <c r="O51" s="237">
        <v>857209.5</v>
      </c>
      <c r="P51" s="235">
        <v>5064599.4519999996</v>
      </c>
    </row>
    <row r="52" spans="1:16" s="246" customFormat="1" ht="24">
      <c r="A52" s="238" t="s">
        <v>190</v>
      </c>
      <c r="B52" s="239" t="s">
        <v>381</v>
      </c>
      <c r="C52" s="59" t="s">
        <v>379</v>
      </c>
      <c r="D52" s="243" t="s">
        <v>1711</v>
      </c>
      <c r="E52" s="241">
        <v>2023</v>
      </c>
      <c r="F52" s="242" t="s">
        <v>270</v>
      </c>
      <c r="G52" s="245" t="s">
        <v>1712</v>
      </c>
      <c r="H52" s="237">
        <v>8229500</v>
      </c>
      <c r="I52" s="237">
        <v>0</v>
      </c>
      <c r="J52" s="237">
        <v>20000</v>
      </c>
      <c r="K52" s="237">
        <v>0</v>
      </c>
      <c r="L52" s="237">
        <v>10000</v>
      </c>
      <c r="M52" s="237">
        <v>10000</v>
      </c>
      <c r="N52" s="237">
        <v>10000</v>
      </c>
      <c r="O52" s="237">
        <v>10000</v>
      </c>
      <c r="P52" s="235">
        <v>8179500</v>
      </c>
    </row>
    <row r="53" spans="1:16" s="246" customFormat="1">
      <c r="A53" s="238" t="s">
        <v>190</v>
      </c>
      <c r="B53" s="239" t="s">
        <v>381</v>
      </c>
      <c r="C53" s="59" t="s">
        <v>379</v>
      </c>
      <c r="D53" s="243" t="s">
        <v>1713</v>
      </c>
      <c r="E53" s="241">
        <v>2016</v>
      </c>
      <c r="F53" s="242" t="s">
        <v>270</v>
      </c>
      <c r="G53" s="245" t="s">
        <v>1714</v>
      </c>
      <c r="H53" s="237">
        <v>7246878.9550000001</v>
      </c>
      <c r="I53" s="237">
        <v>5587237.3870000001</v>
      </c>
      <c r="J53" s="237">
        <v>20000</v>
      </c>
      <c r="K53" s="237">
        <v>0</v>
      </c>
      <c r="L53" s="237">
        <v>20000</v>
      </c>
      <c r="M53" s="237">
        <v>20000</v>
      </c>
      <c r="N53" s="237">
        <v>20000</v>
      </c>
      <c r="O53" s="237">
        <v>20000</v>
      </c>
      <c r="P53" s="235">
        <v>1579641.568</v>
      </c>
    </row>
    <row r="54" spans="1:16" s="246" customFormat="1">
      <c r="A54" s="238" t="s">
        <v>190</v>
      </c>
      <c r="B54" s="239" t="s">
        <v>381</v>
      </c>
      <c r="C54" s="59" t="s">
        <v>379</v>
      </c>
      <c r="D54" s="243" t="s">
        <v>1715</v>
      </c>
      <c r="E54" s="241">
        <v>2025</v>
      </c>
      <c r="F54" s="244" t="s">
        <v>1716</v>
      </c>
      <c r="G54" s="245" t="s">
        <v>1705</v>
      </c>
      <c r="H54" s="237">
        <v>5450000</v>
      </c>
      <c r="I54" s="237">
        <v>0</v>
      </c>
      <c r="J54" s="237">
        <v>0</v>
      </c>
      <c r="K54" s="237">
        <v>0</v>
      </c>
      <c r="L54" s="237">
        <v>50000</v>
      </c>
      <c r="M54" s="237">
        <v>50000</v>
      </c>
      <c r="N54" s="237">
        <v>50000</v>
      </c>
      <c r="O54" s="237">
        <v>50000</v>
      </c>
      <c r="P54" s="235">
        <v>5300000</v>
      </c>
    </row>
    <row r="55" spans="1:16" s="130" customFormat="1">
      <c r="A55" s="238" t="s">
        <v>190</v>
      </c>
      <c r="B55" s="239" t="s">
        <v>381</v>
      </c>
      <c r="C55" s="239" t="s">
        <v>379</v>
      </c>
      <c r="D55" s="240" t="s">
        <v>1717</v>
      </c>
      <c r="E55" s="241">
        <v>2025</v>
      </c>
      <c r="F55" s="242"/>
      <c r="G55" s="49" t="s">
        <v>1705</v>
      </c>
      <c r="H55" s="237">
        <v>327000</v>
      </c>
      <c r="I55" s="237">
        <v>0</v>
      </c>
      <c r="J55" s="237">
        <v>0</v>
      </c>
      <c r="K55" s="237">
        <v>20000</v>
      </c>
      <c r="L55" s="237">
        <v>0</v>
      </c>
      <c r="M55" s="237">
        <v>20000</v>
      </c>
      <c r="N55" s="237">
        <v>20000</v>
      </c>
      <c r="O55" s="237">
        <v>20000</v>
      </c>
      <c r="P55" s="235">
        <v>267000</v>
      </c>
    </row>
    <row r="56" spans="1:16">
      <c r="A56" s="223" t="s">
        <v>190</v>
      </c>
      <c r="B56" s="224"/>
      <c r="C56" s="224" t="s">
        <v>557</v>
      </c>
      <c r="D56" s="225" t="s">
        <v>558</v>
      </c>
      <c r="E56" s="226"/>
      <c r="F56" s="226"/>
      <c r="G56" s="227"/>
      <c r="H56" s="228">
        <v>41575518.072491996</v>
      </c>
      <c r="I56" s="228">
        <v>2858332.8625303125</v>
      </c>
      <c r="J56" s="228">
        <v>2880000</v>
      </c>
      <c r="K56" s="228">
        <v>477025.42300000001</v>
      </c>
      <c r="L56" s="228">
        <v>2522974.5769999996</v>
      </c>
      <c r="M56" s="228">
        <v>3000000</v>
      </c>
      <c r="N56" s="228">
        <v>3200000</v>
      </c>
      <c r="O56" s="228">
        <v>3000000.0004700003</v>
      </c>
      <c r="P56" s="230">
        <v>26682185.209491689</v>
      </c>
    </row>
    <row r="57" spans="1:16" s="130" customFormat="1" ht="24">
      <c r="A57" s="238" t="s">
        <v>190</v>
      </c>
      <c r="B57" s="239" t="s">
        <v>1718</v>
      </c>
      <c r="C57" s="239" t="s">
        <v>557</v>
      </c>
      <c r="D57" s="240" t="s">
        <v>1719</v>
      </c>
      <c r="E57" s="241">
        <v>2022</v>
      </c>
      <c r="F57" s="242" t="s">
        <v>270</v>
      </c>
      <c r="G57" s="49" t="s">
        <v>1647</v>
      </c>
      <c r="H57" s="237">
        <v>4218170.8909999998</v>
      </c>
      <c r="I57" s="237">
        <v>317853.90837226092</v>
      </c>
      <c r="J57" s="237">
        <v>400000</v>
      </c>
      <c r="K57" s="237">
        <v>0</v>
      </c>
      <c r="L57" s="237">
        <v>121340.19100000001</v>
      </c>
      <c r="M57" s="237">
        <v>121340.19100000001</v>
      </c>
      <c r="N57" s="237">
        <v>200028.739</v>
      </c>
      <c r="O57" s="237">
        <v>100000</v>
      </c>
      <c r="P57" s="235">
        <v>3078948.0526277386</v>
      </c>
    </row>
    <row r="58" spans="1:16" s="130" customFormat="1" ht="24">
      <c r="A58" s="238" t="s">
        <v>190</v>
      </c>
      <c r="B58" s="239" t="s">
        <v>1718</v>
      </c>
      <c r="C58" s="239" t="s">
        <v>557</v>
      </c>
      <c r="D58" s="240" t="s">
        <v>1719</v>
      </c>
      <c r="E58" s="241">
        <v>2022</v>
      </c>
      <c r="F58" s="242" t="s">
        <v>270</v>
      </c>
      <c r="G58" s="49" t="s">
        <v>1646</v>
      </c>
      <c r="H58" s="237">
        <v>1556924.5870000001</v>
      </c>
      <c r="I58" s="237">
        <v>427100.92519663915</v>
      </c>
      <c r="J58" s="237">
        <v>400000</v>
      </c>
      <c r="K58" s="237">
        <v>33277.055999999997</v>
      </c>
      <c r="L58" s="237"/>
      <c r="M58" s="237">
        <v>33277.055999999997</v>
      </c>
      <c r="N58" s="237">
        <v>67000</v>
      </c>
      <c r="O58" s="237">
        <v>10000</v>
      </c>
      <c r="P58" s="235">
        <v>619546.60580336105</v>
      </c>
    </row>
    <row r="59" spans="1:16" s="130" customFormat="1" ht="24">
      <c r="A59" s="238" t="s">
        <v>190</v>
      </c>
      <c r="B59" s="239" t="s">
        <v>1718</v>
      </c>
      <c r="C59" s="239" t="s">
        <v>557</v>
      </c>
      <c r="D59" s="240" t="s">
        <v>1720</v>
      </c>
      <c r="E59" s="241">
        <v>2022</v>
      </c>
      <c r="F59" s="242" t="s">
        <v>270</v>
      </c>
      <c r="G59" s="49" t="s">
        <v>1647</v>
      </c>
      <c r="H59" s="237">
        <v>3534613.5419999999</v>
      </c>
      <c r="I59" s="237">
        <v>1752568.9962682126</v>
      </c>
      <c r="J59" s="237">
        <v>400000</v>
      </c>
      <c r="K59" s="237">
        <v>0</v>
      </c>
      <c r="L59" s="237">
        <v>300000</v>
      </c>
      <c r="M59" s="237">
        <v>300000</v>
      </c>
      <c r="N59" s="237">
        <v>393552.58600000001</v>
      </c>
      <c r="O59" s="237">
        <v>100000</v>
      </c>
      <c r="P59" s="235">
        <v>588491.95973178733</v>
      </c>
    </row>
    <row r="60" spans="1:16" s="130" customFormat="1" ht="36">
      <c r="A60" s="238" t="s">
        <v>190</v>
      </c>
      <c r="B60" s="239" t="s">
        <v>1721</v>
      </c>
      <c r="C60" s="239" t="s">
        <v>557</v>
      </c>
      <c r="D60" s="240" t="s">
        <v>1722</v>
      </c>
      <c r="E60" s="241">
        <v>2022</v>
      </c>
      <c r="F60" s="242">
        <v>2027</v>
      </c>
      <c r="G60" s="49" t="s">
        <v>1723</v>
      </c>
      <c r="H60" s="237">
        <v>1519650</v>
      </c>
      <c r="I60" s="237">
        <v>0</v>
      </c>
      <c r="J60" s="237">
        <v>500000</v>
      </c>
      <c r="K60" s="237">
        <v>0</v>
      </c>
      <c r="L60" s="237">
        <v>298851.99200000003</v>
      </c>
      <c r="M60" s="237">
        <v>298851.99200000003</v>
      </c>
      <c r="N60" s="237">
        <v>395000</v>
      </c>
      <c r="O60" s="237">
        <v>0</v>
      </c>
      <c r="P60" s="235">
        <v>325798.00799999991</v>
      </c>
    </row>
    <row r="61" spans="1:16" s="130" customFormat="1" ht="24">
      <c r="A61" s="238" t="s">
        <v>190</v>
      </c>
      <c r="B61" s="239" t="s">
        <v>1721</v>
      </c>
      <c r="C61" s="239" t="s">
        <v>557</v>
      </c>
      <c r="D61" s="240" t="s">
        <v>1724</v>
      </c>
      <c r="E61" s="241">
        <v>2020</v>
      </c>
      <c r="F61" s="242">
        <v>2027</v>
      </c>
      <c r="G61" s="49" t="s">
        <v>1725</v>
      </c>
      <c r="H61" s="237">
        <v>3039300</v>
      </c>
      <c r="I61" s="237">
        <v>59968.58</v>
      </c>
      <c r="J61" s="237">
        <v>56000</v>
      </c>
      <c r="K61" s="237">
        <v>0</v>
      </c>
      <c r="L61" s="237">
        <v>318498.00799999997</v>
      </c>
      <c r="M61" s="237">
        <v>318498.00799999997</v>
      </c>
      <c r="N61" s="237">
        <v>350000</v>
      </c>
      <c r="O61" s="237">
        <v>360000</v>
      </c>
      <c r="P61" s="235">
        <v>1894833.412</v>
      </c>
    </row>
    <row r="62" spans="1:16" s="130" customFormat="1" ht="24">
      <c r="A62" s="238" t="s">
        <v>190</v>
      </c>
      <c r="B62" s="239" t="s">
        <v>1721</v>
      </c>
      <c r="C62" s="239" t="s">
        <v>557</v>
      </c>
      <c r="D62" s="240" t="s">
        <v>1726</v>
      </c>
      <c r="E62" s="241">
        <v>2020</v>
      </c>
      <c r="F62" s="242">
        <v>2027</v>
      </c>
      <c r="G62" s="49" t="s">
        <v>1727</v>
      </c>
      <c r="H62" s="237">
        <v>202620</v>
      </c>
      <c r="I62" s="237">
        <v>23526.799899999998</v>
      </c>
      <c r="J62" s="237">
        <v>60000</v>
      </c>
      <c r="K62" s="237">
        <v>0</v>
      </c>
      <c r="L62" s="237">
        <v>39697.733999999997</v>
      </c>
      <c r="M62" s="237">
        <v>39697.733999999997</v>
      </c>
      <c r="N62" s="237">
        <v>39697.733</v>
      </c>
      <c r="O62" s="237">
        <v>39697.733</v>
      </c>
      <c r="P62" s="235"/>
    </row>
    <row r="63" spans="1:16" s="130" customFormat="1" ht="24">
      <c r="A63" s="238" t="s">
        <v>190</v>
      </c>
      <c r="B63" s="239" t="s">
        <v>1721</v>
      </c>
      <c r="C63" s="239" t="s">
        <v>557</v>
      </c>
      <c r="D63" s="240" t="s">
        <v>1728</v>
      </c>
      <c r="E63" s="241">
        <v>2023</v>
      </c>
      <c r="F63" s="242">
        <v>2027</v>
      </c>
      <c r="G63" s="49" t="s">
        <v>1727</v>
      </c>
      <c r="H63" s="237">
        <v>488675.16752999998</v>
      </c>
      <c r="I63" s="237">
        <v>0</v>
      </c>
      <c r="J63" s="237">
        <v>60000</v>
      </c>
      <c r="K63" s="237">
        <v>0</v>
      </c>
      <c r="L63" s="237">
        <v>175596.717</v>
      </c>
      <c r="M63" s="237">
        <v>175596.717</v>
      </c>
      <c r="N63" s="237">
        <v>72280.226999999999</v>
      </c>
      <c r="O63" s="237">
        <v>70238.687470000004</v>
      </c>
      <c r="P63" s="235">
        <v>110559.53605999995</v>
      </c>
    </row>
    <row r="64" spans="1:16" s="130" customFormat="1" ht="24">
      <c r="A64" s="238" t="s">
        <v>190</v>
      </c>
      <c r="B64" s="239" t="s">
        <v>1721</v>
      </c>
      <c r="C64" s="239" t="s">
        <v>557</v>
      </c>
      <c r="D64" s="240" t="s">
        <v>1729</v>
      </c>
      <c r="E64" s="241">
        <v>2023</v>
      </c>
      <c r="F64" s="242">
        <v>2027</v>
      </c>
      <c r="G64" s="49" t="s">
        <v>1727</v>
      </c>
      <c r="H64" s="237">
        <v>979667.7</v>
      </c>
      <c r="I64" s="237">
        <v>0</v>
      </c>
      <c r="J64" s="237">
        <v>60000</v>
      </c>
      <c r="K64" s="237">
        <v>0</v>
      </c>
      <c r="L64" s="237">
        <v>324918.73700000002</v>
      </c>
      <c r="M64" s="237">
        <v>324918.73700000002</v>
      </c>
      <c r="N64" s="237">
        <v>105895.273</v>
      </c>
      <c r="O64" s="237">
        <v>20000</v>
      </c>
      <c r="P64" s="235">
        <v>468853.69</v>
      </c>
    </row>
    <row r="65" spans="1:16" s="130" customFormat="1" ht="36">
      <c r="A65" s="238" t="s">
        <v>190</v>
      </c>
      <c r="B65" s="239" t="s">
        <v>1721</v>
      </c>
      <c r="C65" s="239" t="s">
        <v>557</v>
      </c>
      <c r="D65" s="240" t="s">
        <v>1730</v>
      </c>
      <c r="E65" s="241">
        <v>2023</v>
      </c>
      <c r="F65" s="242">
        <v>2027</v>
      </c>
      <c r="G65" s="49" t="s">
        <v>1727</v>
      </c>
      <c r="H65" s="237">
        <v>1327799.3543099998</v>
      </c>
      <c r="I65" s="237">
        <v>0</v>
      </c>
      <c r="J65" s="237">
        <v>60000</v>
      </c>
      <c r="K65" s="237">
        <v>0</v>
      </c>
      <c r="L65" s="237">
        <v>499639.69799999997</v>
      </c>
      <c r="M65" s="237">
        <v>499639.69799999997</v>
      </c>
      <c r="N65" s="237">
        <v>280967.85399999999</v>
      </c>
      <c r="O65" s="237">
        <v>20000</v>
      </c>
      <c r="P65" s="235">
        <v>467191.80230999988</v>
      </c>
    </row>
    <row r="66" spans="1:16" s="130" customFormat="1" ht="24">
      <c r="A66" s="238" t="s">
        <v>190</v>
      </c>
      <c r="B66" s="239" t="s">
        <v>1721</v>
      </c>
      <c r="C66" s="239" t="s">
        <v>557</v>
      </c>
      <c r="D66" s="240" t="s">
        <v>1731</v>
      </c>
      <c r="E66" s="241">
        <v>2025</v>
      </c>
      <c r="F66" s="242">
        <v>2027</v>
      </c>
      <c r="G66" s="49" t="s">
        <v>1732</v>
      </c>
      <c r="H66" s="237">
        <v>5500000</v>
      </c>
      <c r="I66" s="237">
        <v>0</v>
      </c>
      <c r="J66" s="237">
        <v>0</v>
      </c>
      <c r="K66" s="237">
        <v>0</v>
      </c>
      <c r="L66" s="237">
        <v>55000</v>
      </c>
      <c r="M66" s="237">
        <v>55000</v>
      </c>
      <c r="N66" s="237">
        <v>250000</v>
      </c>
      <c r="O66" s="237">
        <v>280000</v>
      </c>
      <c r="P66" s="235">
        <v>4915000</v>
      </c>
    </row>
    <row r="67" spans="1:16" s="130" customFormat="1" ht="36">
      <c r="A67" s="238" t="s">
        <v>190</v>
      </c>
      <c r="B67" s="239" t="s">
        <v>1721</v>
      </c>
      <c r="C67" s="239" t="s">
        <v>557</v>
      </c>
      <c r="D67" s="240" t="s">
        <v>1733</v>
      </c>
      <c r="E67" s="241">
        <v>2025</v>
      </c>
      <c r="F67" s="242">
        <v>2027</v>
      </c>
      <c r="G67" s="49" t="s">
        <v>1734</v>
      </c>
      <c r="H67" s="237">
        <v>3500000</v>
      </c>
      <c r="I67" s="237">
        <v>0</v>
      </c>
      <c r="J67" s="237">
        <v>0</v>
      </c>
      <c r="K67" s="237">
        <v>0</v>
      </c>
      <c r="L67" s="237">
        <v>55000</v>
      </c>
      <c r="M67" s="237">
        <v>55000</v>
      </c>
      <c r="N67" s="237">
        <v>150000</v>
      </c>
      <c r="O67" s="237">
        <v>250000</v>
      </c>
      <c r="P67" s="235">
        <v>3090000</v>
      </c>
    </row>
    <row r="68" spans="1:16" s="130" customFormat="1">
      <c r="A68" s="238" t="s">
        <v>190</v>
      </c>
      <c r="B68" s="239" t="s">
        <v>1721</v>
      </c>
      <c r="C68" s="239" t="s">
        <v>557</v>
      </c>
      <c r="D68" s="240" t="s">
        <v>1735</v>
      </c>
      <c r="E68" s="241">
        <v>2022</v>
      </c>
      <c r="F68" s="242">
        <v>2026</v>
      </c>
      <c r="G68" s="49" t="s">
        <v>1736</v>
      </c>
      <c r="H68" s="237">
        <v>1039983.6679319999</v>
      </c>
      <c r="I68" s="237">
        <v>103998.3667932</v>
      </c>
      <c r="J68" s="237">
        <v>80000</v>
      </c>
      <c r="K68" s="237">
        <v>33998.366999999998</v>
      </c>
      <c r="L68" s="237">
        <v>0</v>
      </c>
      <c r="M68" s="237">
        <v>33998.366999999998</v>
      </c>
      <c r="N68" s="237">
        <v>200129.823</v>
      </c>
      <c r="O68" s="237">
        <v>74851.918000000005</v>
      </c>
      <c r="P68" s="235">
        <v>547005.19313879986</v>
      </c>
    </row>
    <row r="69" spans="1:16" s="130" customFormat="1" ht="24">
      <c r="A69" s="238" t="s">
        <v>190</v>
      </c>
      <c r="B69" s="239" t="s">
        <v>1737</v>
      </c>
      <c r="C69" s="239" t="s">
        <v>557</v>
      </c>
      <c r="D69" s="240" t="s">
        <v>1738</v>
      </c>
      <c r="E69" s="241">
        <v>2023</v>
      </c>
      <c r="F69" s="242">
        <v>2026</v>
      </c>
      <c r="G69" s="49" t="s">
        <v>1739</v>
      </c>
      <c r="H69" s="237">
        <v>156800</v>
      </c>
      <c r="I69" s="237">
        <v>0</v>
      </c>
      <c r="J69" s="237">
        <v>9800</v>
      </c>
      <c r="K69" s="237">
        <v>47000</v>
      </c>
      <c r="L69" s="237">
        <v>0</v>
      </c>
      <c r="M69" s="237">
        <v>47000</v>
      </c>
      <c r="N69" s="237">
        <v>50000</v>
      </c>
      <c r="O69" s="237">
        <v>50000</v>
      </c>
      <c r="P69" s="235">
        <v>0</v>
      </c>
    </row>
    <row r="70" spans="1:16" s="130" customFormat="1">
      <c r="A70" s="238" t="s">
        <v>190</v>
      </c>
      <c r="B70" s="239" t="s">
        <v>1740</v>
      </c>
      <c r="C70" s="239" t="s">
        <v>557</v>
      </c>
      <c r="D70" s="240" t="s">
        <v>1741</v>
      </c>
      <c r="E70" s="241">
        <v>2022</v>
      </c>
      <c r="F70" s="242">
        <v>2028</v>
      </c>
      <c r="G70" s="49" t="s">
        <v>1742</v>
      </c>
      <c r="H70" s="237">
        <v>5035000</v>
      </c>
      <c r="I70" s="237">
        <v>0</v>
      </c>
      <c r="J70" s="237">
        <v>150000</v>
      </c>
      <c r="K70" s="237">
        <v>200000</v>
      </c>
      <c r="L70" s="237">
        <v>140000</v>
      </c>
      <c r="M70" s="237">
        <v>340000</v>
      </c>
      <c r="N70" s="237">
        <v>350000</v>
      </c>
      <c r="O70" s="237">
        <v>400000</v>
      </c>
      <c r="P70" s="235">
        <v>3795000</v>
      </c>
    </row>
    <row r="71" spans="1:16" s="130" customFormat="1">
      <c r="A71" s="238" t="s">
        <v>190</v>
      </c>
      <c r="B71" s="239" t="s">
        <v>1740</v>
      </c>
      <c r="C71" s="239" t="s">
        <v>557</v>
      </c>
      <c r="D71" s="240" t="s">
        <v>1743</v>
      </c>
      <c r="E71" s="241">
        <v>2025</v>
      </c>
      <c r="F71" s="242">
        <v>2027</v>
      </c>
      <c r="G71" s="49" t="s">
        <v>1744</v>
      </c>
      <c r="H71" s="237">
        <v>3958358.7</v>
      </c>
      <c r="I71" s="237">
        <v>0</v>
      </c>
      <c r="J71" s="237">
        <v>0</v>
      </c>
      <c r="K71" s="237">
        <v>3000</v>
      </c>
      <c r="L71" s="237">
        <v>17000</v>
      </c>
      <c r="M71" s="237">
        <v>20000</v>
      </c>
      <c r="N71" s="237">
        <v>50000</v>
      </c>
      <c r="O71" s="237">
        <v>923100.47600000002</v>
      </c>
      <c r="P71" s="235">
        <v>2965258.2240000004</v>
      </c>
    </row>
    <row r="72" spans="1:16" s="130" customFormat="1">
      <c r="A72" s="238" t="s">
        <v>190</v>
      </c>
      <c r="B72" s="239" t="s">
        <v>1745</v>
      </c>
      <c r="C72" s="239" t="s">
        <v>557</v>
      </c>
      <c r="D72" s="240" t="s">
        <v>1660</v>
      </c>
      <c r="E72" s="241">
        <v>2023</v>
      </c>
      <c r="F72" s="242">
        <v>2027</v>
      </c>
      <c r="G72" s="49" t="s">
        <v>1700</v>
      </c>
      <c r="H72" s="237">
        <v>283253</v>
      </c>
      <c r="I72" s="237">
        <v>73315.286000000007</v>
      </c>
      <c r="J72" s="237">
        <v>178000</v>
      </c>
      <c r="K72" s="237">
        <v>9750</v>
      </c>
      <c r="L72" s="237">
        <v>0</v>
      </c>
      <c r="M72" s="237">
        <v>9750</v>
      </c>
      <c r="N72" s="237">
        <v>11476.1</v>
      </c>
      <c r="O72" s="237">
        <v>10711.186</v>
      </c>
      <c r="P72" s="235">
        <v>0.42799999997805571</v>
      </c>
    </row>
    <row r="73" spans="1:16" s="130" customFormat="1">
      <c r="A73" s="238" t="s">
        <v>190</v>
      </c>
      <c r="B73" s="239" t="s">
        <v>1746</v>
      </c>
      <c r="C73" s="239" t="s">
        <v>557</v>
      </c>
      <c r="D73" s="240" t="s">
        <v>1747</v>
      </c>
      <c r="E73" s="241">
        <v>2024</v>
      </c>
      <c r="F73" s="242">
        <v>2027</v>
      </c>
      <c r="G73" s="49" t="s">
        <v>1705</v>
      </c>
      <c r="H73" s="237">
        <v>1103700</v>
      </c>
      <c r="I73" s="237">
        <v>0</v>
      </c>
      <c r="J73" s="237">
        <v>300000</v>
      </c>
      <c r="K73" s="237">
        <v>0</v>
      </c>
      <c r="L73" s="237">
        <v>50000</v>
      </c>
      <c r="M73" s="237">
        <v>50000</v>
      </c>
      <c r="N73" s="237">
        <v>10000</v>
      </c>
      <c r="O73" s="237">
        <v>50000</v>
      </c>
      <c r="P73" s="235">
        <v>693700</v>
      </c>
    </row>
    <row r="74" spans="1:16" s="130" customFormat="1" ht="36">
      <c r="A74" s="238" t="s">
        <v>190</v>
      </c>
      <c r="B74" s="239" t="s">
        <v>1748</v>
      </c>
      <c r="C74" s="239" t="s">
        <v>557</v>
      </c>
      <c r="D74" s="240" t="s">
        <v>1749</v>
      </c>
      <c r="E74" s="241">
        <v>2024</v>
      </c>
      <c r="F74" s="242">
        <v>2027</v>
      </c>
      <c r="G74" s="49" t="s">
        <v>1750</v>
      </c>
      <c r="H74" s="237">
        <v>3964801.4627200002</v>
      </c>
      <c r="I74" s="237">
        <v>0</v>
      </c>
      <c r="J74" s="237">
        <v>100000</v>
      </c>
      <c r="K74" s="237">
        <v>150000</v>
      </c>
      <c r="L74" s="237">
        <v>127431.5</v>
      </c>
      <c r="M74" s="237">
        <v>277431.5</v>
      </c>
      <c r="N74" s="237">
        <v>223971.66500000001</v>
      </c>
      <c r="O74" s="237">
        <v>241400</v>
      </c>
      <c r="P74" s="235">
        <v>3121998.2977200001</v>
      </c>
    </row>
    <row r="75" spans="1:16" s="251" customFormat="1">
      <c r="A75" s="247">
        <v>10</v>
      </c>
      <c r="B75" s="248"/>
      <c r="C75" s="217"/>
      <c r="D75" s="249" t="s">
        <v>1751</v>
      </c>
      <c r="E75" s="250"/>
      <c r="F75" s="250"/>
      <c r="G75" s="220"/>
      <c r="H75" s="221">
        <v>3681435</v>
      </c>
      <c r="I75" s="221">
        <v>663213.20146000001</v>
      </c>
      <c r="J75" s="221">
        <v>520690</v>
      </c>
      <c r="K75" s="221">
        <v>206000</v>
      </c>
      <c r="L75" s="221">
        <v>200000</v>
      </c>
      <c r="M75" s="221">
        <v>406000</v>
      </c>
      <c r="N75" s="221">
        <v>404000</v>
      </c>
      <c r="O75" s="221">
        <v>404000</v>
      </c>
      <c r="P75" s="222">
        <v>1236824</v>
      </c>
    </row>
    <row r="76" spans="1:16">
      <c r="A76" s="223">
        <v>10</v>
      </c>
      <c r="B76" s="224"/>
      <c r="C76" s="224" t="s">
        <v>32</v>
      </c>
      <c r="D76" s="225" t="s">
        <v>1752</v>
      </c>
      <c r="E76" s="226"/>
      <c r="F76" s="226"/>
      <c r="G76" s="227"/>
      <c r="H76" s="228">
        <v>3340920</v>
      </c>
      <c r="I76" s="228">
        <v>465187.20146000001</v>
      </c>
      <c r="J76" s="228">
        <v>400000</v>
      </c>
      <c r="K76" s="228">
        <v>200000</v>
      </c>
      <c r="L76" s="228">
        <v>200000</v>
      </c>
      <c r="M76" s="228">
        <v>400000</v>
      </c>
      <c r="N76" s="228">
        <v>400000</v>
      </c>
      <c r="O76" s="228">
        <v>400000</v>
      </c>
      <c r="P76" s="230">
        <v>1236824</v>
      </c>
    </row>
    <row r="77" spans="1:16" ht="24">
      <c r="A77" s="252" t="s">
        <v>625</v>
      </c>
      <c r="B77" s="253" t="s">
        <v>1753</v>
      </c>
      <c r="C77" s="254" t="s">
        <v>32</v>
      </c>
      <c r="D77" s="255" t="s">
        <v>1754</v>
      </c>
      <c r="E77" s="243" t="s">
        <v>54</v>
      </c>
      <c r="F77" s="123" t="s">
        <v>270</v>
      </c>
      <c r="G77" s="123" t="s">
        <v>1755</v>
      </c>
      <c r="H77" s="87">
        <v>2149664</v>
      </c>
      <c r="I77" s="87">
        <v>73930.472999999998</v>
      </c>
      <c r="J77" s="237">
        <v>200000</v>
      </c>
      <c r="K77" s="87"/>
      <c r="L77" s="237">
        <v>200000</v>
      </c>
      <c r="M77" s="237">
        <v>200000</v>
      </c>
      <c r="N77" s="237">
        <v>200000</v>
      </c>
      <c r="O77" s="87">
        <v>200000</v>
      </c>
      <c r="P77" s="256">
        <v>1236824</v>
      </c>
    </row>
    <row r="78" spans="1:16" s="130" customFormat="1" ht="24">
      <c r="A78" s="238" t="s">
        <v>625</v>
      </c>
      <c r="B78" s="239" t="s">
        <v>1753</v>
      </c>
      <c r="C78" s="239" t="s">
        <v>32</v>
      </c>
      <c r="D78" s="240" t="s">
        <v>1756</v>
      </c>
      <c r="E78" s="241">
        <v>2024</v>
      </c>
      <c r="F78" s="242" t="s">
        <v>26</v>
      </c>
      <c r="G78" s="49" t="s">
        <v>1757</v>
      </c>
      <c r="H78" s="237">
        <v>700000</v>
      </c>
      <c r="I78" s="237"/>
      <c r="J78" s="237">
        <v>100000</v>
      </c>
      <c r="K78" s="237">
        <v>200000</v>
      </c>
      <c r="L78" s="237"/>
      <c r="M78" s="237">
        <v>200000</v>
      </c>
      <c r="N78" s="237">
        <v>200000</v>
      </c>
      <c r="O78" s="237">
        <v>200000</v>
      </c>
      <c r="P78" s="235"/>
    </row>
    <row r="79" spans="1:16">
      <c r="A79" s="223" t="s">
        <v>625</v>
      </c>
      <c r="B79" s="224"/>
      <c r="C79" s="224" t="s">
        <v>647</v>
      </c>
      <c r="D79" s="225" t="s">
        <v>1758</v>
      </c>
      <c r="E79" s="226"/>
      <c r="F79" s="226"/>
      <c r="G79" s="227"/>
      <c r="H79" s="228">
        <v>340515</v>
      </c>
      <c r="I79" s="228">
        <v>198026</v>
      </c>
      <c r="J79" s="228">
        <v>120690</v>
      </c>
      <c r="K79" s="228">
        <v>6000</v>
      </c>
      <c r="L79" s="228">
        <v>0</v>
      </c>
      <c r="M79" s="228">
        <v>6000</v>
      </c>
      <c r="N79" s="228">
        <v>4000</v>
      </c>
      <c r="O79" s="228">
        <v>4000</v>
      </c>
      <c r="P79" s="230">
        <v>0</v>
      </c>
    </row>
    <row r="80" spans="1:16">
      <c r="A80" s="252" t="s">
        <v>625</v>
      </c>
      <c r="B80" s="253" t="s">
        <v>1759</v>
      </c>
      <c r="C80" s="254" t="s">
        <v>647</v>
      </c>
      <c r="D80" s="257" t="s">
        <v>1760</v>
      </c>
      <c r="E80" s="243">
        <v>2018</v>
      </c>
      <c r="F80" s="123">
        <v>2025</v>
      </c>
      <c r="G80" s="123" t="s">
        <v>1700</v>
      </c>
      <c r="H80" s="87">
        <v>5315</v>
      </c>
      <c r="I80" s="87"/>
      <c r="J80" s="237">
        <v>1056</v>
      </c>
      <c r="K80" s="87">
        <v>2110</v>
      </c>
      <c r="L80" s="237"/>
      <c r="M80" s="87">
        <v>2110</v>
      </c>
      <c r="N80" s="87"/>
      <c r="O80" s="87"/>
      <c r="P80" s="256"/>
    </row>
    <row r="81" spans="1:16">
      <c r="A81" s="252" t="s">
        <v>625</v>
      </c>
      <c r="B81" s="253" t="s">
        <v>1759</v>
      </c>
      <c r="C81" s="254" t="s">
        <v>647</v>
      </c>
      <c r="D81" s="257" t="s">
        <v>1761</v>
      </c>
      <c r="E81" s="243">
        <v>2023</v>
      </c>
      <c r="F81" s="123">
        <v>2027</v>
      </c>
      <c r="G81" s="123" t="s">
        <v>1700</v>
      </c>
      <c r="H81" s="87">
        <v>21040</v>
      </c>
      <c r="I81" s="87"/>
      <c r="J81" s="237">
        <v>3500</v>
      </c>
      <c r="K81" s="87">
        <v>3890</v>
      </c>
      <c r="L81" s="237"/>
      <c r="M81" s="87">
        <v>3890</v>
      </c>
      <c r="N81" s="87">
        <v>4000</v>
      </c>
      <c r="O81" s="87">
        <v>4000</v>
      </c>
      <c r="P81" s="256"/>
    </row>
    <row r="82" spans="1:16" s="251" customFormat="1">
      <c r="A82" s="247">
        <v>11</v>
      </c>
      <c r="B82" s="248"/>
      <c r="C82" s="217"/>
      <c r="D82" s="249" t="s">
        <v>1762</v>
      </c>
      <c r="E82" s="250"/>
      <c r="F82" s="250"/>
      <c r="G82" s="220"/>
      <c r="H82" s="221">
        <v>3080000</v>
      </c>
      <c r="I82" s="221">
        <v>0</v>
      </c>
      <c r="J82" s="221">
        <v>820000</v>
      </c>
      <c r="K82" s="221">
        <v>620000</v>
      </c>
      <c r="L82" s="221">
        <v>0</v>
      </c>
      <c r="M82" s="221">
        <v>620000</v>
      </c>
      <c r="N82" s="221">
        <v>620000</v>
      </c>
      <c r="O82" s="221">
        <v>620000</v>
      </c>
      <c r="P82" s="222">
        <v>0</v>
      </c>
    </row>
    <row r="83" spans="1:16">
      <c r="A83" s="223" t="s">
        <v>663</v>
      </c>
      <c r="B83" s="224"/>
      <c r="C83" s="224" t="s">
        <v>739</v>
      </c>
      <c r="D83" s="225" t="s">
        <v>1763</v>
      </c>
      <c r="E83" s="226"/>
      <c r="F83" s="226"/>
      <c r="G83" s="227"/>
      <c r="H83" s="228">
        <v>1400000</v>
      </c>
      <c r="I83" s="228">
        <v>0</v>
      </c>
      <c r="J83" s="228">
        <v>300000</v>
      </c>
      <c r="K83" s="228">
        <v>300000</v>
      </c>
      <c r="L83" s="228">
        <v>0</v>
      </c>
      <c r="M83" s="228">
        <v>300000</v>
      </c>
      <c r="N83" s="228">
        <v>300000</v>
      </c>
      <c r="O83" s="228">
        <v>300000</v>
      </c>
      <c r="P83" s="230">
        <v>0</v>
      </c>
    </row>
    <row r="84" spans="1:16" ht="24">
      <c r="A84" s="252" t="s">
        <v>663</v>
      </c>
      <c r="B84" s="253" t="s">
        <v>1764</v>
      </c>
      <c r="C84" s="254" t="s">
        <v>739</v>
      </c>
      <c r="D84" s="255" t="s">
        <v>1765</v>
      </c>
      <c r="E84" s="243">
        <v>2023</v>
      </c>
      <c r="F84" s="123" t="s">
        <v>26</v>
      </c>
      <c r="G84" s="123" t="s">
        <v>1700</v>
      </c>
      <c r="H84" s="87">
        <v>1400000</v>
      </c>
      <c r="I84" s="87"/>
      <c r="J84" s="237">
        <v>300000</v>
      </c>
      <c r="K84" s="87">
        <v>300000</v>
      </c>
      <c r="L84" s="237"/>
      <c r="M84" s="237">
        <v>300000</v>
      </c>
      <c r="N84" s="237">
        <v>300000</v>
      </c>
      <c r="O84" s="87">
        <v>300000</v>
      </c>
      <c r="P84" s="256"/>
    </row>
    <row r="85" spans="1:16">
      <c r="A85" s="223">
        <v>11</v>
      </c>
      <c r="B85" s="224"/>
      <c r="C85" s="224" t="s">
        <v>753</v>
      </c>
      <c r="D85" s="225" t="s">
        <v>1766</v>
      </c>
      <c r="E85" s="226"/>
      <c r="F85" s="226"/>
      <c r="G85" s="227"/>
      <c r="H85" s="228">
        <v>1600000</v>
      </c>
      <c r="I85" s="228">
        <v>0</v>
      </c>
      <c r="J85" s="228">
        <v>500000</v>
      </c>
      <c r="K85" s="228">
        <v>300000</v>
      </c>
      <c r="L85" s="228">
        <v>0</v>
      </c>
      <c r="M85" s="228">
        <v>300000</v>
      </c>
      <c r="N85" s="228">
        <v>300000</v>
      </c>
      <c r="O85" s="228">
        <v>300000</v>
      </c>
      <c r="P85" s="230">
        <v>0</v>
      </c>
    </row>
    <row r="86" spans="1:16" ht="24">
      <c r="A86" s="252" t="s">
        <v>663</v>
      </c>
      <c r="B86" s="253" t="s">
        <v>1764</v>
      </c>
      <c r="C86" s="254" t="s">
        <v>753</v>
      </c>
      <c r="D86" s="255" t="s">
        <v>1767</v>
      </c>
      <c r="E86" s="243">
        <v>2023</v>
      </c>
      <c r="F86" s="123" t="s">
        <v>26</v>
      </c>
      <c r="G86" s="123" t="s">
        <v>1700</v>
      </c>
      <c r="H86" s="87">
        <v>1600000</v>
      </c>
      <c r="I86" s="87"/>
      <c r="J86" s="237">
        <v>500000</v>
      </c>
      <c r="K86" s="87">
        <v>300000</v>
      </c>
      <c r="L86" s="237"/>
      <c r="M86" s="237">
        <v>300000</v>
      </c>
      <c r="N86" s="237">
        <v>300000</v>
      </c>
      <c r="O86" s="87">
        <v>300000</v>
      </c>
      <c r="P86" s="256"/>
    </row>
    <row r="87" spans="1:16">
      <c r="A87" s="223" t="s">
        <v>663</v>
      </c>
      <c r="B87" s="224"/>
      <c r="C87" s="224" t="s">
        <v>757</v>
      </c>
      <c r="D87" s="225" t="s">
        <v>1768</v>
      </c>
      <c r="E87" s="226"/>
      <c r="F87" s="226"/>
      <c r="G87" s="227"/>
      <c r="H87" s="228">
        <v>80000</v>
      </c>
      <c r="I87" s="228">
        <v>0</v>
      </c>
      <c r="J87" s="228">
        <v>20000</v>
      </c>
      <c r="K87" s="228">
        <v>20000</v>
      </c>
      <c r="L87" s="228">
        <v>0</v>
      </c>
      <c r="M87" s="228">
        <v>20000</v>
      </c>
      <c r="N87" s="228">
        <v>20000</v>
      </c>
      <c r="O87" s="228">
        <v>20000</v>
      </c>
      <c r="P87" s="230">
        <v>0</v>
      </c>
    </row>
    <row r="88" spans="1:16" ht="24">
      <c r="A88" s="252" t="s">
        <v>663</v>
      </c>
      <c r="B88" s="253" t="s">
        <v>1764</v>
      </c>
      <c r="C88" s="254" t="s">
        <v>757</v>
      </c>
      <c r="D88" s="255" t="s">
        <v>1769</v>
      </c>
      <c r="E88" s="243">
        <v>2023</v>
      </c>
      <c r="F88" s="123" t="s">
        <v>26</v>
      </c>
      <c r="G88" s="123" t="s">
        <v>1700</v>
      </c>
      <c r="H88" s="87">
        <v>80000</v>
      </c>
      <c r="I88" s="87"/>
      <c r="J88" s="237">
        <v>20000</v>
      </c>
      <c r="K88" s="87">
        <v>20000</v>
      </c>
      <c r="L88" s="237"/>
      <c r="M88" s="237">
        <v>20000</v>
      </c>
      <c r="N88" s="237">
        <v>20000</v>
      </c>
      <c r="O88" s="87">
        <v>20000</v>
      </c>
      <c r="P88" s="256"/>
    </row>
    <row r="89" spans="1:16" ht="24">
      <c r="A89" s="258" t="s">
        <v>760</v>
      </c>
      <c r="B89" s="259"/>
      <c r="C89" s="217"/>
      <c r="D89" s="218" t="s">
        <v>761</v>
      </c>
      <c r="E89" s="219"/>
      <c r="F89" s="219"/>
      <c r="G89" s="220"/>
      <c r="H89" s="221">
        <v>15341310</v>
      </c>
      <c r="I89" s="221">
        <v>1300000</v>
      </c>
      <c r="J89" s="221">
        <v>740000</v>
      </c>
      <c r="K89" s="221">
        <v>630000</v>
      </c>
      <c r="L89" s="221">
        <v>244690</v>
      </c>
      <c r="M89" s="221">
        <v>874690</v>
      </c>
      <c r="N89" s="221">
        <v>580000</v>
      </c>
      <c r="O89" s="221">
        <v>580000</v>
      </c>
      <c r="P89" s="222">
        <v>0</v>
      </c>
    </row>
    <row r="90" spans="1:16">
      <c r="A90" s="223" t="s">
        <v>760</v>
      </c>
      <c r="B90" s="224"/>
      <c r="C90" s="224" t="s">
        <v>766</v>
      </c>
      <c r="D90" s="225" t="s">
        <v>1770</v>
      </c>
      <c r="E90" s="226"/>
      <c r="F90" s="226"/>
      <c r="G90" s="227"/>
      <c r="H90" s="228">
        <v>20000</v>
      </c>
      <c r="I90" s="228">
        <v>0</v>
      </c>
      <c r="J90" s="228">
        <v>20000</v>
      </c>
      <c r="K90" s="228">
        <v>20000</v>
      </c>
      <c r="L90" s="228">
        <v>0</v>
      </c>
      <c r="M90" s="228">
        <v>20000</v>
      </c>
      <c r="N90" s="228">
        <v>0</v>
      </c>
      <c r="O90" s="228">
        <v>0</v>
      </c>
      <c r="P90" s="230">
        <v>0</v>
      </c>
    </row>
    <row r="91" spans="1:16">
      <c r="A91" s="260">
        <v>12</v>
      </c>
      <c r="B91" s="261" t="s">
        <v>1771</v>
      </c>
      <c r="C91" s="262" t="s">
        <v>766</v>
      </c>
      <c r="D91" s="263" t="s">
        <v>1772</v>
      </c>
      <c r="E91" s="264">
        <v>2023</v>
      </c>
      <c r="F91" s="239" t="s">
        <v>25</v>
      </c>
      <c r="G91" s="265" t="s">
        <v>1700</v>
      </c>
      <c r="H91" s="266">
        <v>20000</v>
      </c>
      <c r="I91" s="266"/>
      <c r="J91" s="266">
        <v>20000</v>
      </c>
      <c r="K91" s="266">
        <v>20000</v>
      </c>
      <c r="L91" s="267"/>
      <c r="M91" s="266">
        <v>20000</v>
      </c>
      <c r="N91" s="267"/>
      <c r="O91" s="267"/>
      <c r="P91" s="268"/>
    </row>
    <row r="92" spans="1:16">
      <c r="A92" s="223">
        <v>12</v>
      </c>
      <c r="B92" s="224"/>
      <c r="C92" s="224" t="s">
        <v>778</v>
      </c>
      <c r="D92" s="225" t="s">
        <v>1773</v>
      </c>
      <c r="E92" s="226"/>
      <c r="F92" s="226"/>
      <c r="G92" s="227"/>
      <c r="H92" s="228">
        <v>20000</v>
      </c>
      <c r="I92" s="228">
        <v>0</v>
      </c>
      <c r="J92" s="228">
        <v>20000</v>
      </c>
      <c r="K92" s="228">
        <v>20000</v>
      </c>
      <c r="L92" s="228">
        <v>0</v>
      </c>
      <c r="M92" s="228">
        <v>20000</v>
      </c>
      <c r="N92" s="228">
        <v>0</v>
      </c>
      <c r="O92" s="228">
        <v>0</v>
      </c>
      <c r="P92" s="230">
        <v>0</v>
      </c>
    </row>
    <row r="93" spans="1:16" ht="24">
      <c r="A93" s="260">
        <v>12</v>
      </c>
      <c r="B93" s="261" t="s">
        <v>1771</v>
      </c>
      <c r="C93" s="262" t="s">
        <v>778</v>
      </c>
      <c r="D93" s="263" t="s">
        <v>1774</v>
      </c>
      <c r="E93" s="264">
        <v>2023</v>
      </c>
      <c r="F93" s="239" t="s">
        <v>25</v>
      </c>
      <c r="G93" s="265" t="s">
        <v>1775</v>
      </c>
      <c r="H93" s="266">
        <v>20000</v>
      </c>
      <c r="I93" s="266"/>
      <c r="J93" s="266">
        <v>20000</v>
      </c>
      <c r="K93" s="266">
        <v>20000</v>
      </c>
      <c r="L93" s="269"/>
      <c r="M93" s="266">
        <v>20000</v>
      </c>
      <c r="N93" s="269"/>
      <c r="O93" s="269"/>
      <c r="P93" s="270"/>
    </row>
    <row r="94" spans="1:16">
      <c r="A94" s="223">
        <v>12</v>
      </c>
      <c r="B94" s="224"/>
      <c r="C94" s="224" t="s">
        <v>810</v>
      </c>
      <c r="D94" s="225" t="s">
        <v>1776</v>
      </c>
      <c r="E94" s="226"/>
      <c r="F94" s="226"/>
      <c r="G94" s="227"/>
      <c r="H94" s="228">
        <v>2120000</v>
      </c>
      <c r="I94" s="228">
        <v>1300000</v>
      </c>
      <c r="J94" s="228">
        <v>200000</v>
      </c>
      <c r="K94" s="228">
        <v>20000</v>
      </c>
      <c r="L94" s="228">
        <v>144690</v>
      </c>
      <c r="M94" s="228">
        <v>164690</v>
      </c>
      <c r="N94" s="228">
        <v>0</v>
      </c>
      <c r="O94" s="228">
        <v>0</v>
      </c>
      <c r="P94" s="230">
        <v>0</v>
      </c>
    </row>
    <row r="95" spans="1:16">
      <c r="A95" s="260">
        <v>12</v>
      </c>
      <c r="B95" s="271" t="s">
        <v>1777</v>
      </c>
      <c r="C95" s="272" t="s">
        <v>810</v>
      </c>
      <c r="D95" s="257" t="s">
        <v>1778</v>
      </c>
      <c r="E95" s="243">
        <v>2009</v>
      </c>
      <c r="F95" s="123" t="s">
        <v>37</v>
      </c>
      <c r="G95" s="123" t="s">
        <v>1658</v>
      </c>
      <c r="H95" s="87">
        <v>2100000</v>
      </c>
      <c r="I95" s="87">
        <v>1300000</v>
      </c>
      <c r="J95" s="237">
        <v>200000</v>
      </c>
      <c r="K95" s="87"/>
      <c r="L95" s="237">
        <v>144690</v>
      </c>
      <c r="M95" s="237">
        <v>144690</v>
      </c>
      <c r="N95" s="87"/>
      <c r="O95" s="87"/>
      <c r="P95" s="256"/>
    </row>
    <row r="96" spans="1:16">
      <c r="A96" s="260">
        <v>12</v>
      </c>
      <c r="B96" s="271" t="s">
        <v>1777</v>
      </c>
      <c r="C96" s="272" t="s">
        <v>810</v>
      </c>
      <c r="D96" s="257" t="s">
        <v>1779</v>
      </c>
      <c r="E96" s="243">
        <v>2025</v>
      </c>
      <c r="F96" s="123" t="s">
        <v>26</v>
      </c>
      <c r="G96" s="123" t="s">
        <v>1700</v>
      </c>
      <c r="H96" s="87">
        <v>20000</v>
      </c>
      <c r="I96" s="87"/>
      <c r="J96" s="237"/>
      <c r="K96" s="87">
        <v>20000</v>
      </c>
      <c r="L96" s="237"/>
      <c r="M96" s="237">
        <v>20000</v>
      </c>
      <c r="N96" s="87"/>
      <c r="O96" s="87"/>
      <c r="P96" s="256"/>
    </row>
    <row r="97" spans="1:16">
      <c r="A97" s="223">
        <v>12</v>
      </c>
      <c r="B97" s="224"/>
      <c r="C97" s="224" t="s">
        <v>832</v>
      </c>
      <c r="D97" s="225" t="s">
        <v>1780</v>
      </c>
      <c r="E97" s="226"/>
      <c r="F97" s="226"/>
      <c r="G97" s="227"/>
      <c r="H97" s="228">
        <v>300000</v>
      </c>
      <c r="I97" s="228">
        <v>0</v>
      </c>
      <c r="J97" s="228">
        <v>0</v>
      </c>
      <c r="K97" s="228">
        <v>100000</v>
      </c>
      <c r="L97" s="228">
        <v>0</v>
      </c>
      <c r="M97" s="228">
        <v>100000</v>
      </c>
      <c r="N97" s="228">
        <v>100000</v>
      </c>
      <c r="O97" s="228">
        <v>100000</v>
      </c>
      <c r="P97" s="230">
        <v>0</v>
      </c>
    </row>
    <row r="98" spans="1:16">
      <c r="A98" s="260">
        <v>12</v>
      </c>
      <c r="B98" s="271" t="s">
        <v>1777</v>
      </c>
      <c r="C98" s="272" t="s">
        <v>832</v>
      </c>
      <c r="D98" s="257" t="s">
        <v>1779</v>
      </c>
      <c r="E98" s="243">
        <v>2024</v>
      </c>
      <c r="F98" s="123" t="s">
        <v>26</v>
      </c>
      <c r="G98" s="123" t="s">
        <v>1700</v>
      </c>
      <c r="H98" s="87">
        <v>300000</v>
      </c>
      <c r="I98" s="87"/>
      <c r="J98" s="237"/>
      <c r="K98" s="237">
        <v>100000</v>
      </c>
      <c r="L98" s="87"/>
      <c r="M98" s="87">
        <v>100000</v>
      </c>
      <c r="N98" s="87">
        <v>100000</v>
      </c>
      <c r="O98" s="87">
        <v>100000</v>
      </c>
      <c r="P98" s="235"/>
    </row>
    <row r="99" spans="1:16">
      <c r="A99" s="223">
        <v>12</v>
      </c>
      <c r="B99" s="224"/>
      <c r="C99" s="224" t="s">
        <v>844</v>
      </c>
      <c r="D99" s="225" t="s">
        <v>1781</v>
      </c>
      <c r="E99" s="226"/>
      <c r="F99" s="226"/>
      <c r="G99" s="227"/>
      <c r="H99" s="228">
        <v>1881310</v>
      </c>
      <c r="I99" s="228">
        <v>0</v>
      </c>
      <c r="J99" s="228">
        <v>400000</v>
      </c>
      <c r="K99" s="228">
        <v>470000</v>
      </c>
      <c r="L99" s="228">
        <v>100000</v>
      </c>
      <c r="M99" s="228">
        <v>570000</v>
      </c>
      <c r="N99" s="228">
        <v>480000</v>
      </c>
      <c r="O99" s="228">
        <v>480000</v>
      </c>
      <c r="P99" s="230">
        <v>0</v>
      </c>
    </row>
    <row r="100" spans="1:16">
      <c r="A100" s="260">
        <v>12</v>
      </c>
      <c r="B100" s="271" t="s">
        <v>1782</v>
      </c>
      <c r="C100" s="272" t="s">
        <v>844</v>
      </c>
      <c r="D100" s="273" t="s">
        <v>1783</v>
      </c>
      <c r="E100" s="243">
        <v>2023</v>
      </c>
      <c r="F100" s="243">
        <v>2027</v>
      </c>
      <c r="G100" s="123" t="s">
        <v>1784</v>
      </c>
      <c r="H100" s="87">
        <v>387775</v>
      </c>
      <c r="I100" s="87"/>
      <c r="J100" s="274">
        <v>30000</v>
      </c>
      <c r="K100" s="237">
        <v>195000</v>
      </c>
      <c r="L100" s="266"/>
      <c r="M100" s="237">
        <v>195000</v>
      </c>
      <c r="N100" s="266">
        <v>52000</v>
      </c>
      <c r="O100" s="237">
        <v>172000</v>
      </c>
      <c r="P100" s="235"/>
    </row>
    <row r="101" spans="1:16" ht="24">
      <c r="A101" s="260">
        <v>12</v>
      </c>
      <c r="B101" s="271" t="s">
        <v>1782</v>
      </c>
      <c r="C101" s="272" t="s">
        <v>844</v>
      </c>
      <c r="D101" s="273" t="s">
        <v>1785</v>
      </c>
      <c r="E101" s="243">
        <v>2024</v>
      </c>
      <c r="F101" s="243">
        <v>2027</v>
      </c>
      <c r="G101" s="123" t="s">
        <v>1658</v>
      </c>
      <c r="H101" s="87">
        <v>498000</v>
      </c>
      <c r="I101" s="87"/>
      <c r="J101" s="274">
        <v>38000</v>
      </c>
      <c r="K101" s="237"/>
      <c r="L101" s="266">
        <v>100000</v>
      </c>
      <c r="M101" s="266">
        <v>100000</v>
      </c>
      <c r="N101" s="266">
        <v>80000</v>
      </c>
      <c r="O101" s="237">
        <v>100000</v>
      </c>
      <c r="P101" s="235"/>
    </row>
    <row r="102" spans="1:16">
      <c r="A102" s="260">
        <v>12</v>
      </c>
      <c r="B102" s="271" t="s">
        <v>1782</v>
      </c>
      <c r="C102" s="272" t="s">
        <v>844</v>
      </c>
      <c r="D102" s="62" t="s">
        <v>1786</v>
      </c>
      <c r="E102" s="243">
        <v>2023</v>
      </c>
      <c r="F102" s="243">
        <v>2025</v>
      </c>
      <c r="G102" s="123" t="s">
        <v>1787</v>
      </c>
      <c r="H102" s="87">
        <v>365683</v>
      </c>
      <c r="I102" s="275"/>
      <c r="J102" s="274">
        <v>163683</v>
      </c>
      <c r="K102" s="237">
        <v>110000</v>
      </c>
      <c r="L102" s="266"/>
      <c r="M102" s="237">
        <v>110000</v>
      </c>
      <c r="N102" s="266">
        <v>80000</v>
      </c>
      <c r="O102" s="237">
        <v>0</v>
      </c>
      <c r="P102" s="235"/>
    </row>
    <row r="103" spans="1:16">
      <c r="A103" s="260">
        <v>12</v>
      </c>
      <c r="B103" s="271" t="s">
        <v>1782</v>
      </c>
      <c r="C103" s="272" t="s">
        <v>844</v>
      </c>
      <c r="D103" s="62" t="s">
        <v>1788</v>
      </c>
      <c r="E103" s="243">
        <v>2023</v>
      </c>
      <c r="F103" s="243">
        <v>2026</v>
      </c>
      <c r="G103" s="123" t="s">
        <v>1700</v>
      </c>
      <c r="H103" s="87">
        <v>608000</v>
      </c>
      <c r="I103" s="275"/>
      <c r="J103" s="274">
        <v>156000</v>
      </c>
      <c r="K103" s="237">
        <v>160000</v>
      </c>
      <c r="L103" s="266"/>
      <c r="M103" s="237">
        <v>160000</v>
      </c>
      <c r="N103" s="266">
        <v>98000</v>
      </c>
      <c r="O103" s="237">
        <v>128000</v>
      </c>
      <c r="P103" s="235"/>
    </row>
    <row r="104" spans="1:16">
      <c r="A104" s="260">
        <v>12</v>
      </c>
      <c r="B104" s="271" t="s">
        <v>1782</v>
      </c>
      <c r="C104" s="272" t="s">
        <v>844</v>
      </c>
      <c r="D104" s="62" t="s">
        <v>1789</v>
      </c>
      <c r="E104" s="243">
        <v>2023</v>
      </c>
      <c r="F104" s="243">
        <v>2024</v>
      </c>
      <c r="G104" s="123" t="s">
        <v>1700</v>
      </c>
      <c r="H104" s="87">
        <v>10190</v>
      </c>
      <c r="I104" s="275"/>
      <c r="J104" s="274">
        <v>7390</v>
      </c>
      <c r="K104" s="237">
        <v>2400</v>
      </c>
      <c r="L104" s="266"/>
      <c r="M104" s="237">
        <v>2400</v>
      </c>
      <c r="N104" s="266">
        <v>0</v>
      </c>
      <c r="O104" s="237">
        <v>0</v>
      </c>
      <c r="P104" s="235"/>
    </row>
    <row r="105" spans="1:16">
      <c r="A105" s="260">
        <v>12</v>
      </c>
      <c r="B105" s="271" t="s">
        <v>1782</v>
      </c>
      <c r="C105" s="272" t="s">
        <v>844</v>
      </c>
      <c r="D105" s="62" t="s">
        <v>1790</v>
      </c>
      <c r="E105" s="243">
        <v>2024</v>
      </c>
      <c r="F105" s="243">
        <v>2025</v>
      </c>
      <c r="G105" s="123" t="s">
        <v>1700</v>
      </c>
      <c r="H105" s="87">
        <v>5462</v>
      </c>
      <c r="I105" s="275"/>
      <c r="J105" s="274">
        <v>3927</v>
      </c>
      <c r="K105" s="237">
        <v>2600</v>
      </c>
      <c r="L105" s="266"/>
      <c r="M105" s="237">
        <v>2600</v>
      </c>
      <c r="N105" s="266"/>
      <c r="O105" s="237">
        <v>0</v>
      </c>
      <c r="P105" s="235"/>
    </row>
    <row r="106" spans="1:16">
      <c r="A106" s="260">
        <v>12</v>
      </c>
      <c r="B106" s="271" t="s">
        <v>1777</v>
      </c>
      <c r="C106" s="272" t="s">
        <v>844</v>
      </c>
      <c r="D106" s="62" t="s">
        <v>1791</v>
      </c>
      <c r="E106" s="276" t="s">
        <v>25</v>
      </c>
      <c r="F106" s="277" t="s">
        <v>1792</v>
      </c>
      <c r="G106" s="278" t="s">
        <v>1700</v>
      </c>
      <c r="H106" s="266">
        <v>250000</v>
      </c>
      <c r="I106" s="266"/>
      <c r="J106" s="142"/>
      <c r="K106" s="279"/>
      <c r="L106" s="280"/>
      <c r="M106" s="280"/>
      <c r="N106" s="280">
        <v>170000</v>
      </c>
      <c r="O106" s="280">
        <v>80000</v>
      </c>
      <c r="P106" s="281"/>
    </row>
    <row r="107" spans="1:16" ht="24">
      <c r="A107" s="282">
        <v>13</v>
      </c>
      <c r="B107" s="283"/>
      <c r="C107" s="284"/>
      <c r="D107" s="285" t="s">
        <v>1793</v>
      </c>
      <c r="E107" s="219"/>
      <c r="F107" s="286"/>
      <c r="G107" s="284"/>
      <c r="H107" s="221">
        <v>9793677</v>
      </c>
      <c r="I107" s="221">
        <v>5668677</v>
      </c>
      <c r="J107" s="221">
        <v>1060000</v>
      </c>
      <c r="K107" s="221">
        <v>208000</v>
      </c>
      <c r="L107" s="221">
        <v>852000</v>
      </c>
      <c r="M107" s="221">
        <v>1060000</v>
      </c>
      <c r="N107" s="221">
        <v>860000</v>
      </c>
      <c r="O107" s="221">
        <v>860000</v>
      </c>
      <c r="P107" s="222">
        <v>0</v>
      </c>
    </row>
    <row r="108" spans="1:16">
      <c r="A108" s="223">
        <v>13</v>
      </c>
      <c r="B108" s="44"/>
      <c r="C108" s="224" t="s">
        <v>876</v>
      </c>
      <c r="D108" s="225" t="s">
        <v>1794</v>
      </c>
      <c r="E108" s="226"/>
      <c r="F108" s="226"/>
      <c r="G108" s="227"/>
      <c r="H108" s="228">
        <v>2055079</v>
      </c>
      <c r="I108" s="228">
        <v>1423079</v>
      </c>
      <c r="J108" s="228">
        <v>158000</v>
      </c>
      <c r="K108" s="228">
        <v>108000</v>
      </c>
      <c r="L108" s="228">
        <v>50000</v>
      </c>
      <c r="M108" s="228">
        <v>158000</v>
      </c>
      <c r="N108" s="228">
        <v>158000</v>
      </c>
      <c r="O108" s="228">
        <v>158000</v>
      </c>
      <c r="P108" s="230">
        <v>0</v>
      </c>
    </row>
    <row r="109" spans="1:16" ht="36.75">
      <c r="A109" s="287" t="s">
        <v>866</v>
      </c>
      <c r="B109" s="288" t="s">
        <v>1795</v>
      </c>
      <c r="C109" s="289" t="s">
        <v>876</v>
      </c>
      <c r="D109" s="290" t="s">
        <v>1796</v>
      </c>
      <c r="E109" s="291">
        <v>2006</v>
      </c>
      <c r="F109" s="291">
        <v>2025</v>
      </c>
      <c r="G109" s="292" t="s">
        <v>1658</v>
      </c>
      <c r="H109" s="293">
        <v>780000</v>
      </c>
      <c r="I109" s="293">
        <v>730000</v>
      </c>
      <c r="J109" s="293"/>
      <c r="K109" s="87"/>
      <c r="L109" s="87">
        <v>50000</v>
      </c>
      <c r="M109" s="87">
        <v>50000</v>
      </c>
      <c r="N109" s="87">
        <v>0</v>
      </c>
      <c r="O109" s="266">
        <v>0</v>
      </c>
      <c r="P109" s="294"/>
    </row>
    <row r="110" spans="1:16" ht="36.75">
      <c r="A110" s="287" t="s">
        <v>866</v>
      </c>
      <c r="B110" s="288" t="s">
        <v>1795</v>
      </c>
      <c r="C110" s="289" t="s">
        <v>876</v>
      </c>
      <c r="D110" s="295" t="s">
        <v>1797</v>
      </c>
      <c r="E110" s="291">
        <v>2016</v>
      </c>
      <c r="F110" s="291">
        <v>2027</v>
      </c>
      <c r="G110" s="296" t="s">
        <v>1798</v>
      </c>
      <c r="H110" s="297">
        <v>1275079</v>
      </c>
      <c r="I110" s="293">
        <v>693079</v>
      </c>
      <c r="J110" s="293">
        <v>158000</v>
      </c>
      <c r="K110" s="293">
        <v>108000</v>
      </c>
      <c r="L110" s="87"/>
      <c r="M110" s="87">
        <v>108000</v>
      </c>
      <c r="N110" s="87">
        <v>158000</v>
      </c>
      <c r="O110" s="87">
        <v>158000</v>
      </c>
      <c r="P110" s="294"/>
    </row>
    <row r="111" spans="1:16">
      <c r="A111" s="223">
        <v>13</v>
      </c>
      <c r="B111" s="44"/>
      <c r="C111" s="224" t="s">
        <v>887</v>
      </c>
      <c r="D111" s="225" t="s">
        <v>1799</v>
      </c>
      <c r="E111" s="226"/>
      <c r="F111" s="226"/>
      <c r="G111" s="227"/>
      <c r="H111" s="228">
        <v>7538598</v>
      </c>
      <c r="I111" s="228">
        <v>4245598</v>
      </c>
      <c r="J111" s="228">
        <v>852000</v>
      </c>
      <c r="K111" s="228">
        <v>50000</v>
      </c>
      <c r="L111" s="228">
        <v>802000</v>
      </c>
      <c r="M111" s="228">
        <v>852000</v>
      </c>
      <c r="N111" s="228">
        <v>652000</v>
      </c>
      <c r="O111" s="228">
        <v>652000</v>
      </c>
      <c r="P111" s="230">
        <v>0</v>
      </c>
    </row>
    <row r="112" spans="1:16" ht="36.75">
      <c r="A112" s="287" t="s">
        <v>866</v>
      </c>
      <c r="B112" s="288" t="s">
        <v>1800</v>
      </c>
      <c r="C112" s="289" t="s">
        <v>887</v>
      </c>
      <c r="D112" s="298" t="s">
        <v>1801</v>
      </c>
      <c r="E112" s="292">
        <v>2017</v>
      </c>
      <c r="F112" s="292" t="s">
        <v>26</v>
      </c>
      <c r="G112" s="292" t="s">
        <v>1646</v>
      </c>
      <c r="H112" s="293">
        <v>420598</v>
      </c>
      <c r="I112" s="299">
        <v>135598</v>
      </c>
      <c r="J112" s="300">
        <v>50000</v>
      </c>
      <c r="K112" s="301">
        <v>50000</v>
      </c>
      <c r="L112" s="301"/>
      <c r="M112" s="237">
        <v>50000</v>
      </c>
      <c r="N112" s="237">
        <v>50000</v>
      </c>
      <c r="O112" s="266">
        <v>50000</v>
      </c>
      <c r="P112" s="294"/>
    </row>
    <row r="113" spans="1:16" ht="36.75">
      <c r="A113" s="287" t="s">
        <v>866</v>
      </c>
      <c r="B113" s="288" t="s">
        <v>1802</v>
      </c>
      <c r="C113" s="289" t="s">
        <v>887</v>
      </c>
      <c r="D113" s="298" t="s">
        <v>1803</v>
      </c>
      <c r="E113" s="292">
        <v>2016</v>
      </c>
      <c r="F113" s="292" t="s">
        <v>26</v>
      </c>
      <c r="G113" s="292" t="s">
        <v>1804</v>
      </c>
      <c r="H113" s="302">
        <v>4160000</v>
      </c>
      <c r="I113" s="299">
        <v>3010000</v>
      </c>
      <c r="J113" s="302">
        <v>275000</v>
      </c>
      <c r="K113" s="303"/>
      <c r="L113" s="237">
        <v>275000</v>
      </c>
      <c r="M113" s="237">
        <v>275000</v>
      </c>
      <c r="N113" s="237">
        <v>200000</v>
      </c>
      <c r="O113" s="87">
        <v>200000</v>
      </c>
      <c r="P113" s="88"/>
    </row>
    <row r="114" spans="1:16" ht="36.75">
      <c r="A114" s="287" t="s">
        <v>866</v>
      </c>
      <c r="B114" s="288" t="s">
        <v>1802</v>
      </c>
      <c r="C114" s="289" t="s">
        <v>887</v>
      </c>
      <c r="D114" s="298" t="s">
        <v>1805</v>
      </c>
      <c r="E114" s="292" t="s">
        <v>222</v>
      </c>
      <c r="F114" s="292" t="s">
        <v>26</v>
      </c>
      <c r="G114" s="292" t="s">
        <v>1804</v>
      </c>
      <c r="H114" s="302">
        <v>2658000</v>
      </c>
      <c r="I114" s="299">
        <v>1000000</v>
      </c>
      <c r="J114" s="302">
        <v>327000</v>
      </c>
      <c r="K114" s="303"/>
      <c r="L114" s="237">
        <v>527000</v>
      </c>
      <c r="M114" s="237">
        <v>527000</v>
      </c>
      <c r="N114" s="237">
        <v>402000</v>
      </c>
      <c r="O114" s="87">
        <v>402000</v>
      </c>
      <c r="P114" s="88"/>
    </row>
    <row r="115" spans="1:16">
      <c r="A115" s="223">
        <v>13</v>
      </c>
      <c r="B115" s="44"/>
      <c r="C115" s="224">
        <v>10430</v>
      </c>
      <c r="D115" s="225" t="s">
        <v>1806</v>
      </c>
      <c r="E115" s="226"/>
      <c r="F115" s="226"/>
      <c r="G115" s="227"/>
      <c r="H115" s="228">
        <v>200000</v>
      </c>
      <c r="I115" s="228">
        <v>0</v>
      </c>
      <c r="J115" s="228">
        <v>50000</v>
      </c>
      <c r="K115" s="228">
        <v>50000</v>
      </c>
      <c r="L115" s="228">
        <v>0</v>
      </c>
      <c r="M115" s="228">
        <v>50000</v>
      </c>
      <c r="N115" s="228">
        <v>50000</v>
      </c>
      <c r="O115" s="228">
        <v>50000</v>
      </c>
      <c r="P115" s="230">
        <v>0</v>
      </c>
    </row>
    <row r="116" spans="1:16" ht="36.75">
      <c r="A116" s="287" t="s">
        <v>866</v>
      </c>
      <c r="B116" s="288" t="s">
        <v>1795</v>
      </c>
      <c r="C116" s="292" t="s">
        <v>949</v>
      </c>
      <c r="D116" s="298" t="s">
        <v>1807</v>
      </c>
      <c r="E116" s="304">
        <v>2023</v>
      </c>
      <c r="F116" s="304">
        <v>2027</v>
      </c>
      <c r="G116" s="292" t="s">
        <v>1700</v>
      </c>
      <c r="H116" s="293">
        <v>200000</v>
      </c>
      <c r="I116" s="293"/>
      <c r="J116" s="293">
        <v>50000</v>
      </c>
      <c r="K116" s="293">
        <v>50000</v>
      </c>
      <c r="L116" s="293"/>
      <c r="M116" s="293">
        <v>50000</v>
      </c>
      <c r="N116" s="293">
        <v>50000</v>
      </c>
      <c r="O116" s="293">
        <v>50000</v>
      </c>
      <c r="P116" s="305"/>
    </row>
    <row r="117" spans="1:16">
      <c r="A117" s="258">
        <v>16</v>
      </c>
      <c r="B117" s="218"/>
      <c r="C117" s="217"/>
      <c r="D117" s="218" t="s">
        <v>1023</v>
      </c>
      <c r="E117" s="219"/>
      <c r="F117" s="219"/>
      <c r="G117" s="220"/>
      <c r="H117" s="221">
        <v>7497014</v>
      </c>
      <c r="I117" s="221">
        <v>275875</v>
      </c>
      <c r="J117" s="221">
        <v>386622</v>
      </c>
      <c r="K117" s="221">
        <v>420000</v>
      </c>
      <c r="L117" s="221">
        <v>1300000</v>
      </c>
      <c r="M117" s="221">
        <v>1720000</v>
      </c>
      <c r="N117" s="221">
        <v>2300000</v>
      </c>
      <c r="O117" s="221">
        <v>500000</v>
      </c>
      <c r="P117" s="222">
        <v>2474664</v>
      </c>
    </row>
    <row r="118" spans="1:16">
      <c r="A118" s="223">
        <v>16</v>
      </c>
      <c r="B118" s="44"/>
      <c r="C118" s="224" t="s">
        <v>1034</v>
      </c>
      <c r="D118" s="225" t="s">
        <v>1035</v>
      </c>
      <c r="E118" s="226"/>
      <c r="F118" s="226"/>
      <c r="G118" s="227"/>
      <c r="H118" s="228">
        <v>7477014</v>
      </c>
      <c r="I118" s="228">
        <v>275875</v>
      </c>
      <c r="J118" s="228">
        <v>386622</v>
      </c>
      <c r="K118" s="228">
        <v>400000</v>
      </c>
      <c r="L118" s="228">
        <v>1300000</v>
      </c>
      <c r="M118" s="228">
        <v>1700000</v>
      </c>
      <c r="N118" s="228">
        <v>2300000</v>
      </c>
      <c r="O118" s="228">
        <v>500000</v>
      </c>
      <c r="P118" s="230">
        <v>2474664</v>
      </c>
    </row>
    <row r="119" spans="1:16" ht="24">
      <c r="A119" s="306" t="s">
        <v>1022</v>
      </c>
      <c r="B119" s="307" t="s">
        <v>1036</v>
      </c>
      <c r="C119" s="308" t="s">
        <v>1034</v>
      </c>
      <c r="D119" s="309" t="s">
        <v>1808</v>
      </c>
      <c r="E119" s="264">
        <v>2023</v>
      </c>
      <c r="F119" s="264" t="s">
        <v>37</v>
      </c>
      <c r="G119" s="310" t="s">
        <v>1809</v>
      </c>
      <c r="H119" s="266">
        <v>552698</v>
      </c>
      <c r="I119" s="266">
        <v>0</v>
      </c>
      <c r="J119" s="266">
        <v>170000</v>
      </c>
      <c r="K119" s="237">
        <v>264698</v>
      </c>
      <c r="L119" s="237"/>
      <c r="M119" s="237">
        <v>264698</v>
      </c>
      <c r="N119" s="237"/>
      <c r="O119" s="237"/>
      <c r="P119" s="235"/>
    </row>
    <row r="120" spans="1:16" ht="36">
      <c r="A120" s="306" t="s">
        <v>1022</v>
      </c>
      <c r="B120" s="307" t="s">
        <v>1036</v>
      </c>
      <c r="C120" s="308" t="s">
        <v>1034</v>
      </c>
      <c r="D120" s="309" t="s">
        <v>1810</v>
      </c>
      <c r="E120" s="264">
        <v>2023</v>
      </c>
      <c r="F120" s="264">
        <v>2026</v>
      </c>
      <c r="G120" s="310" t="s">
        <v>1700</v>
      </c>
      <c r="H120" s="266">
        <v>21939</v>
      </c>
      <c r="I120" s="266">
        <v>0</v>
      </c>
      <c r="J120" s="266">
        <v>8000</v>
      </c>
      <c r="K120" s="237">
        <v>13939</v>
      </c>
      <c r="L120" s="237"/>
      <c r="M120" s="237">
        <v>13939</v>
      </c>
      <c r="N120" s="237"/>
      <c r="O120" s="237"/>
      <c r="P120" s="235"/>
    </row>
    <row r="121" spans="1:16" ht="24">
      <c r="A121" s="306" t="s">
        <v>1022</v>
      </c>
      <c r="B121" s="307" t="s">
        <v>1036</v>
      </c>
      <c r="C121" s="308" t="s">
        <v>1034</v>
      </c>
      <c r="D121" s="309" t="s">
        <v>1811</v>
      </c>
      <c r="E121" s="264">
        <v>2023</v>
      </c>
      <c r="F121" s="264">
        <v>2026</v>
      </c>
      <c r="G121" s="310" t="s">
        <v>1700</v>
      </c>
      <c r="H121" s="266">
        <v>5363</v>
      </c>
      <c r="I121" s="266">
        <v>0</v>
      </c>
      <c r="J121" s="266">
        <v>2000</v>
      </c>
      <c r="K121" s="237">
        <v>3363</v>
      </c>
      <c r="L121" s="237"/>
      <c r="M121" s="237">
        <v>3363</v>
      </c>
      <c r="N121" s="237"/>
      <c r="O121" s="237"/>
      <c r="P121" s="235"/>
    </row>
    <row r="122" spans="1:16" ht="24">
      <c r="A122" s="306" t="s">
        <v>1022</v>
      </c>
      <c r="B122" s="307" t="s">
        <v>1812</v>
      </c>
      <c r="C122" s="308" t="s">
        <v>1034</v>
      </c>
      <c r="D122" s="309" t="s">
        <v>1813</v>
      </c>
      <c r="E122" s="264">
        <v>2024</v>
      </c>
      <c r="F122" s="264">
        <v>2025</v>
      </c>
      <c r="G122" s="310" t="s">
        <v>1814</v>
      </c>
      <c r="H122" s="266">
        <v>131197</v>
      </c>
      <c r="I122" s="266">
        <v>0</v>
      </c>
      <c r="J122" s="266"/>
      <c r="K122" s="237">
        <v>118000</v>
      </c>
      <c r="L122" s="237"/>
      <c r="M122" s="237">
        <v>118000</v>
      </c>
      <c r="N122" s="237"/>
      <c r="O122" s="237"/>
      <c r="P122" s="235"/>
    </row>
    <row r="123" spans="1:16" ht="24">
      <c r="A123" s="306" t="s">
        <v>1022</v>
      </c>
      <c r="B123" s="307" t="s">
        <v>1815</v>
      </c>
      <c r="C123" s="308" t="s">
        <v>1034</v>
      </c>
      <c r="D123" s="309" t="s">
        <v>1816</v>
      </c>
      <c r="E123" s="264">
        <v>2025</v>
      </c>
      <c r="F123" s="264">
        <v>2027</v>
      </c>
      <c r="G123" s="310" t="s">
        <v>1817</v>
      </c>
      <c r="H123" s="266">
        <v>6000000</v>
      </c>
      <c r="I123" s="266">
        <v>0</v>
      </c>
      <c r="J123" s="266"/>
      <c r="K123" s="237">
        <v>0</v>
      </c>
      <c r="L123" s="237">
        <v>1300000</v>
      </c>
      <c r="M123" s="237">
        <v>1300000</v>
      </c>
      <c r="N123" s="237">
        <v>2300000</v>
      </c>
      <c r="O123" s="237">
        <v>500000</v>
      </c>
      <c r="P123" s="235">
        <v>2300000</v>
      </c>
    </row>
    <row r="124" spans="1:16">
      <c r="A124" s="223">
        <v>16</v>
      </c>
      <c r="B124" s="44"/>
      <c r="C124" s="224" t="s">
        <v>659</v>
      </c>
      <c r="D124" s="225" t="s">
        <v>1818</v>
      </c>
      <c r="E124" s="226"/>
      <c r="F124" s="226"/>
      <c r="G124" s="227"/>
      <c r="H124" s="228">
        <v>20000</v>
      </c>
      <c r="I124" s="228">
        <v>0</v>
      </c>
      <c r="J124" s="228">
        <v>0</v>
      </c>
      <c r="K124" s="228">
        <v>20000</v>
      </c>
      <c r="L124" s="228">
        <v>0</v>
      </c>
      <c r="M124" s="228">
        <v>20000</v>
      </c>
      <c r="N124" s="228">
        <v>0</v>
      </c>
      <c r="O124" s="228">
        <v>0</v>
      </c>
      <c r="P124" s="230">
        <v>0</v>
      </c>
    </row>
    <row r="125" spans="1:16" s="130" customFormat="1">
      <c r="A125" s="306" t="s">
        <v>1022</v>
      </c>
      <c r="B125" s="307" t="s">
        <v>1080</v>
      </c>
      <c r="C125" s="308" t="s">
        <v>659</v>
      </c>
      <c r="D125" s="307" t="s">
        <v>1819</v>
      </c>
      <c r="E125" s="308" t="s">
        <v>37</v>
      </c>
      <c r="F125" s="308" t="s">
        <v>26</v>
      </c>
      <c r="G125" s="263" t="s">
        <v>1700</v>
      </c>
      <c r="H125" s="87">
        <v>20000</v>
      </c>
      <c r="I125" s="311"/>
      <c r="J125" s="87"/>
      <c r="K125" s="87">
        <v>20000</v>
      </c>
      <c r="L125" s="312"/>
      <c r="M125" s="87">
        <v>20000</v>
      </c>
      <c r="N125" s="237"/>
      <c r="O125" s="237"/>
      <c r="P125" s="235"/>
    </row>
    <row r="126" spans="1:16">
      <c r="A126" s="258">
        <v>17</v>
      </c>
      <c r="B126" s="259"/>
      <c r="C126" s="217"/>
      <c r="D126" s="218" t="s">
        <v>1087</v>
      </c>
      <c r="E126" s="219"/>
      <c r="F126" s="219"/>
      <c r="G126" s="220"/>
      <c r="H126" s="221">
        <v>55697750</v>
      </c>
      <c r="I126" s="221">
        <v>0</v>
      </c>
      <c r="J126" s="221">
        <v>12212050</v>
      </c>
      <c r="K126" s="221">
        <v>7136980</v>
      </c>
      <c r="L126" s="221">
        <v>5075070</v>
      </c>
      <c r="M126" s="221">
        <v>12212050</v>
      </c>
      <c r="N126" s="221">
        <v>15012050</v>
      </c>
      <c r="O126" s="221">
        <v>16512050</v>
      </c>
      <c r="P126" s="222">
        <v>0</v>
      </c>
    </row>
    <row r="127" spans="1:16">
      <c r="A127" s="223">
        <v>17</v>
      </c>
      <c r="B127" s="44"/>
      <c r="C127" s="224" t="s">
        <v>1096</v>
      </c>
      <c r="D127" s="225" t="s">
        <v>1097</v>
      </c>
      <c r="E127" s="226"/>
      <c r="F127" s="226"/>
      <c r="G127" s="227"/>
      <c r="H127" s="228">
        <v>47900000</v>
      </c>
      <c r="I127" s="228">
        <v>0</v>
      </c>
      <c r="J127" s="228">
        <v>10200000</v>
      </c>
      <c r="K127" s="228">
        <v>5124930</v>
      </c>
      <c r="L127" s="228">
        <v>5075070</v>
      </c>
      <c r="M127" s="228">
        <v>10200000</v>
      </c>
      <c r="N127" s="228">
        <v>13000000</v>
      </c>
      <c r="O127" s="228">
        <v>14500000</v>
      </c>
      <c r="P127" s="230">
        <v>0</v>
      </c>
    </row>
    <row r="128" spans="1:16">
      <c r="A128" s="306" t="s">
        <v>1086</v>
      </c>
      <c r="B128" s="307" t="s">
        <v>1097</v>
      </c>
      <c r="C128" s="308" t="s">
        <v>1096</v>
      </c>
      <c r="D128" s="309" t="s">
        <v>1820</v>
      </c>
      <c r="E128" s="264" t="s">
        <v>25</v>
      </c>
      <c r="F128" s="264" t="s">
        <v>26</v>
      </c>
      <c r="G128" s="310" t="s">
        <v>1821</v>
      </c>
      <c r="H128" s="266">
        <v>47775050</v>
      </c>
      <c r="I128" s="266">
        <v>0</v>
      </c>
      <c r="J128" s="266">
        <v>10158350</v>
      </c>
      <c r="K128" s="237">
        <v>5083280</v>
      </c>
      <c r="L128" s="237">
        <v>5075070</v>
      </c>
      <c r="M128" s="237">
        <v>10158350</v>
      </c>
      <c r="N128" s="237">
        <v>12958350</v>
      </c>
      <c r="O128" s="237">
        <v>14500000</v>
      </c>
      <c r="P128" s="235"/>
    </row>
    <row r="129" spans="1:16" ht="24">
      <c r="A129" s="306" t="s">
        <v>1086</v>
      </c>
      <c r="B129" s="307" t="s">
        <v>1097</v>
      </c>
      <c r="C129" s="308" t="s">
        <v>1096</v>
      </c>
      <c r="D129" s="309" t="s">
        <v>1822</v>
      </c>
      <c r="E129" s="264" t="s">
        <v>25</v>
      </c>
      <c r="F129" s="264" t="s">
        <v>29</v>
      </c>
      <c r="G129" s="310" t="s">
        <v>1821</v>
      </c>
      <c r="H129" s="266">
        <v>124950</v>
      </c>
      <c r="I129" s="266">
        <v>0</v>
      </c>
      <c r="J129" s="266">
        <v>41650</v>
      </c>
      <c r="K129" s="237">
        <v>41650</v>
      </c>
      <c r="L129" s="237"/>
      <c r="M129" s="237">
        <v>41650</v>
      </c>
      <c r="N129" s="237">
        <v>41650</v>
      </c>
      <c r="O129" s="237"/>
      <c r="P129" s="235"/>
    </row>
    <row r="130" spans="1:16">
      <c r="A130" s="223">
        <v>17</v>
      </c>
      <c r="B130" s="44"/>
      <c r="C130" s="224" t="s">
        <v>1193</v>
      </c>
      <c r="D130" s="225" t="s">
        <v>1194</v>
      </c>
      <c r="E130" s="226"/>
      <c r="F130" s="226"/>
      <c r="G130" s="227"/>
      <c r="H130" s="228">
        <v>7797750</v>
      </c>
      <c r="I130" s="228">
        <v>0</v>
      </c>
      <c r="J130" s="228">
        <v>2012050</v>
      </c>
      <c r="K130" s="228">
        <v>2012050</v>
      </c>
      <c r="L130" s="228">
        <v>0</v>
      </c>
      <c r="M130" s="228">
        <v>2012050</v>
      </c>
      <c r="N130" s="228">
        <v>2012050</v>
      </c>
      <c r="O130" s="228">
        <v>2012050</v>
      </c>
      <c r="P130" s="230">
        <v>0</v>
      </c>
    </row>
    <row r="131" spans="1:16" ht="24">
      <c r="A131" s="306" t="s">
        <v>1086</v>
      </c>
      <c r="B131" s="307" t="s">
        <v>1823</v>
      </c>
      <c r="C131" s="308" t="s">
        <v>1193</v>
      </c>
      <c r="D131" s="309" t="s">
        <v>1824</v>
      </c>
      <c r="E131" s="264" t="s">
        <v>25</v>
      </c>
      <c r="F131" s="264" t="s">
        <v>26</v>
      </c>
      <c r="G131" s="310" t="s">
        <v>1825</v>
      </c>
      <c r="H131" s="266">
        <v>7797750</v>
      </c>
      <c r="I131" s="266">
        <v>0</v>
      </c>
      <c r="J131" s="266">
        <v>2012050</v>
      </c>
      <c r="K131" s="237">
        <v>2012050</v>
      </c>
      <c r="L131" s="237"/>
      <c r="M131" s="237">
        <v>2012050</v>
      </c>
      <c r="N131" s="237">
        <v>2012050</v>
      </c>
      <c r="O131" s="237">
        <v>2012050</v>
      </c>
      <c r="P131" s="235"/>
    </row>
    <row r="132" spans="1:16">
      <c r="A132" s="258">
        <v>26</v>
      </c>
      <c r="B132" s="259"/>
      <c r="C132" s="217"/>
      <c r="D132" s="218" t="s">
        <v>1251</v>
      </c>
      <c r="E132" s="219"/>
      <c r="F132" s="219"/>
      <c r="G132" s="220"/>
      <c r="H132" s="221">
        <v>7871162</v>
      </c>
      <c r="I132" s="221">
        <v>590212</v>
      </c>
      <c r="J132" s="221">
        <v>590000</v>
      </c>
      <c r="K132" s="221">
        <v>258000</v>
      </c>
      <c r="L132" s="221">
        <v>332000</v>
      </c>
      <c r="M132" s="221">
        <v>590000</v>
      </c>
      <c r="N132" s="221">
        <v>590000</v>
      </c>
      <c r="O132" s="221">
        <v>590000</v>
      </c>
      <c r="P132" s="222">
        <v>1372000</v>
      </c>
    </row>
    <row r="133" spans="1:16">
      <c r="A133" s="223">
        <v>26</v>
      </c>
      <c r="B133" s="224"/>
      <c r="C133" s="224" t="s">
        <v>1256</v>
      </c>
      <c r="D133" s="225" t="s">
        <v>1257</v>
      </c>
      <c r="E133" s="226"/>
      <c r="F133" s="226"/>
      <c r="G133" s="227"/>
      <c r="H133" s="228">
        <v>7071162</v>
      </c>
      <c r="I133" s="228">
        <v>590212</v>
      </c>
      <c r="J133" s="228">
        <v>390000</v>
      </c>
      <c r="K133" s="228">
        <v>258000</v>
      </c>
      <c r="L133" s="228">
        <v>132000</v>
      </c>
      <c r="M133" s="228">
        <v>390000</v>
      </c>
      <c r="N133" s="228">
        <v>390000</v>
      </c>
      <c r="O133" s="228">
        <v>390000</v>
      </c>
      <c r="P133" s="230">
        <v>1372000</v>
      </c>
    </row>
    <row r="134" spans="1:16" s="325" customFormat="1" ht="24">
      <c r="A134" s="313">
        <v>26</v>
      </c>
      <c r="B134" s="314" t="s">
        <v>1826</v>
      </c>
      <c r="C134" s="315" t="s">
        <v>1256</v>
      </c>
      <c r="D134" s="316" t="s">
        <v>1827</v>
      </c>
      <c r="E134" s="317" t="s">
        <v>25</v>
      </c>
      <c r="F134" s="318">
        <v>2025</v>
      </c>
      <c r="G134" s="319" t="s">
        <v>1828</v>
      </c>
      <c r="H134" s="320">
        <v>65700</v>
      </c>
      <c r="I134" s="320">
        <v>5700</v>
      </c>
      <c r="J134" s="321">
        <v>30000</v>
      </c>
      <c r="K134" s="322">
        <v>30000</v>
      </c>
      <c r="L134" s="323"/>
      <c r="M134" s="322">
        <v>30000</v>
      </c>
      <c r="N134" s="322"/>
      <c r="O134" s="322"/>
      <c r="P134" s="324"/>
    </row>
    <row r="135" spans="1:16" s="325" customFormat="1" ht="12.75">
      <c r="A135" s="313">
        <v>26</v>
      </c>
      <c r="B135" s="314" t="s">
        <v>1826</v>
      </c>
      <c r="C135" s="315" t="s">
        <v>1256</v>
      </c>
      <c r="D135" s="316" t="s">
        <v>1829</v>
      </c>
      <c r="E135" s="317" t="s">
        <v>25</v>
      </c>
      <c r="F135" s="318">
        <v>2027</v>
      </c>
      <c r="G135" s="319" t="s">
        <v>1700</v>
      </c>
      <c r="H135" s="320">
        <v>2080500</v>
      </c>
      <c r="I135" s="320"/>
      <c r="J135" s="321">
        <v>54000</v>
      </c>
      <c r="K135" s="322">
        <v>60000</v>
      </c>
      <c r="L135" s="323"/>
      <c r="M135" s="322">
        <v>60000</v>
      </c>
      <c r="N135" s="322">
        <v>60000</v>
      </c>
      <c r="O135" s="322">
        <v>50000</v>
      </c>
      <c r="P135" s="324"/>
    </row>
    <row r="136" spans="1:16" s="325" customFormat="1" ht="12.75">
      <c r="A136" s="313">
        <v>26</v>
      </c>
      <c r="B136" s="314" t="s">
        <v>1826</v>
      </c>
      <c r="C136" s="315" t="s">
        <v>1256</v>
      </c>
      <c r="D136" s="316" t="s">
        <v>1830</v>
      </c>
      <c r="E136" s="317" t="s">
        <v>222</v>
      </c>
      <c r="F136" s="318">
        <v>2026</v>
      </c>
      <c r="G136" s="326" t="s">
        <v>1831</v>
      </c>
      <c r="H136" s="320">
        <v>69512</v>
      </c>
      <c r="I136" s="320">
        <v>13512</v>
      </c>
      <c r="J136" s="321">
        <v>16000</v>
      </c>
      <c r="K136" s="322">
        <v>30000</v>
      </c>
      <c r="L136" s="323"/>
      <c r="M136" s="322">
        <v>30000</v>
      </c>
      <c r="N136" s="322">
        <v>10000</v>
      </c>
      <c r="O136" s="322"/>
      <c r="P136" s="324"/>
    </row>
    <row r="137" spans="1:16" s="325" customFormat="1" ht="12.75">
      <c r="A137" s="313">
        <v>26</v>
      </c>
      <c r="B137" s="314" t="s">
        <v>1826</v>
      </c>
      <c r="C137" s="315" t="s">
        <v>1256</v>
      </c>
      <c r="D137" s="316" t="s">
        <v>1832</v>
      </c>
      <c r="E137" s="317" t="s">
        <v>222</v>
      </c>
      <c r="F137" s="318">
        <v>2027</v>
      </c>
      <c r="G137" s="319" t="s">
        <v>1833</v>
      </c>
      <c r="H137" s="320">
        <v>657000</v>
      </c>
      <c r="I137" s="320">
        <v>487000</v>
      </c>
      <c r="J137" s="321">
        <v>50000</v>
      </c>
      <c r="K137" s="322">
        <v>30000</v>
      </c>
      <c r="L137" s="323"/>
      <c r="M137" s="322">
        <v>30000</v>
      </c>
      <c r="N137" s="322">
        <v>40000</v>
      </c>
      <c r="O137" s="322">
        <v>50000</v>
      </c>
      <c r="P137" s="324"/>
    </row>
    <row r="138" spans="1:16" s="325" customFormat="1" ht="36">
      <c r="A138" s="313">
        <v>26</v>
      </c>
      <c r="B138" s="314" t="s">
        <v>1826</v>
      </c>
      <c r="C138" s="315" t="s">
        <v>1256</v>
      </c>
      <c r="D138" s="316" t="s">
        <v>1834</v>
      </c>
      <c r="E138" s="317" t="s">
        <v>25</v>
      </c>
      <c r="F138" s="318">
        <v>2027</v>
      </c>
      <c r="G138" s="319" t="s">
        <v>1828</v>
      </c>
      <c r="H138" s="320">
        <v>1872450</v>
      </c>
      <c r="I138" s="320"/>
      <c r="J138" s="321">
        <v>40000</v>
      </c>
      <c r="K138" s="322">
        <v>50000</v>
      </c>
      <c r="L138" s="323"/>
      <c r="M138" s="322">
        <v>50000</v>
      </c>
      <c r="N138" s="322">
        <v>50000</v>
      </c>
      <c r="O138" s="322">
        <v>40000</v>
      </c>
      <c r="P138" s="324"/>
    </row>
    <row r="139" spans="1:16" s="325" customFormat="1" ht="12.75">
      <c r="A139" s="313">
        <v>26</v>
      </c>
      <c r="B139" s="314" t="s">
        <v>1826</v>
      </c>
      <c r="C139" s="315" t="s">
        <v>1256</v>
      </c>
      <c r="D139" s="316" t="s">
        <v>1835</v>
      </c>
      <c r="E139" s="317" t="s">
        <v>25</v>
      </c>
      <c r="F139" s="318">
        <v>2027</v>
      </c>
      <c r="G139" s="319" t="s">
        <v>1836</v>
      </c>
      <c r="H139" s="320">
        <v>219000</v>
      </c>
      <c r="I139" s="320">
        <v>84000</v>
      </c>
      <c r="J139" s="321">
        <v>35000</v>
      </c>
      <c r="K139" s="322">
        <v>30000</v>
      </c>
      <c r="L139" s="323"/>
      <c r="M139" s="322">
        <v>30000</v>
      </c>
      <c r="N139" s="322">
        <v>30000</v>
      </c>
      <c r="O139" s="322">
        <v>40000</v>
      </c>
      <c r="P139" s="324"/>
    </row>
    <row r="140" spans="1:16" s="325" customFormat="1" ht="12.75">
      <c r="A140" s="313">
        <v>26</v>
      </c>
      <c r="B140" s="314" t="s">
        <v>1826</v>
      </c>
      <c r="C140" s="315" t="s">
        <v>1256</v>
      </c>
      <c r="D140" s="316" t="s">
        <v>1837</v>
      </c>
      <c r="E140" s="317" t="s">
        <v>25</v>
      </c>
      <c r="F140" s="318">
        <v>2027</v>
      </c>
      <c r="G140" s="319" t="s">
        <v>1700</v>
      </c>
      <c r="H140" s="320">
        <v>65000</v>
      </c>
      <c r="I140" s="320"/>
      <c r="J140" s="321">
        <v>15000</v>
      </c>
      <c r="K140" s="322">
        <v>20000</v>
      </c>
      <c r="L140" s="323"/>
      <c r="M140" s="322">
        <v>20000</v>
      </c>
      <c r="N140" s="322">
        <v>20000</v>
      </c>
      <c r="O140" s="322">
        <v>10000</v>
      </c>
      <c r="P140" s="324"/>
    </row>
    <row r="141" spans="1:16" s="325" customFormat="1" ht="12.75">
      <c r="A141" s="313">
        <v>26</v>
      </c>
      <c r="B141" s="314" t="s">
        <v>1826</v>
      </c>
      <c r="C141" s="315" t="s">
        <v>1256</v>
      </c>
      <c r="D141" s="316" t="s">
        <v>1838</v>
      </c>
      <c r="E141" s="317" t="s">
        <v>25</v>
      </c>
      <c r="F141" s="318">
        <v>2024</v>
      </c>
      <c r="G141" s="319" t="s">
        <v>1700</v>
      </c>
      <c r="H141" s="320">
        <v>14000</v>
      </c>
      <c r="I141" s="320"/>
      <c r="J141" s="321">
        <v>3000</v>
      </c>
      <c r="K141" s="322">
        <v>8000</v>
      </c>
      <c r="L141" s="323"/>
      <c r="M141" s="322">
        <v>8000</v>
      </c>
      <c r="N141" s="322">
        <v>3000</v>
      </c>
      <c r="O141" s="322">
        <v>0</v>
      </c>
      <c r="P141" s="324"/>
    </row>
    <row r="142" spans="1:16" s="325" customFormat="1" ht="24.75">
      <c r="A142" s="313">
        <v>26</v>
      </c>
      <c r="B142" s="314" t="s">
        <v>1826</v>
      </c>
      <c r="C142" s="315" t="s">
        <v>1256</v>
      </c>
      <c r="D142" s="316" t="s">
        <v>1839</v>
      </c>
      <c r="E142" s="317" t="s">
        <v>25</v>
      </c>
      <c r="F142" s="318">
        <v>2027</v>
      </c>
      <c r="G142" s="319" t="s">
        <v>1679</v>
      </c>
      <c r="H142" s="320">
        <v>2028000</v>
      </c>
      <c r="I142" s="320"/>
      <c r="J142" s="327">
        <v>147000</v>
      </c>
      <c r="K142" s="322"/>
      <c r="L142" s="322">
        <v>132000</v>
      </c>
      <c r="M142" s="322">
        <v>132000</v>
      </c>
      <c r="N142" s="322">
        <v>177000</v>
      </c>
      <c r="O142" s="322">
        <v>200000</v>
      </c>
      <c r="P142" s="324">
        <v>1372000</v>
      </c>
    </row>
    <row r="143" spans="1:16">
      <c r="A143" s="223">
        <v>26</v>
      </c>
      <c r="B143" s="224"/>
      <c r="C143" s="224" t="s">
        <v>1273</v>
      </c>
      <c r="D143" s="225" t="s">
        <v>1840</v>
      </c>
      <c r="E143" s="226"/>
      <c r="F143" s="226"/>
      <c r="G143" s="227"/>
      <c r="H143" s="228">
        <v>800000</v>
      </c>
      <c r="I143" s="228">
        <v>0</v>
      </c>
      <c r="J143" s="228">
        <v>200000</v>
      </c>
      <c r="K143" s="228">
        <v>0</v>
      </c>
      <c r="L143" s="228">
        <v>200000</v>
      </c>
      <c r="M143" s="228">
        <v>200000</v>
      </c>
      <c r="N143" s="228">
        <v>200000</v>
      </c>
      <c r="O143" s="228">
        <v>200000</v>
      </c>
      <c r="P143" s="230">
        <v>0</v>
      </c>
    </row>
    <row r="144" spans="1:16">
      <c r="A144" s="328">
        <v>26</v>
      </c>
      <c r="B144" s="314" t="s">
        <v>1826</v>
      </c>
      <c r="C144" s="113" t="s">
        <v>1273</v>
      </c>
      <c r="D144" s="113" t="s">
        <v>1841</v>
      </c>
      <c r="E144" s="329">
        <v>2023</v>
      </c>
      <c r="F144" s="329">
        <v>2027</v>
      </c>
      <c r="G144" s="329" t="s">
        <v>1787</v>
      </c>
      <c r="H144" s="320">
        <v>800000</v>
      </c>
      <c r="I144" s="330"/>
      <c r="J144" s="330">
        <v>200000</v>
      </c>
      <c r="K144" s="266"/>
      <c r="L144" s="266">
        <v>200000</v>
      </c>
      <c r="M144" s="266">
        <v>200000</v>
      </c>
      <c r="N144" s="266">
        <v>200000</v>
      </c>
      <c r="O144" s="330">
        <v>200000</v>
      </c>
      <c r="P144" s="294"/>
    </row>
    <row r="145" spans="1:16">
      <c r="A145" s="258" t="s">
        <v>1291</v>
      </c>
      <c r="B145" s="259"/>
      <c r="C145" s="217"/>
      <c r="D145" s="218" t="s">
        <v>1292</v>
      </c>
      <c r="E145" s="219"/>
      <c r="F145" s="219"/>
      <c r="G145" s="331"/>
      <c r="H145" s="221">
        <v>208800</v>
      </c>
      <c r="I145" s="221">
        <v>0</v>
      </c>
      <c r="J145" s="221">
        <v>0</v>
      </c>
      <c r="K145" s="221">
        <v>105000</v>
      </c>
      <c r="L145" s="221">
        <v>0</v>
      </c>
      <c r="M145" s="221">
        <v>105000</v>
      </c>
      <c r="N145" s="221">
        <v>105000</v>
      </c>
      <c r="O145" s="221">
        <v>0</v>
      </c>
      <c r="P145" s="222">
        <v>0</v>
      </c>
    </row>
    <row r="146" spans="1:16">
      <c r="A146" s="223" t="s">
        <v>1291</v>
      </c>
      <c r="B146" s="224"/>
      <c r="C146" s="224" t="s">
        <v>971</v>
      </c>
      <c r="D146" s="225" t="s">
        <v>1295</v>
      </c>
      <c r="E146" s="226"/>
      <c r="F146" s="226"/>
      <c r="G146" s="227"/>
      <c r="H146" s="228">
        <v>208800</v>
      </c>
      <c r="I146" s="228">
        <v>0</v>
      </c>
      <c r="J146" s="228">
        <v>0</v>
      </c>
      <c r="K146" s="228">
        <v>105000</v>
      </c>
      <c r="L146" s="228">
        <v>0</v>
      </c>
      <c r="M146" s="228">
        <v>105000</v>
      </c>
      <c r="N146" s="228">
        <v>105000</v>
      </c>
      <c r="O146" s="228">
        <v>0</v>
      </c>
      <c r="P146" s="230">
        <v>0</v>
      </c>
    </row>
    <row r="147" spans="1:16">
      <c r="A147" s="306" t="s">
        <v>1291</v>
      </c>
      <c r="B147" s="307" t="s">
        <v>1293</v>
      </c>
      <c r="C147" s="308" t="s">
        <v>971</v>
      </c>
      <c r="D147" s="309" t="s">
        <v>1842</v>
      </c>
      <c r="E147" s="264">
        <v>2025</v>
      </c>
      <c r="F147" s="264">
        <v>2026</v>
      </c>
      <c r="G147" s="310" t="s">
        <v>1843</v>
      </c>
      <c r="H147" s="266">
        <v>208800</v>
      </c>
      <c r="I147" s="266">
        <v>0</v>
      </c>
      <c r="J147" s="266"/>
      <c r="K147" s="237">
        <v>105000</v>
      </c>
      <c r="L147" s="237"/>
      <c r="M147" s="237">
        <v>105000</v>
      </c>
      <c r="N147" s="237">
        <v>105000</v>
      </c>
      <c r="O147" s="237"/>
      <c r="P147" s="235"/>
    </row>
    <row r="148" spans="1:16">
      <c r="A148" s="258">
        <v>31</v>
      </c>
      <c r="B148" s="259"/>
      <c r="C148" s="217"/>
      <c r="D148" s="218" t="s">
        <v>1844</v>
      </c>
      <c r="E148" s="219"/>
      <c r="F148" s="219"/>
      <c r="G148" s="331"/>
      <c r="H148" s="221">
        <v>6000</v>
      </c>
      <c r="I148" s="221">
        <v>0</v>
      </c>
      <c r="J148" s="221">
        <v>0</v>
      </c>
      <c r="K148" s="221">
        <v>3000</v>
      </c>
      <c r="L148" s="221">
        <v>0</v>
      </c>
      <c r="M148" s="221">
        <v>3000</v>
      </c>
      <c r="N148" s="221">
        <v>3000</v>
      </c>
      <c r="O148" s="221">
        <v>0</v>
      </c>
      <c r="P148" s="222">
        <v>0</v>
      </c>
    </row>
    <row r="149" spans="1:16">
      <c r="A149" s="223" t="s">
        <v>1311</v>
      </c>
      <c r="B149" s="224"/>
      <c r="C149" s="224" t="s">
        <v>1313</v>
      </c>
      <c r="D149" s="225" t="s">
        <v>1314</v>
      </c>
      <c r="E149" s="226"/>
      <c r="F149" s="226"/>
      <c r="G149" s="227"/>
      <c r="H149" s="228">
        <v>6000</v>
      </c>
      <c r="I149" s="228">
        <v>0</v>
      </c>
      <c r="J149" s="228">
        <v>0</v>
      </c>
      <c r="K149" s="228">
        <v>3000</v>
      </c>
      <c r="L149" s="228">
        <v>0</v>
      </c>
      <c r="M149" s="228">
        <v>3000</v>
      </c>
      <c r="N149" s="228">
        <v>3000</v>
      </c>
      <c r="O149" s="228">
        <v>0</v>
      </c>
      <c r="P149" s="230">
        <v>0</v>
      </c>
    </row>
    <row r="150" spans="1:16">
      <c r="A150" s="306" t="s">
        <v>1311</v>
      </c>
      <c r="B150" s="307" t="s">
        <v>1845</v>
      </c>
      <c r="C150" s="308" t="s">
        <v>1313</v>
      </c>
      <c r="D150" s="309" t="s">
        <v>1846</v>
      </c>
      <c r="E150" s="264">
        <v>2025</v>
      </c>
      <c r="F150" s="264">
        <v>2026</v>
      </c>
      <c r="G150" s="310" t="s">
        <v>1700</v>
      </c>
      <c r="H150" s="266">
        <v>6000</v>
      </c>
      <c r="I150" s="266">
        <v>0</v>
      </c>
      <c r="J150" s="266"/>
      <c r="K150" s="237">
        <v>3000</v>
      </c>
      <c r="L150" s="237"/>
      <c r="M150" s="237">
        <v>3000</v>
      </c>
      <c r="N150" s="237">
        <v>3000</v>
      </c>
      <c r="O150" s="237"/>
      <c r="P150" s="235"/>
    </row>
    <row r="151" spans="1:16">
      <c r="A151" s="258">
        <v>50</v>
      </c>
      <c r="B151" s="259"/>
      <c r="C151" s="217"/>
      <c r="D151" s="218" t="s">
        <v>1333</v>
      </c>
      <c r="E151" s="219"/>
      <c r="F151" s="219"/>
      <c r="G151" s="331"/>
      <c r="H151" s="221">
        <v>500000</v>
      </c>
      <c r="I151" s="221">
        <v>200000</v>
      </c>
      <c r="J151" s="221">
        <v>100000</v>
      </c>
      <c r="K151" s="221">
        <v>100000</v>
      </c>
      <c r="L151" s="221">
        <v>0</v>
      </c>
      <c r="M151" s="221">
        <v>100000</v>
      </c>
      <c r="N151" s="221">
        <v>100000</v>
      </c>
      <c r="O151" s="221">
        <v>100000</v>
      </c>
      <c r="P151" s="222">
        <v>0</v>
      </c>
    </row>
    <row r="152" spans="1:16">
      <c r="A152" s="223" t="s">
        <v>1332</v>
      </c>
      <c r="B152" s="224"/>
      <c r="C152" s="224" t="s">
        <v>1334</v>
      </c>
      <c r="D152" s="225" t="s">
        <v>1847</v>
      </c>
      <c r="E152" s="226"/>
      <c r="F152" s="226"/>
      <c r="G152" s="227"/>
      <c r="H152" s="228">
        <v>500000</v>
      </c>
      <c r="I152" s="228">
        <v>200000</v>
      </c>
      <c r="J152" s="228">
        <v>100000</v>
      </c>
      <c r="K152" s="228">
        <v>100000</v>
      </c>
      <c r="L152" s="228">
        <v>0</v>
      </c>
      <c r="M152" s="228">
        <v>100000</v>
      </c>
      <c r="N152" s="228">
        <v>100000</v>
      </c>
      <c r="O152" s="228">
        <v>100000</v>
      </c>
      <c r="P152" s="230">
        <v>0</v>
      </c>
    </row>
    <row r="153" spans="1:16">
      <c r="A153" s="141" t="s">
        <v>1332</v>
      </c>
      <c r="B153" s="62" t="s">
        <v>1848</v>
      </c>
      <c r="C153" s="59" t="s">
        <v>1334</v>
      </c>
      <c r="D153" s="62" t="s">
        <v>1841</v>
      </c>
      <c r="E153" s="264">
        <v>2023</v>
      </c>
      <c r="F153" s="264">
        <v>2027</v>
      </c>
      <c r="G153" s="123" t="s">
        <v>1849</v>
      </c>
      <c r="H153" s="332">
        <v>500000</v>
      </c>
      <c r="I153" s="142">
        <v>200000</v>
      </c>
      <c r="J153" s="142">
        <v>100000</v>
      </c>
      <c r="K153" s="80">
        <v>100000</v>
      </c>
      <c r="L153" s="80"/>
      <c r="M153" s="142">
        <v>100000</v>
      </c>
      <c r="N153" s="80">
        <v>100000</v>
      </c>
      <c r="O153" s="80">
        <v>100000</v>
      </c>
      <c r="P153" s="143"/>
    </row>
    <row r="154" spans="1:16">
      <c r="A154" s="258">
        <v>56</v>
      </c>
      <c r="B154" s="259"/>
      <c r="C154" s="217"/>
      <c r="D154" s="218" t="s">
        <v>1348</v>
      </c>
      <c r="E154" s="219"/>
      <c r="F154" s="219"/>
      <c r="G154" s="220"/>
      <c r="H154" s="221">
        <v>44405569.858999997</v>
      </c>
      <c r="I154" s="221">
        <v>13656240.764999999</v>
      </c>
      <c r="J154" s="221">
        <v>6668500</v>
      </c>
      <c r="K154" s="221">
        <v>828400</v>
      </c>
      <c r="L154" s="221">
        <v>4101100</v>
      </c>
      <c r="M154" s="221">
        <v>4929500</v>
      </c>
      <c r="N154" s="221">
        <v>5063000</v>
      </c>
      <c r="O154" s="221">
        <v>7463000</v>
      </c>
      <c r="P154" s="222">
        <v>6419205.9469999997</v>
      </c>
    </row>
    <row r="155" spans="1:16">
      <c r="A155" s="223">
        <v>56</v>
      </c>
      <c r="B155" s="224"/>
      <c r="C155" s="224" t="s">
        <v>1349</v>
      </c>
      <c r="D155" s="225" t="s">
        <v>1350</v>
      </c>
      <c r="E155" s="226"/>
      <c r="F155" s="226"/>
      <c r="G155" s="227"/>
      <c r="H155" s="228">
        <v>44405569.858999997</v>
      </c>
      <c r="I155" s="228">
        <v>13656240.764999999</v>
      </c>
      <c r="J155" s="228">
        <v>6668500</v>
      </c>
      <c r="K155" s="228">
        <v>828400</v>
      </c>
      <c r="L155" s="228">
        <v>4101100</v>
      </c>
      <c r="M155" s="228">
        <v>4929500</v>
      </c>
      <c r="N155" s="228">
        <v>5063000</v>
      </c>
      <c r="O155" s="228">
        <v>7463000</v>
      </c>
      <c r="P155" s="230">
        <v>6419205.9469999997</v>
      </c>
    </row>
    <row r="156" spans="1:16" ht="24">
      <c r="A156" s="141" t="s">
        <v>1347</v>
      </c>
      <c r="B156" s="62" t="s">
        <v>1351</v>
      </c>
      <c r="C156" s="59" t="s">
        <v>1349</v>
      </c>
      <c r="D156" s="62" t="s">
        <v>1850</v>
      </c>
      <c r="E156" s="264">
        <v>2017</v>
      </c>
      <c r="F156" s="264">
        <v>2026</v>
      </c>
      <c r="G156" s="123" t="s">
        <v>1851</v>
      </c>
      <c r="H156" s="332">
        <v>3046400</v>
      </c>
      <c r="I156" s="142">
        <v>206272.48800000001</v>
      </c>
      <c r="J156" s="142">
        <v>424550.06300000002</v>
      </c>
      <c r="K156" s="142">
        <v>0</v>
      </c>
      <c r="L156" s="80">
        <v>850000</v>
      </c>
      <c r="M156" s="142">
        <v>850000</v>
      </c>
      <c r="N156" s="80">
        <v>700000</v>
      </c>
      <c r="O156" s="80">
        <v>865577.44900000002</v>
      </c>
      <c r="P156" s="143">
        <v>0</v>
      </c>
    </row>
    <row r="157" spans="1:16">
      <c r="A157" s="141" t="s">
        <v>1347</v>
      </c>
      <c r="B157" s="62" t="s">
        <v>1351</v>
      </c>
      <c r="C157" s="59" t="s">
        <v>1349</v>
      </c>
      <c r="D157" s="62" t="s">
        <v>1852</v>
      </c>
      <c r="E157" s="264">
        <v>2020</v>
      </c>
      <c r="F157" s="264" t="s">
        <v>26</v>
      </c>
      <c r="G157" s="123" t="s">
        <v>1853</v>
      </c>
      <c r="H157" s="332">
        <v>5030000</v>
      </c>
      <c r="I157" s="142">
        <v>445630.19500000001</v>
      </c>
      <c r="J157" s="142">
        <v>1220000</v>
      </c>
      <c r="K157" s="142">
        <v>0</v>
      </c>
      <c r="L157" s="80">
        <v>459100</v>
      </c>
      <c r="M157" s="142">
        <v>459100</v>
      </c>
      <c r="N157" s="80">
        <v>400000</v>
      </c>
      <c r="O157" s="80">
        <v>1275269.8049999999</v>
      </c>
      <c r="P157" s="143">
        <v>1229999.9999999998</v>
      </c>
    </row>
    <row r="158" spans="1:16">
      <c r="A158" s="141" t="s">
        <v>1347</v>
      </c>
      <c r="B158" s="62" t="s">
        <v>1351</v>
      </c>
      <c r="C158" s="59" t="s">
        <v>1349</v>
      </c>
      <c r="D158" s="62" t="s">
        <v>1854</v>
      </c>
      <c r="E158" s="264">
        <v>2020</v>
      </c>
      <c r="F158" s="264" t="s">
        <v>26</v>
      </c>
      <c r="G158" s="123" t="s">
        <v>1853</v>
      </c>
      <c r="H158" s="332">
        <v>120720</v>
      </c>
      <c r="I158" s="142">
        <v>28316.816999999999</v>
      </c>
      <c r="J158" s="142">
        <v>55000</v>
      </c>
      <c r="K158" s="142">
        <v>20000</v>
      </c>
      <c r="L158" s="80">
        <v>0</v>
      </c>
      <c r="M158" s="142">
        <v>20000</v>
      </c>
      <c r="N158" s="80">
        <v>10000</v>
      </c>
      <c r="O158" s="80">
        <v>7403.183</v>
      </c>
      <c r="P158" s="143">
        <v>0</v>
      </c>
    </row>
    <row r="159" spans="1:16">
      <c r="A159" s="141" t="s">
        <v>1347</v>
      </c>
      <c r="B159" s="62" t="s">
        <v>1351</v>
      </c>
      <c r="C159" s="59" t="s">
        <v>1349</v>
      </c>
      <c r="D159" s="62" t="s">
        <v>1855</v>
      </c>
      <c r="E159" s="264">
        <v>2017</v>
      </c>
      <c r="F159" s="264">
        <v>2025</v>
      </c>
      <c r="G159" s="123" t="s">
        <v>1674</v>
      </c>
      <c r="H159" s="332">
        <v>6986100</v>
      </c>
      <c r="I159" s="142">
        <v>4603963.1380000003</v>
      </c>
      <c r="J159" s="142">
        <v>950000</v>
      </c>
      <c r="K159" s="142">
        <v>0</v>
      </c>
      <c r="L159" s="80">
        <v>1271000</v>
      </c>
      <c r="M159" s="142">
        <v>1271000</v>
      </c>
      <c r="N159" s="80">
        <v>161136.86199999999</v>
      </c>
      <c r="O159" s="80">
        <v>0</v>
      </c>
      <c r="P159" s="143"/>
    </row>
    <row r="160" spans="1:16" ht="24">
      <c r="A160" s="141" t="s">
        <v>1347</v>
      </c>
      <c r="B160" s="62" t="s">
        <v>1351</v>
      </c>
      <c r="C160" s="59" t="s">
        <v>1349</v>
      </c>
      <c r="D160" s="62" t="s">
        <v>1856</v>
      </c>
      <c r="E160" s="264">
        <v>2022</v>
      </c>
      <c r="F160" s="264">
        <v>2027</v>
      </c>
      <c r="G160" s="123" t="s">
        <v>1674</v>
      </c>
      <c r="H160" s="332">
        <v>3264000</v>
      </c>
      <c r="I160" s="142">
        <v>0</v>
      </c>
      <c r="J160" s="142">
        <v>0</v>
      </c>
      <c r="K160" s="142">
        <v>0</v>
      </c>
      <c r="L160" s="80">
        <v>271000</v>
      </c>
      <c r="M160" s="142">
        <v>271000</v>
      </c>
      <c r="N160" s="80">
        <v>1000000</v>
      </c>
      <c r="O160" s="80">
        <v>1993000</v>
      </c>
      <c r="P160" s="143">
        <v>0</v>
      </c>
    </row>
    <row r="161" spans="1:16">
      <c r="A161" s="141" t="s">
        <v>1347</v>
      </c>
      <c r="B161" s="62" t="s">
        <v>1351</v>
      </c>
      <c r="C161" s="59" t="s">
        <v>1349</v>
      </c>
      <c r="D161" s="62" t="s">
        <v>1857</v>
      </c>
      <c r="E161" s="264">
        <v>2019</v>
      </c>
      <c r="F161" s="264">
        <v>2025</v>
      </c>
      <c r="G161" s="123" t="s">
        <v>1853</v>
      </c>
      <c r="H161" s="332">
        <v>6528000</v>
      </c>
      <c r="I161" s="142">
        <v>1392709.7239999999</v>
      </c>
      <c r="J161" s="142">
        <v>600000</v>
      </c>
      <c r="K161" s="142">
        <v>0</v>
      </c>
      <c r="L161" s="80">
        <v>450000</v>
      </c>
      <c r="M161" s="142">
        <v>450000</v>
      </c>
      <c r="N161" s="80">
        <v>800000</v>
      </c>
      <c r="O161" s="80">
        <v>2225592.3220000002</v>
      </c>
      <c r="P161" s="143">
        <v>1059697.9540000004</v>
      </c>
    </row>
    <row r="162" spans="1:16">
      <c r="A162" s="141" t="s">
        <v>1347</v>
      </c>
      <c r="B162" s="62" t="s">
        <v>1351</v>
      </c>
      <c r="C162" s="59" t="s">
        <v>1349</v>
      </c>
      <c r="D162" s="62" t="s">
        <v>1858</v>
      </c>
      <c r="E162" s="264">
        <v>2019</v>
      </c>
      <c r="F162" s="264">
        <v>2027</v>
      </c>
      <c r="G162" s="123" t="s">
        <v>1849</v>
      </c>
      <c r="H162" s="332">
        <v>3626304</v>
      </c>
      <c r="I162" s="142">
        <v>186715.644</v>
      </c>
      <c r="J162" s="142">
        <v>500000</v>
      </c>
      <c r="K162" s="142">
        <v>400000</v>
      </c>
      <c r="L162" s="80">
        <v>0</v>
      </c>
      <c r="M162" s="142">
        <v>400000</v>
      </c>
      <c r="N162" s="80">
        <v>900000</v>
      </c>
      <c r="O162" s="80">
        <v>950000</v>
      </c>
      <c r="P162" s="143">
        <v>689588.35600000015</v>
      </c>
    </row>
    <row r="163" spans="1:16" ht="24">
      <c r="A163" s="141" t="s">
        <v>1347</v>
      </c>
      <c r="B163" s="62" t="s">
        <v>1351</v>
      </c>
      <c r="C163" s="59" t="s">
        <v>1349</v>
      </c>
      <c r="D163" s="62" t="s">
        <v>1859</v>
      </c>
      <c r="E163" s="264">
        <v>2019</v>
      </c>
      <c r="F163" s="264">
        <v>2027</v>
      </c>
      <c r="G163" s="123" t="s">
        <v>1860</v>
      </c>
      <c r="H163" s="332">
        <v>4380000</v>
      </c>
      <c r="I163" s="142">
        <v>1708861</v>
      </c>
      <c r="J163" s="142">
        <v>1281911.1100000001</v>
      </c>
      <c r="K163" s="142">
        <v>0</v>
      </c>
      <c r="L163" s="80">
        <v>600000</v>
      </c>
      <c r="M163" s="142">
        <v>600000</v>
      </c>
      <c r="N163" s="80">
        <v>616990.75699999998</v>
      </c>
      <c r="O163" s="80">
        <v>99887.240999999995</v>
      </c>
      <c r="P163" s="143">
        <v>72349.89199999992</v>
      </c>
    </row>
    <row r="164" spans="1:16" ht="24">
      <c r="A164" s="141" t="s">
        <v>1347</v>
      </c>
      <c r="B164" s="62" t="s">
        <v>1351</v>
      </c>
      <c r="C164" s="59" t="s">
        <v>1349</v>
      </c>
      <c r="D164" s="62" t="s">
        <v>1861</v>
      </c>
      <c r="E164" s="264">
        <v>2018</v>
      </c>
      <c r="F164" s="264">
        <v>2027</v>
      </c>
      <c r="G164" s="123" t="s">
        <v>1862</v>
      </c>
      <c r="H164" s="332">
        <v>227652</v>
      </c>
      <c r="I164" s="142">
        <v>219882.36499999999</v>
      </c>
      <c r="J164" s="142">
        <v>1000</v>
      </c>
      <c r="K164" s="142">
        <v>2900</v>
      </c>
      <c r="L164" s="80">
        <v>0</v>
      </c>
      <c r="M164" s="142">
        <v>2900</v>
      </c>
      <c r="N164" s="80">
        <v>3000</v>
      </c>
      <c r="O164" s="80">
        <v>1270</v>
      </c>
      <c r="P164" s="143"/>
    </row>
    <row r="165" spans="1:16">
      <c r="A165" s="141" t="s">
        <v>1347</v>
      </c>
      <c r="B165" s="62" t="s">
        <v>1351</v>
      </c>
      <c r="C165" s="59" t="s">
        <v>1349</v>
      </c>
      <c r="D165" s="62" t="s">
        <v>1863</v>
      </c>
      <c r="E165" s="264">
        <v>2020</v>
      </c>
      <c r="F165" s="264">
        <v>2025</v>
      </c>
      <c r="G165" s="123" t="s">
        <v>1705</v>
      </c>
      <c r="H165" s="332">
        <v>1577600</v>
      </c>
      <c r="I165" s="142">
        <v>310551.85399999999</v>
      </c>
      <c r="J165" s="142">
        <v>501675.76500000001</v>
      </c>
      <c r="K165" s="142">
        <v>400500</v>
      </c>
      <c r="L165" s="80">
        <v>0</v>
      </c>
      <c r="M165" s="142">
        <v>400500</v>
      </c>
      <c r="N165" s="80">
        <v>366872.38099999999</v>
      </c>
      <c r="O165" s="80">
        <v>0</v>
      </c>
      <c r="P165" s="143"/>
    </row>
    <row r="166" spans="1:16">
      <c r="A166" s="141" t="s">
        <v>1347</v>
      </c>
      <c r="B166" s="62" t="s">
        <v>1351</v>
      </c>
      <c r="C166" s="59" t="s">
        <v>1349</v>
      </c>
      <c r="D166" s="62" t="s">
        <v>1864</v>
      </c>
      <c r="E166" s="264">
        <v>2022</v>
      </c>
      <c r="F166" s="264">
        <v>2028</v>
      </c>
      <c r="G166" s="123" t="s">
        <v>1865</v>
      </c>
      <c r="H166" s="332">
        <v>2176000</v>
      </c>
      <c r="I166" s="142">
        <v>0</v>
      </c>
      <c r="J166" s="142">
        <v>1000</v>
      </c>
      <c r="K166" s="142">
        <v>0</v>
      </c>
      <c r="L166" s="80">
        <v>100000</v>
      </c>
      <c r="M166" s="142">
        <v>100000</v>
      </c>
      <c r="N166" s="80">
        <v>50000</v>
      </c>
      <c r="O166" s="80">
        <v>20000</v>
      </c>
      <c r="P166" s="143">
        <v>2005000</v>
      </c>
    </row>
    <row r="167" spans="1:16">
      <c r="A167" s="141" t="s">
        <v>1347</v>
      </c>
      <c r="B167" s="62" t="s">
        <v>1351</v>
      </c>
      <c r="C167" s="59" t="s">
        <v>1349</v>
      </c>
      <c r="D167" s="62" t="s">
        <v>1866</v>
      </c>
      <c r="E167" s="264">
        <v>2023</v>
      </c>
      <c r="F167" s="264">
        <v>2028</v>
      </c>
      <c r="G167" s="123" t="s">
        <v>1867</v>
      </c>
      <c r="H167" s="332">
        <v>108800</v>
      </c>
      <c r="I167" s="142">
        <v>0</v>
      </c>
      <c r="J167" s="142">
        <v>0</v>
      </c>
      <c r="K167" s="142">
        <v>5000</v>
      </c>
      <c r="L167" s="80">
        <v>0</v>
      </c>
      <c r="M167" s="142">
        <v>5000</v>
      </c>
      <c r="N167" s="80">
        <v>5000</v>
      </c>
      <c r="O167" s="80">
        <v>5000</v>
      </c>
      <c r="P167" s="143">
        <v>93800</v>
      </c>
    </row>
    <row r="168" spans="1:16">
      <c r="A168" s="141" t="s">
        <v>1347</v>
      </c>
      <c r="B168" s="62" t="s">
        <v>1351</v>
      </c>
      <c r="C168" s="59" t="s">
        <v>1349</v>
      </c>
      <c r="D168" s="62" t="s">
        <v>1868</v>
      </c>
      <c r="E168" s="264">
        <v>2023</v>
      </c>
      <c r="F168" s="264">
        <v>2027</v>
      </c>
      <c r="G168" s="123" t="s">
        <v>1869</v>
      </c>
      <c r="H168" s="332">
        <v>1438769.7450000001</v>
      </c>
      <c r="I168" s="142">
        <v>0</v>
      </c>
      <c r="J168" s="142">
        <v>0</v>
      </c>
      <c r="K168" s="142">
        <v>0</v>
      </c>
      <c r="L168" s="80">
        <v>100000</v>
      </c>
      <c r="M168" s="142">
        <v>100000</v>
      </c>
      <c r="N168" s="80">
        <v>50000</v>
      </c>
      <c r="O168" s="80">
        <v>20000</v>
      </c>
      <c r="P168" s="143">
        <v>1268769.7450000001</v>
      </c>
    </row>
    <row r="169" spans="1:16">
      <c r="A169" s="258">
        <v>73</v>
      </c>
      <c r="B169" s="259"/>
      <c r="C169" s="217"/>
      <c r="D169" s="218" t="s">
        <v>1492</v>
      </c>
      <c r="E169" s="219"/>
      <c r="F169" s="219"/>
      <c r="G169" s="220"/>
      <c r="H169" s="221">
        <v>142800</v>
      </c>
      <c r="I169" s="221">
        <v>0</v>
      </c>
      <c r="J169" s="221">
        <v>23800</v>
      </c>
      <c r="K169" s="221">
        <v>11900</v>
      </c>
      <c r="L169" s="221">
        <v>0</v>
      </c>
      <c r="M169" s="221">
        <v>11900</v>
      </c>
      <c r="N169" s="221">
        <v>11900</v>
      </c>
      <c r="O169" s="221">
        <v>11900</v>
      </c>
      <c r="P169" s="222">
        <v>0</v>
      </c>
    </row>
    <row r="170" spans="1:16">
      <c r="A170" s="223" t="s">
        <v>1491</v>
      </c>
      <c r="B170" s="224"/>
      <c r="C170" s="224" t="s">
        <v>1496</v>
      </c>
      <c r="D170" s="225" t="s">
        <v>1497</v>
      </c>
      <c r="E170" s="226"/>
      <c r="F170" s="226"/>
      <c r="G170" s="227"/>
      <c r="H170" s="228">
        <v>142800</v>
      </c>
      <c r="I170" s="228">
        <v>0</v>
      </c>
      <c r="J170" s="228">
        <v>23800</v>
      </c>
      <c r="K170" s="228">
        <v>11900</v>
      </c>
      <c r="L170" s="228">
        <v>0</v>
      </c>
      <c r="M170" s="228">
        <v>11900</v>
      </c>
      <c r="N170" s="228">
        <v>11900</v>
      </c>
      <c r="O170" s="228">
        <v>11900</v>
      </c>
      <c r="P170" s="230">
        <v>0</v>
      </c>
    </row>
    <row r="171" spans="1:16" ht="24">
      <c r="A171" s="141" t="s">
        <v>1491</v>
      </c>
      <c r="B171" s="62" t="s">
        <v>1494</v>
      </c>
      <c r="C171" s="59" t="s">
        <v>1496</v>
      </c>
      <c r="D171" s="62" t="s">
        <v>1870</v>
      </c>
      <c r="E171" s="264">
        <v>2023</v>
      </c>
      <c r="F171" s="264">
        <v>2026</v>
      </c>
      <c r="G171" s="123" t="s">
        <v>1871</v>
      </c>
      <c r="H171" s="332">
        <v>142800</v>
      </c>
      <c r="I171" s="142"/>
      <c r="J171" s="142">
        <v>23800</v>
      </c>
      <c r="K171" s="80">
        <v>11900</v>
      </c>
      <c r="L171" s="80"/>
      <c r="M171" s="142">
        <v>11900</v>
      </c>
      <c r="N171" s="80">
        <v>11900</v>
      </c>
      <c r="O171" s="80">
        <v>11900</v>
      </c>
      <c r="P171" s="143"/>
    </row>
    <row r="172" spans="1:16">
      <c r="A172" s="258">
        <v>87</v>
      </c>
      <c r="B172" s="259"/>
      <c r="C172" s="217"/>
      <c r="D172" s="218" t="s">
        <v>1517</v>
      </c>
      <c r="E172" s="333"/>
      <c r="F172" s="219"/>
      <c r="G172" s="331"/>
      <c r="H172" s="221">
        <v>10984708</v>
      </c>
      <c r="I172" s="221">
        <v>199341</v>
      </c>
      <c r="J172" s="221">
        <v>520200</v>
      </c>
      <c r="K172" s="221">
        <v>421000</v>
      </c>
      <c r="L172" s="221">
        <v>290000</v>
      </c>
      <c r="M172" s="221">
        <v>711100</v>
      </c>
      <c r="N172" s="221">
        <v>793780</v>
      </c>
      <c r="O172" s="221">
        <v>1843780</v>
      </c>
      <c r="P172" s="222">
        <v>7446827</v>
      </c>
    </row>
    <row r="173" spans="1:16">
      <c r="A173" s="223" t="s">
        <v>1516</v>
      </c>
      <c r="B173" s="224"/>
      <c r="C173" s="224" t="s">
        <v>1527</v>
      </c>
      <c r="D173" s="225" t="s">
        <v>1872</v>
      </c>
      <c r="E173" s="226"/>
      <c r="F173" s="226"/>
      <c r="G173" s="227"/>
      <c r="H173" s="228">
        <v>259440</v>
      </c>
      <c r="I173" s="228">
        <v>0</v>
      </c>
      <c r="J173" s="228">
        <v>193000</v>
      </c>
      <c r="K173" s="228">
        <v>93000</v>
      </c>
      <c r="L173" s="228">
        <v>0</v>
      </c>
      <c r="M173" s="228">
        <v>93000</v>
      </c>
      <c r="N173" s="228">
        <v>93000</v>
      </c>
      <c r="O173" s="228">
        <v>93000</v>
      </c>
      <c r="P173" s="230">
        <v>0</v>
      </c>
    </row>
    <row r="174" spans="1:16" ht="24">
      <c r="A174" s="141" t="s">
        <v>1516</v>
      </c>
      <c r="B174" s="62" t="s">
        <v>1873</v>
      </c>
      <c r="C174" s="59" t="s">
        <v>1527</v>
      </c>
      <c r="D174" s="62" t="s">
        <v>1874</v>
      </c>
      <c r="E174" s="59">
        <v>2024</v>
      </c>
      <c r="F174" s="59" t="s">
        <v>266</v>
      </c>
      <c r="G174" s="123" t="s">
        <v>1651</v>
      </c>
      <c r="H174" s="332">
        <v>259440</v>
      </c>
      <c r="I174" s="142"/>
      <c r="J174" s="142">
        <v>193000</v>
      </c>
      <c r="K174" s="142">
        <v>93000</v>
      </c>
      <c r="L174" s="80"/>
      <c r="M174" s="142">
        <v>93000</v>
      </c>
      <c r="N174" s="142">
        <v>93000</v>
      </c>
      <c r="O174" s="142">
        <v>93000</v>
      </c>
      <c r="P174" s="143"/>
    </row>
    <row r="175" spans="1:16">
      <c r="A175" s="223" t="s">
        <v>1516</v>
      </c>
      <c r="B175" s="224"/>
      <c r="C175" s="224" t="s">
        <v>647</v>
      </c>
      <c r="D175" s="225" t="s">
        <v>1534</v>
      </c>
      <c r="E175" s="226"/>
      <c r="F175" s="226"/>
      <c r="G175" s="227"/>
      <c r="H175" s="228">
        <v>498441</v>
      </c>
      <c r="I175" s="228">
        <v>16581</v>
      </c>
      <c r="J175" s="228">
        <v>91000</v>
      </c>
      <c r="K175" s="228">
        <v>88000</v>
      </c>
      <c r="L175" s="228">
        <v>0</v>
      </c>
      <c r="M175" s="228">
        <v>88000</v>
      </c>
      <c r="N175" s="228">
        <v>80780</v>
      </c>
      <c r="O175" s="228">
        <v>80780</v>
      </c>
      <c r="P175" s="230">
        <v>0</v>
      </c>
    </row>
    <row r="176" spans="1:16">
      <c r="A176" s="334" t="s">
        <v>1516</v>
      </c>
      <c r="B176" s="335"/>
      <c r="C176" s="335" t="s">
        <v>647</v>
      </c>
      <c r="D176" s="336" t="s">
        <v>1545</v>
      </c>
      <c r="E176" s="337"/>
      <c r="F176" s="337"/>
      <c r="G176" s="338"/>
      <c r="H176" s="339">
        <v>462860</v>
      </c>
      <c r="I176" s="339"/>
      <c r="J176" s="339">
        <v>80000</v>
      </c>
      <c r="K176" s="339">
        <v>80000</v>
      </c>
      <c r="L176" s="339">
        <v>0</v>
      </c>
      <c r="M176" s="339">
        <v>80000</v>
      </c>
      <c r="N176" s="339">
        <v>80780</v>
      </c>
      <c r="O176" s="339">
        <v>80780</v>
      </c>
      <c r="P176" s="340">
        <v>0</v>
      </c>
    </row>
    <row r="177" spans="1:16" s="345" customFormat="1">
      <c r="A177" s="141" t="s">
        <v>1516</v>
      </c>
      <c r="B177" s="62" t="s">
        <v>1545</v>
      </c>
      <c r="C177" s="59" t="s">
        <v>647</v>
      </c>
      <c r="D177" s="62" t="s">
        <v>1875</v>
      </c>
      <c r="E177" s="59" t="s">
        <v>383</v>
      </c>
      <c r="F177" s="59" t="s">
        <v>25</v>
      </c>
      <c r="G177" s="123" t="s">
        <v>1700</v>
      </c>
      <c r="H177" s="341">
        <v>462860</v>
      </c>
      <c r="I177" s="342"/>
      <c r="J177" s="342">
        <v>80000</v>
      </c>
      <c r="K177" s="342">
        <v>80000</v>
      </c>
      <c r="L177" s="343"/>
      <c r="M177" s="342">
        <v>80000</v>
      </c>
      <c r="N177" s="342">
        <v>80780</v>
      </c>
      <c r="O177" s="342">
        <v>80780</v>
      </c>
      <c r="P177" s="344"/>
    </row>
    <row r="178" spans="1:16">
      <c r="A178" s="334" t="s">
        <v>1516</v>
      </c>
      <c r="B178" s="335"/>
      <c r="C178" s="335" t="s">
        <v>647</v>
      </c>
      <c r="D178" s="336" t="s">
        <v>1876</v>
      </c>
      <c r="E178" s="337"/>
      <c r="F178" s="337"/>
      <c r="G178" s="338"/>
      <c r="H178" s="339">
        <v>35581</v>
      </c>
      <c r="I178" s="339">
        <v>16581</v>
      </c>
      <c r="J178" s="339">
        <v>11000</v>
      </c>
      <c r="K178" s="339">
        <v>8000</v>
      </c>
      <c r="L178" s="339"/>
      <c r="M178" s="339">
        <v>8000</v>
      </c>
      <c r="N178" s="339">
        <v>0</v>
      </c>
      <c r="O178" s="339">
        <v>0</v>
      </c>
      <c r="P178" s="340">
        <v>0</v>
      </c>
    </row>
    <row r="179" spans="1:16" s="345" customFormat="1" ht="24">
      <c r="A179" s="141" t="s">
        <v>1516</v>
      </c>
      <c r="B179" s="62" t="s">
        <v>1876</v>
      </c>
      <c r="C179" s="59" t="s">
        <v>647</v>
      </c>
      <c r="D179" s="346" t="s">
        <v>1877</v>
      </c>
      <c r="E179" s="59">
        <v>2021</v>
      </c>
      <c r="F179" s="59" t="s">
        <v>37</v>
      </c>
      <c r="G179" s="123" t="s">
        <v>1878</v>
      </c>
      <c r="H179" s="341">
        <v>35581</v>
      </c>
      <c r="I179" s="342">
        <v>16581</v>
      </c>
      <c r="J179" s="342">
        <v>11000</v>
      </c>
      <c r="K179" s="342">
        <v>8000</v>
      </c>
      <c r="L179" s="343"/>
      <c r="M179" s="343">
        <v>8000</v>
      </c>
      <c r="N179" s="343"/>
      <c r="O179" s="343">
        <v>0</v>
      </c>
      <c r="P179" s="344">
        <v>0</v>
      </c>
    </row>
    <row r="180" spans="1:16">
      <c r="A180" s="223" t="s">
        <v>1516</v>
      </c>
      <c r="B180" s="224"/>
      <c r="C180" s="224" t="s">
        <v>639</v>
      </c>
      <c r="D180" s="225" t="s">
        <v>1879</v>
      </c>
      <c r="E180" s="226"/>
      <c r="F180" s="226"/>
      <c r="G180" s="227"/>
      <c r="H180" s="228">
        <v>10126827</v>
      </c>
      <c r="I180" s="228">
        <v>0</v>
      </c>
      <c r="J180" s="228">
        <v>160000</v>
      </c>
      <c r="K180" s="228">
        <v>190000</v>
      </c>
      <c r="L180" s="228">
        <v>290000</v>
      </c>
      <c r="M180" s="228">
        <v>480000</v>
      </c>
      <c r="N180" s="228">
        <v>570000</v>
      </c>
      <c r="O180" s="228">
        <v>1670000</v>
      </c>
      <c r="P180" s="230">
        <v>7446827</v>
      </c>
    </row>
    <row r="181" spans="1:16" ht="24">
      <c r="A181" s="306" t="s">
        <v>1516</v>
      </c>
      <c r="B181" s="307" t="s">
        <v>1880</v>
      </c>
      <c r="C181" s="308" t="s">
        <v>639</v>
      </c>
      <c r="D181" s="264" t="s">
        <v>1881</v>
      </c>
      <c r="E181" s="239" t="s">
        <v>25</v>
      </c>
      <c r="F181" s="264">
        <v>2027</v>
      </c>
      <c r="G181" s="310" t="s">
        <v>1804</v>
      </c>
      <c r="H181" s="266">
        <v>400000</v>
      </c>
      <c r="I181" s="266"/>
      <c r="J181" s="347">
        <v>50000</v>
      </c>
      <c r="K181" s="266">
        <v>80000</v>
      </c>
      <c r="L181" s="266"/>
      <c r="M181" s="266">
        <v>80000</v>
      </c>
      <c r="N181" s="237">
        <v>120000</v>
      </c>
      <c r="O181" s="237">
        <v>150000</v>
      </c>
      <c r="P181" s="235">
        <v>0</v>
      </c>
    </row>
    <row r="182" spans="1:16" ht="24">
      <c r="A182" s="306" t="s">
        <v>1516</v>
      </c>
      <c r="B182" s="307" t="s">
        <v>1880</v>
      </c>
      <c r="C182" s="308" t="s">
        <v>639</v>
      </c>
      <c r="D182" s="264" t="s">
        <v>1882</v>
      </c>
      <c r="E182" s="239" t="s">
        <v>25</v>
      </c>
      <c r="F182" s="264" t="s">
        <v>270</v>
      </c>
      <c r="G182" s="310" t="s">
        <v>1883</v>
      </c>
      <c r="H182" s="266">
        <v>4300000</v>
      </c>
      <c r="I182" s="266"/>
      <c r="J182" s="347">
        <v>110000</v>
      </c>
      <c r="K182" s="266">
        <v>30000</v>
      </c>
      <c r="L182" s="266">
        <v>290000</v>
      </c>
      <c r="M182" s="266">
        <v>320000</v>
      </c>
      <c r="N182" s="237">
        <v>300000</v>
      </c>
      <c r="O182" s="237">
        <v>1170000</v>
      </c>
      <c r="P182" s="235">
        <v>2600000</v>
      </c>
    </row>
    <row r="183" spans="1:16" ht="24">
      <c r="A183" s="306" t="s">
        <v>1516</v>
      </c>
      <c r="B183" s="307" t="s">
        <v>1880</v>
      </c>
      <c r="C183" s="308" t="s">
        <v>639</v>
      </c>
      <c r="D183" s="264" t="s">
        <v>1884</v>
      </c>
      <c r="E183" s="239" t="s">
        <v>37</v>
      </c>
      <c r="F183" s="264">
        <v>2027</v>
      </c>
      <c r="G183" s="310" t="s">
        <v>1700</v>
      </c>
      <c r="H183" s="266">
        <v>380000</v>
      </c>
      <c r="I183" s="266"/>
      <c r="J183" s="142"/>
      <c r="K183" s="237">
        <v>80000</v>
      </c>
      <c r="L183" s="237"/>
      <c r="M183" s="237">
        <v>80000</v>
      </c>
      <c r="N183" s="237">
        <v>150000</v>
      </c>
      <c r="O183" s="237">
        <v>150000</v>
      </c>
      <c r="P183" s="235">
        <v>0</v>
      </c>
    </row>
    <row r="184" spans="1:16" ht="24">
      <c r="A184" s="306" t="s">
        <v>1516</v>
      </c>
      <c r="B184" s="307" t="s">
        <v>1880</v>
      </c>
      <c r="C184" s="308" t="s">
        <v>639</v>
      </c>
      <c r="D184" s="264" t="s">
        <v>1885</v>
      </c>
      <c r="E184" s="239" t="s">
        <v>37</v>
      </c>
      <c r="F184" s="264" t="s">
        <v>270</v>
      </c>
      <c r="G184" s="310" t="s">
        <v>1886</v>
      </c>
      <c r="H184" s="266">
        <v>5046827</v>
      </c>
      <c r="I184" s="266"/>
      <c r="J184" s="142"/>
      <c r="K184" s="237"/>
      <c r="L184" s="237"/>
      <c r="M184" s="237"/>
      <c r="N184" s="237"/>
      <c r="O184" s="237">
        <v>200000</v>
      </c>
      <c r="P184" s="235">
        <v>4846827</v>
      </c>
    </row>
    <row r="185" spans="1:16">
      <c r="A185" s="223" t="s">
        <v>1516</v>
      </c>
      <c r="B185" s="224"/>
      <c r="C185" s="224" t="s">
        <v>1602</v>
      </c>
      <c r="D185" s="225" t="s">
        <v>1887</v>
      </c>
      <c r="E185" s="226"/>
      <c r="F185" s="226"/>
      <c r="G185" s="227"/>
      <c r="H185" s="228">
        <v>100000</v>
      </c>
      <c r="I185" s="228">
        <v>0</v>
      </c>
      <c r="J185" s="228"/>
      <c r="K185" s="228">
        <v>50000</v>
      </c>
      <c r="L185" s="228"/>
      <c r="M185" s="228">
        <v>50000</v>
      </c>
      <c r="N185" s="228">
        <v>50000</v>
      </c>
      <c r="O185" s="228"/>
      <c r="P185" s="230"/>
    </row>
    <row r="186" spans="1:16" ht="15.75" thickBot="1">
      <c r="A186" s="348" t="s">
        <v>1516</v>
      </c>
      <c r="B186" s="349" t="s">
        <v>1888</v>
      </c>
      <c r="C186" s="350" t="s">
        <v>1602</v>
      </c>
      <c r="D186" s="351" t="s">
        <v>1889</v>
      </c>
      <c r="E186" s="352" t="s">
        <v>37</v>
      </c>
      <c r="F186" s="351" t="s">
        <v>29</v>
      </c>
      <c r="G186" s="353" t="s">
        <v>1700</v>
      </c>
      <c r="H186" s="354">
        <v>100000</v>
      </c>
      <c r="I186" s="354"/>
      <c r="J186" s="355"/>
      <c r="K186" s="354">
        <v>50000</v>
      </c>
      <c r="L186" s="354"/>
      <c r="M186" s="354">
        <v>50000</v>
      </c>
      <c r="N186" s="356">
        <v>50000</v>
      </c>
      <c r="O186" s="356"/>
      <c r="P186" s="357">
        <v>0</v>
      </c>
    </row>
  </sheetData>
  <autoFilter ref="A4:P186">
    <filterColumn colId="10" showButton="0"/>
  </autoFilter>
  <mergeCells count="14">
    <mergeCell ref="O4:O5"/>
    <mergeCell ref="P4:P5"/>
    <mergeCell ref="G4:G5"/>
    <mergeCell ref="H4:H5"/>
    <mergeCell ref="I4:I5"/>
    <mergeCell ref="K4:L4"/>
    <mergeCell ref="M4:M5"/>
    <mergeCell ref="N4:N5"/>
    <mergeCell ref="A4:A5"/>
    <mergeCell ref="B4:B5"/>
    <mergeCell ref="C4:C5"/>
    <mergeCell ref="D4:D5"/>
    <mergeCell ref="E4:E5"/>
    <mergeCell ref="F4:F5"/>
  </mergeCells>
  <printOptions horizontalCentered="1"/>
  <pageMargins left="0" right="0" top="0" bottom="0" header="0" footer="0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FB Print KM</vt:lpstr>
      <vt:lpstr>FH Print KM</vt:lpstr>
      <vt:lpstr>'FB Print KM'!Print_Titles</vt:lpstr>
      <vt:lpstr>'FH Print KM'!Print_Titles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Evis Shehu</dc:creator>
  <cp:lastModifiedBy>Evis Shehu</cp:lastModifiedBy>
  <dcterms:created xsi:type="dcterms:W3CDTF">2024-10-22T13:42:20Z</dcterms:created>
  <dcterms:modified xsi:type="dcterms:W3CDTF">2024-10-22T13:42:23Z</dcterms:modified>
</cp:coreProperties>
</file>