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a.dhaskali\Desktop\PROJEKTBUXHETE\Projektbuxheti 2025\Pligji Buxhetit\"/>
    </mc:Choice>
  </mc:AlternateContent>
  <xr:revisionPtr revIDLastSave="0" documentId="13_ncr:1_{D4AE78AD-C654-4805-AC80-2E81B602940D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B 2025 Final" sheetId="2" r:id="rId1"/>
  </sheets>
  <externalReferences>
    <externalReference r:id="rId2"/>
  </externalReferences>
  <definedNames>
    <definedName name="_xlnm.Print_Area" localSheetId="0">'PB 2025 Final'!$B$1:$E$261</definedName>
    <definedName name="_xlnm.Print_Titles" localSheetId="0">'PB 2025 Final'!$1:$5</definedName>
    <definedName name="WinCal0">'[1]2013 Concesions  Calendar'!#REF!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252" i="2" l="1"/>
  <c r="E243" i="2"/>
  <c r="E242" i="2"/>
  <c r="E241" i="2"/>
  <c r="E238" i="2"/>
  <c r="E237" i="2"/>
  <c r="E235" i="2"/>
  <c r="E234" i="2"/>
  <c r="E232" i="2"/>
  <c r="E219" i="2"/>
  <c r="E215" i="2"/>
  <c r="E212" i="2"/>
  <c r="E213" i="2" s="1"/>
  <c r="E207" i="2"/>
  <c r="E206" i="2"/>
  <c r="E204" i="2"/>
  <c r="E202" i="2"/>
  <c r="E199" i="2"/>
  <c r="E200" i="2" s="1"/>
  <c r="E15" i="2"/>
  <c r="E16" i="2" s="1"/>
  <c r="E12" i="2"/>
  <c r="E13" i="2" s="1"/>
  <c r="E8" i="2"/>
  <c r="E253" i="2" l="1"/>
  <c r="E255" i="2" s="1"/>
  <c r="E257" i="2" s="1"/>
</calcChain>
</file>

<file path=xl/sharedStrings.xml><?xml version="1.0" encoding="utf-8"?>
<sst xmlns="http://schemas.openxmlformats.org/spreadsheetml/2006/main" count="278" uniqueCount="260">
  <si>
    <t>Kategoria</t>
  </si>
  <si>
    <t xml:space="preserve">Lloji </t>
  </si>
  <si>
    <t>Kontrata mbi Baze Tarifore</t>
  </si>
  <si>
    <t>Kontrate Sherbimesh</t>
  </si>
  <si>
    <t>Dhënie me Koncesion/Partneritet Publik Privat të Shërbimit të Sistemimit dhe Menaxhimit të Parkimit në Qytetin e Vlorës</t>
  </si>
  <si>
    <t>Shërbimi i kontrollit ligjor të instrumentave matës, nëpërmjet instrumentave shpërndarës të karburantit dhe gazit të lëngshëm</t>
  </si>
  <si>
    <t>Kontrate Sherbimesh Total</t>
  </si>
  <si>
    <t>Kontrata mbi Baze Tarifore Total</t>
  </si>
  <si>
    <t>Sektori i Arsimit</t>
  </si>
  <si>
    <t>Ndertim, Operim, Transferim</t>
  </si>
  <si>
    <t>Ndertim, Operim, Transferim Total</t>
  </si>
  <si>
    <t>Sektori i Arsimit Total</t>
  </si>
  <si>
    <t>Sektori i Bujqesise</t>
  </si>
  <si>
    <t>Kontratë Koncesioni për kultivimin e ullirit deri në 1000 ha, Kavajë</t>
  </si>
  <si>
    <t>Sektori i Bujqesise Total</t>
  </si>
  <si>
    <t>Sektori i Energjise</t>
  </si>
  <si>
    <t>Financimi, Projektimi, Ndërtimi, Vënia në Punë, Administrimi, Mirëmbajtja dhe Transferimi i Hidrocentraleve "Shkallë", "Cerrujë", "Plesha", "Bejni1", "Bejni2", "Klos"</t>
  </si>
  <si>
    <t>Ndërtim, operim dhe mirëmbajtja e hidrocentraleve  Orgjost i Ri; Bele 1, 2; Topojan 1,2</t>
  </si>
  <si>
    <t>Ndërtim, operim dhe mirëmbajtja e hidrocentraleve Dobjot i Madh, Arrëz, Miras, Menkulas, Bracen, Kuç</t>
  </si>
  <si>
    <t>Ndërtim, shfrytëzim dhe transferim i Hidrocentraleve Lura 1, 2 dhe 3</t>
  </si>
  <si>
    <t>Ndërtimi operimi dhe mirëmbajtja e hidrocentraleve Belesova 1 dhe 2</t>
  </si>
  <si>
    <t>Ndërtimi operimi dhe mirëmbajtja e hidrocentraleve Bishnica 1 dhe 2</t>
  </si>
  <si>
    <t>Ndërtimi operimi dhe mirëmbajtja e hidrocentraleve Bistrica 3 dhe 4</t>
  </si>
  <si>
    <t>Ndërtimi operimi dhe mirëmbajtja e hidrocentraleve Borje, Oreshkë, Cernalevë, Cernalevë 1</t>
  </si>
  <si>
    <t>Ndërtimi operimi dhe mirëmbajtja e hidrocentraleve Çekrezë 1, 2</t>
  </si>
  <si>
    <t>Ndërtimi operimi dhe mirëmbajtja e hidrocentraleve Gostivisht, Langarica3, Ura e Dashit</t>
  </si>
  <si>
    <t>Ndërtimi operimi dhe mirëmbajtja e hidrocentraleve Hurdhasi 1, 2, 3</t>
  </si>
  <si>
    <t>Ndërtimi operimi dhe mirëmbajtja e hidrocentraleve Kozel, Helmes 1 dhe Helmes 2</t>
  </si>
  <si>
    <t>Ndërtimi operimi dhe mirëmbajtja e hidrocentraleve Lengarica 1 dhe 2</t>
  </si>
  <si>
    <t>Ndërtimi operimi dhe mirëmbajtja e hidrocentraleve Nishova 1, 2</t>
  </si>
  <si>
    <t>Ndërtimi operimi dhe mirëmbajtja e hidrocentraleve Shemri dhe Mgulle</t>
  </si>
  <si>
    <t>Ndërtimi operimi dhe mirëmbajtja e hidrocentraleve Shtika 1,2,3,4</t>
  </si>
  <si>
    <t>Ndërtimi operimi dhe mirëmbajtja e hidrocentraleve Strelca 1, Strelca 2, Strelca 3</t>
  </si>
  <si>
    <t>Ndërtimi operimi dhe mirëmbajtja e hidrocentraleve Zerec 1,2</t>
  </si>
  <si>
    <t>Ndërtimi operimi dhe mirëmbajtja e hidrocentralit  Liqenet, Maja e Madhe, Zanore, Dragostunjë, Frari, Hotolisht, Ura</t>
  </si>
  <si>
    <t>Ndërtimi operimi dhe mirëmbajtja e hidrocentralit Bisak</t>
  </si>
  <si>
    <t>Ndërtimi operimi dhe mirëmbajtja e hidrocentralit Driza</t>
  </si>
  <si>
    <t>Ndërtimi operimi dhe mirëmbajtja e hidrocentralit Kabash 1 dhe 2</t>
  </si>
  <si>
    <t>Ndërtimi operimi dhe mirëmbajtja e hidrocentralit Kacni</t>
  </si>
  <si>
    <t>Ndërtimi operimi dhe mirëmbajtja e hidrocentralit Klos</t>
  </si>
  <si>
    <t>Ndërtimi operimi dhe mirëmbajtja e hidrocentralit koka 1</t>
  </si>
  <si>
    <t>Ndërtimi operimi dhe mirëmbajtja e hidrocentralit Koxheraj</t>
  </si>
  <si>
    <t>Ndërtimi operimi dhe mirëmbajtja e hidrocentralit Kryezi dhe Kryezi i Epërm</t>
  </si>
  <si>
    <t>Ndërtimi operimi dhe mirëmbajtja e hidrocentralit Lumi Treskës</t>
  </si>
  <si>
    <t>Ndërtimi operimi dhe mirëmbajtja e hidrocentralit Lumi Zalli i Okshtunit</t>
  </si>
  <si>
    <t>Ndërtimi operimi dhe mirëmbajtja e hidrocentralit Martanesh</t>
  </si>
  <si>
    <t>Ndërtimi operimi dhe mirëmbajtja e hidrocentralit Nicë</t>
  </si>
  <si>
    <t>Ndërtimi operimi dhe mirëmbajtja e hidrocentralit Ostren i Vogël</t>
  </si>
  <si>
    <t>Ndërtimi operimi dhe mirëmbajtja e hidrocentralit Peqin</t>
  </si>
  <si>
    <t>Ndërtimi operimi dhe mirëmbajtja e hidrocentralit Përroi i Trebishit, Bulqizë</t>
  </si>
  <si>
    <t>Ndërtimi operimi dhe mirëmbajtja e hidrocentralit Perrollaj</t>
  </si>
  <si>
    <t>Ndërtimi operimi dhe mirëmbajtja e hidrocentralit Pobreg</t>
  </si>
  <si>
    <t>Ndërtimi operimi dhe mirëmbajtja e hidrocentralit Qarr Kaltanj</t>
  </si>
  <si>
    <t>Ndërtimi operimi dhe mirëmbajtja e hidrocentralit Radovë</t>
  </si>
  <si>
    <t>Ndërtimi operimi dhe mirëmbajtja e hidrocentralit Selishtë</t>
  </si>
  <si>
    <t>Ndërtimi operimi dhe mirëmbajtja e hidrocentralit Shutinë</t>
  </si>
  <si>
    <t>Ndërtimi operimi dhe mirëmbajtja e hidrocentralit Sllabinjë</t>
  </si>
  <si>
    <t>Ndërtimi operimi dhe mirëmbajtja e hidrocentralit Stravaj</t>
  </si>
  <si>
    <t>Ndërtimi operimi dhe mirëmbajtja e hidrocentralit Thanë, Mollas</t>
  </si>
  <si>
    <t>Ndërtimi operimi dhe mirëmbajtja e hidrocentralit Ujanik 2</t>
  </si>
  <si>
    <t>Ndërtimi operimi dhe mirëmbajtja e hidrocentralit Vërtop</t>
  </si>
  <si>
    <t>Ndërtimi operimi dhe mirëmbajtja e hidrocentralit Vlushë</t>
  </si>
  <si>
    <t>Ndërtimi, operimi dhe transferimi i 5 Hidrocentraleve në rrjedhën e lumit Shkumbin</t>
  </si>
  <si>
    <t>Ndërtimi, operimi dhe transferimi i Hec Holta Kabash dhe Holta Porocan</t>
  </si>
  <si>
    <t>Ndërtimi, operimi dhe transferimi i Hidrocentraleve Arrez 1, Arrez 2, Arrez 3 dhe Arrez 4</t>
  </si>
  <si>
    <t>Ndërtimi, operimi dhe transferimi i hidrocentraleve ARRËZ, SHËNDELLI, SOTIRE, PODE, MESARE, URA, RAJAN 2, RADON, DEDOVE, PESHTAN, OSNATI DHE GRADISHT</t>
  </si>
  <si>
    <t>Ndërtimi, operimi dhe transferimi i Hidrocentraleve Backa 1, Backa 2, Backa A, Backa B, Backa C</t>
  </si>
  <si>
    <t>Ndërtimi, operimi dhe transferimi i Hidrocentraleve Ballenjë</t>
  </si>
  <si>
    <t>Ndërtimi, operimi dhe transferimi i Hidrocentraleve Batra 1, Batra 2, Batra 3</t>
  </si>
  <si>
    <t>Ndërtimi, operimi dhe transferimi i Hidrocentraleve Bënçë dhe Tepelenë</t>
  </si>
  <si>
    <t>Ndërtimi, operimi dhe transferimi i Hidrocentraleve Bershi-Klos</t>
  </si>
  <si>
    <t>Ndërtimi, operimi dhe transferimi i Hidrocentraleve Bigas dhe Veleshnje</t>
  </si>
  <si>
    <t>Ndërtimi, operimi dhe transferimi i Hidrocentraleve Bregu i Madh</t>
  </si>
  <si>
    <t>Ndërtimi, operimi dhe transferimi i Hidrocentraleve Çaje, Reke, Livadhe, Shkinak, Lapaj 2, Bushtrica 1, Bushtrica 2 dhe Bushtrica 3</t>
  </si>
  <si>
    <t>Ndërtimi, operimi dhe transferimi i Hidrocentraleve Cangonj</t>
  </si>
  <si>
    <t>Ndërtimi, operimi dhe transferimi i Hidrocentraleve Darsi 1, Darsi 2, Darsi 3, Darsi 4</t>
  </si>
  <si>
    <t>Ndërtimi, operimi dhe transferimi I hidrocentraleve FLETI 1, FLETI 2, FLETI A dhe FLETI B</t>
  </si>
  <si>
    <t>Ndërtimi, operimi dhe transferimi i Hidrocentraleve Gavran1 dhe Gavran</t>
  </si>
  <si>
    <t>Ndërtimi, operimi dhe transferimi i hidrocentraleve GERMANI 1, 2, 3, 4 dhe 5</t>
  </si>
  <si>
    <t>Ndërtimi, operimi dhe transferimi i Hidrocentraleve Gjoni, Blishta, Klosi, Domi, Luçi, Shoshaj, Zenishti, Burreli</t>
  </si>
  <si>
    <t>Ndërtimi, operimi dhe transferimi i Hidrocentraleve Gjuraj, Kashec, Ragam dhe Lepurushe</t>
  </si>
  <si>
    <t>Ndërtimi, operimi dhe transferimi i Hidrocentraleve Gojan, Gjegjan, Peshqesh, Ura e Fanit, Fangu</t>
  </si>
  <si>
    <t>Ndërtimi, operimi dhe transferimi i hidrocentraleve Gur Shpat1, Gur Shpat 2</t>
  </si>
  <si>
    <t>Ndërtimi, operimi dhe transferimi i Hidrocentraleve Guri I Kuq 1/1 dhe Guri I Kuq 1/2</t>
  </si>
  <si>
    <t>Ndërtimi, operimi dhe transferimi i Hidrocentraleve Iballe 1, 2, Sapaç 1, 2, Berisha dhe Liqeni, Rrethi Pukë</t>
  </si>
  <si>
    <t>Ndërtimi, operimi dhe transferimi i Hidrocentraleve Kaskada e Hec-eve të Hotolishtit</t>
  </si>
  <si>
    <t>Ndërtimi, operimi dhe transferimi i Hidrocentraleve Kaskada e Luses</t>
  </si>
  <si>
    <t>Ndërtimi, operimi dhe transferimi i Hidrocentraleve Kasollet e Selcës</t>
  </si>
  <si>
    <t>Ndërtimi, operimi dhe transferimi i Hidrocentraleve Kryezi 3, Kryezi 4 dhe Kryezi 5</t>
  </si>
  <si>
    <t>Ndërtimi, operimi dhe transferimi i hidrocentraleve KUKUR 1, 2, 3, 4 dhe 5</t>
  </si>
  <si>
    <t>Ndërtimi, operimi dhe transferimi i Hidrocentraleve Lajthia, Kolesjan, Domaj</t>
  </si>
  <si>
    <t>Ndërtimi, operimi dhe transferimi i Hidrocentraleve Lumzi</t>
  </si>
  <si>
    <t>Ndërtimi, operimi dhe transferimi i Hidrocentraleve mbi Lumin Curraj, Rrethi Tropojë</t>
  </si>
  <si>
    <t>Ndërtimi, operimi dhe transferimi i Hidrocentraleve mbi Lumin Gjader</t>
  </si>
  <si>
    <t>Ndërtimi, operimi dhe transferimi i Hidrocentraleve mbi lumin Gostimë, Egnatia Shushicë</t>
  </si>
  <si>
    <t>Ndërtimi, operimi dhe transferimi i hidrocentraleve mbi Lumin Kardhiq</t>
  </si>
  <si>
    <t>Ndërtimi, operimi dhe transferimi i hidrocentraleve mbi Lumin SETA</t>
  </si>
  <si>
    <t>Ndërtimi, operimi dhe transferimi i Hidrocentraleve mbi lumin Shushicë</t>
  </si>
  <si>
    <t>Ndërtimi, operimi dhe transferimi i Hidrocentraleve mbi lumin Valbonë rrethi Tropojë.</t>
  </si>
  <si>
    <t>Ndërtimi, operimi dhe transferimi i hidrocentraleve mbi Përroin Ujëmbledhës të Përroit të Zhejës</t>
  </si>
  <si>
    <t>Ndërtimi, operimi dhe transferimi i Hidrocentraleve mbi përroin Zalli i Lunikut Librazhd</t>
  </si>
  <si>
    <t>Ndërtimi, operimi dhe transferimi i Hidrocentraleve Meshanik dhe Guvë</t>
  </si>
  <si>
    <t>Ndërtimi, operimi dhe transferimi i Hidrocentraleve Myhejani 1, Myhejani 2, Myhejani 3</t>
  </si>
  <si>
    <t>Ndërtimi, operimi dhe transferimi i Hidrocentraleve në Kaskadën e Osumit</t>
  </si>
  <si>
    <t>Ndërtimi, operimi dhe transferimi i Hidrocentraleve në lumin e Shalës</t>
  </si>
  <si>
    <t>Ndërtimi, operimi dhe transferimi i Hidrocentraleve në Pellgun Ujëmbledhës të Shmilit dhe Zallit të Gjurait, Rrethi Librazhd</t>
  </si>
  <si>
    <t>Ndërtimi, operimi dhe transferimi i Hidrocentraleve në Pellgun Ujëmbledhës të Zallit të Bulqizes/Vajkal- Rrethi Bulqizë</t>
  </si>
  <si>
    <t>Ndërtimi, operimi dhe transferimi i Hidrocentraleve në Rrjedhën e lumit Shkumbin, Qukës</t>
  </si>
  <si>
    <t>Ndërtimi, operimi dhe transferimi i Hidrocentraleve Përroin Sheja e Librazhdit</t>
  </si>
  <si>
    <t>Ndërtimi, operimi dhe transferimi i Hidrocentraleve Potam</t>
  </si>
  <si>
    <t>Ndërtimi, operimi dhe transferimi i hidrocentraleve PRELLE 1 dhe PRELLE 2</t>
  </si>
  <si>
    <t>Ndërtimi, operimi dhe transferimi i Hidrocentraleve Quku 1 dhe Quku 2</t>
  </si>
  <si>
    <t>Ndërtimi, operimi dhe transferimi i Hidrocentraleve Rapun 1, Rapun 2</t>
  </si>
  <si>
    <t>Ndërtimi, operimi dhe transferimi i hidrocentraleve RAPUN 3, RAPUN 3A dhe RAPUN 4</t>
  </si>
  <si>
    <t>Ndërtimi, operimi dhe transferimi i hidrocentraleve SHEBA 1, SHEBA 2, SHEBA 3 dhe SHEBA 4</t>
  </si>
  <si>
    <t>Ndërtimi, operimi dhe transferimi i Hidrocentraleve Shkopet 2 dhe Shkopet 3</t>
  </si>
  <si>
    <t>Ndërtimi, operimi dhe transferimi i Hidrocentraleve Shpella Poshtë II dhe Shpella Poshtë III</t>
  </si>
  <si>
    <t>Ndërtimi, operimi dhe transferimi i Hidrocentraleve Shutri</t>
  </si>
  <si>
    <t>Ndërtimi, operimi dhe transferimi i Hidrocentraleve Shutri 1, Shutri 2</t>
  </si>
  <si>
    <t>Ndërtimi, operimi dhe transferimi i hidrocentraleve Sotirë, Sotirë 2</t>
  </si>
  <si>
    <t>Ndërtimi, operimi dhe transferimi i Hidrocentraleve Steblevë</t>
  </si>
  <si>
    <t>Ndërtimi, operimi dhe transferimi i Hidrocentraleve Suha 2</t>
  </si>
  <si>
    <t>Ndërtimi, operimi dhe transferimi i hidrocentraleve të Lashkizës</t>
  </si>
  <si>
    <t>Ndërtimi, operimi dhe transferimi i Hidrocentraleve të Lusës</t>
  </si>
  <si>
    <t>Ndërtimi, operimi dhe transferimi i hidrocentraleve TREBINJA 1, TREBINJA 2, POTGOZHAN, KALIVAÇ dhe DUNICE</t>
  </si>
  <si>
    <t>Ndërtimi, operimi dhe transferimi i Hidrocentraleve Vendresh, në Pellgun ujëmbledhës Përroi Vendreshes, Komuna Vendresh, Rrethi Skrapar</t>
  </si>
  <si>
    <t>Ndërtimi, operimi dhe transferimi i Hidrocentraleve Vernik 1, Vernik 2, Vernik 3 dhe Vernik 4</t>
  </si>
  <si>
    <t>Ndërtimi, operimi dhe transferimi i Hidrocentraleve Vokopola 1, Vokopola 2 dhe Vokopola 3</t>
  </si>
  <si>
    <t>Ndërtimi, operimi dhe transferimi i hidrocentraleve VRANISHT, STROPAN, GRAPSH-ZICISHT dhe HOCISHT</t>
  </si>
  <si>
    <t>Ndërtimi, operimi dhe transferimi i hidrocentraleve ZAJE, TUJAN, XHAFERAJ, KOLLOVOZ, NOVOSEJË, MËSHTEKËN</t>
  </si>
  <si>
    <t>Ndërtimi, operimi dhe transferimi i Hidrocentraleve Zall Xhuxhe 1, Zhall Xhuxhe 2</t>
  </si>
  <si>
    <t>Ndërtimi, operimi dhe transferimi i Hidrocentraleve Zalli i Qarishtes</t>
  </si>
  <si>
    <t>Ndërtimi, operimi dhe transferimi i Hidrocentraleve, Cemerica 1, Cemerica 2 dhe Cemerica 3</t>
  </si>
  <si>
    <t>Ndërtimi, operimi dhe transferimi i Hidrocentraleve, Prishta1, Prishta 2,</t>
  </si>
  <si>
    <t>Ndërtimi, operimi dhe transferimi i hidrocentralit ARSTI</t>
  </si>
  <si>
    <t>Ndërtimi, operimi dhe transferimi i Hidrocentralit Begaj</t>
  </si>
  <si>
    <t>Ndërtimi, operimi dhe transferimi i Hidrocentralit Blaç</t>
  </si>
  <si>
    <t>Ndërtimi, operimi dhe transferimi i Hidrocentralit Bushtrica 1</t>
  </si>
  <si>
    <t>Ndërtimi, operimi dhe transferimi i hidrocentralit Çarshovë</t>
  </si>
  <si>
    <t>Ndërtimi, operimi dhe transferimi i Hidrocentralit Denas</t>
  </si>
  <si>
    <t>Ndërtimi, operimi dhe transferimi i hidrocentralit Dishnicë</t>
  </si>
  <si>
    <t>Ndërtimi, operimi dhe transferimi i Hidrocentralit Dobrenje-Tomorrice, në Përroin e Hijes, Skrapar</t>
  </si>
  <si>
    <t>Ndërtimi, operimi dhe transferimi i Hidrocentralit Dragobia</t>
  </si>
  <si>
    <t>Ndërtimi, operimi dhe transferimi i Hidrocentralit Egnatia</t>
  </si>
  <si>
    <t>Ndërtimi, operimi dhe transferimi i hidrocentralit Faqekuq 1 dhe 2</t>
  </si>
  <si>
    <t>Ndërtimi, operimi dhe transferimi i hidrocentralit Fterre dhe Fterre 1</t>
  </si>
  <si>
    <t>Ndërtimi, operimi dhe transferimi i Hidrocentralit Grabovë 2</t>
  </si>
  <si>
    <t>Ndërtimi, operimi dhe transferimi i Hidrocentralit Guri i Bardhë</t>
  </si>
  <si>
    <t>Ndërtimi, operimi dhe transferimi i Hidrocentralit Kaçinar</t>
  </si>
  <si>
    <t>Ndërtimi, operimi dhe transferimi i hidrocentralit KALIVAR</t>
  </si>
  <si>
    <t>Ndërtimi, operimi dhe transferimi i hidrocentralit Labinot Fushë</t>
  </si>
  <si>
    <t>Ndërtimi, operimi dhe transferimi i hidrocentralit Lapaj</t>
  </si>
  <si>
    <t>Ndërtimi, operimi dhe transferimi i Hidrocentralit Lingjaca</t>
  </si>
  <si>
    <t>Ndërtimi, operimi dhe transferimi i hidrocentralit LLËNGË</t>
  </si>
  <si>
    <t>Ndërtimi, operimi dhe transferimi i hidrocentralit Lubonjë</t>
  </si>
  <si>
    <t>Ndërtimi, operimi dhe transferimi i Hidrocentralit Lunik</t>
  </si>
  <si>
    <t>Ndërtimi, operimi dhe transferimi i Hidrocentralit Malind</t>
  </si>
  <si>
    <t>Ndërtimi, operimi dhe transferimi i Hidrocentralit Malla</t>
  </si>
  <si>
    <t>Ndërtimi, operimi dhe transferimi i hidrocentralit Mollaj</t>
  </si>
  <si>
    <t>Ndërtimi, operimi dhe transferimi i Hidrocentralit Nishan</t>
  </si>
  <si>
    <t>Ndërtimi, operimi dhe transferimi i Hidrocentralit Plepi, në Përroin e Plepit, Komuna Okshtun, Rrethi Diber</t>
  </si>
  <si>
    <t>Ndërtimi, operimi dhe transferimi i hidrocentralit Poçem</t>
  </si>
  <si>
    <t>Ndërtimi, operimi dhe transferimi i hidrocentralit QYTEZË</t>
  </si>
  <si>
    <t>Ndërtimi, operimi dhe transferimi i hidrocentralit RUNJA</t>
  </si>
  <si>
    <t>Ndërtimi, operimi dhe transferimi i Hidrocentralit Sekë</t>
  </si>
  <si>
    <t>Ndërtimi, operimi dhe transferimi i Hidrocentralit Selca 2, Mesmal</t>
  </si>
  <si>
    <t>Ndërtimi, operimi dhe transferimi i Hidrocentralit Shengjon, Komuna Fan, Rrethi Mirditë</t>
  </si>
  <si>
    <t>Ndërtimi, operimi dhe transferimi i Hidrocentralit Shengjun</t>
  </si>
  <si>
    <t>Ndërtimi, operimi dhe transferimi i Hidrocentralit Skatinë</t>
  </si>
  <si>
    <t>Ndërtimi, operimi dhe transferimi i Hidrocentralit Spathare</t>
  </si>
  <si>
    <t>Ndërtimi, operimi dhe transferimi i Hidrocentralit Stavec</t>
  </si>
  <si>
    <t>Ndërtimi, operimi dhe transferimi i Hidrocentralit Stojan</t>
  </si>
  <si>
    <t>Ndërtimi, operimi dhe transferimi i Hidrocentralit Suha-1</t>
  </si>
  <si>
    <t>Ndërtimi, operimi dhe transferimi i hidrocentralit Tervol</t>
  </si>
  <si>
    <t>Ndërtimi, operimi dhe transferimi i Hidrocentralit Topçias</t>
  </si>
  <si>
    <t>Ndërtimi, operimi dhe transferimi i Hidrocentralit Truen</t>
  </si>
  <si>
    <t>Ndërtimi, operimi dhe transferimi i Hidrocentralit Tuçep 2</t>
  </si>
  <si>
    <t>Ndërtimi, operimi dhe transferimi i Hidrocentralit Valbona</t>
  </si>
  <si>
    <t>Ndërtimi, operimi dhe transferimi i hidrocentralit VILIQ</t>
  </si>
  <si>
    <t>Ndërtimi, operimi dhe transferimi i hidrocentralit ZEREC</t>
  </si>
  <si>
    <t>Ndërtimi, operimi, mirëmbajtja dhe transferimi i hidrocentraleve Lenie, Shalës, Strelcë</t>
  </si>
  <si>
    <t>Ndërtimi, operimi, mirëmbajtja dhe transferimi i hidrocentraleve Murdhar 1 dhe Murdhar 2</t>
  </si>
  <si>
    <t>Ndërtimi, operimi, mirëmbajtja dhe transferimi i hidrocentraleve të kaskadës së lumit Dardhë</t>
  </si>
  <si>
    <t>Ndërtimi, operimi, mirëmbajtja dhe transferimi i hidrocentralit Lena 1, Lena 2, Lena 2-A</t>
  </si>
  <si>
    <t>Ndërtimi, operimi, mirëmbajtja dhe transferimi i hidrocentralit Picar 1</t>
  </si>
  <si>
    <t>Ndërtimi, operimi, mirëmbajtja dhe transferimi i hidrocentralit Qafëzezë</t>
  </si>
  <si>
    <t>Ndërtimi, operimi, mirëmbajtja dhe transferimi i hidrocentralit Verbë - Selcë.</t>
  </si>
  <si>
    <t>Ndërtimi, pronësi, shfrytëzim, mirëmbajtje dhe transferim i Hidrocentralit të ri në Ashta</t>
  </si>
  <si>
    <t>Për ndërtimin e Hidrocentraleve mbi Lumin Shalë</t>
  </si>
  <si>
    <t>Për ndërtimin e Hidrocentralit Kalivaç</t>
  </si>
  <si>
    <t>Për ndërtimin e Hidrocentralit Veleshicë</t>
  </si>
  <si>
    <t>Për ndërtimin, operimin dhe transferimin e Hec Kukur</t>
  </si>
  <si>
    <t>Për ndërtimin, operimin dhe transferimin e Hidrocentraleve Veleshica 1, 2, 3, 4, 5, 6 Sllove dhe Bjeshke</t>
  </si>
  <si>
    <t>Për ndërtimin, operimin dhe transferimin e Hidrocentralit Bushtrica 3</t>
  </si>
  <si>
    <t>Për ndërtimin, operimin dhe transferimin e Hidrocentralit Peshku</t>
  </si>
  <si>
    <t>Projektimi, financimi, ndërtimi, operimi, mirëmbajtia dhe transferimi i Hidrocentralit në Lumin Devoll</t>
  </si>
  <si>
    <t>Rehabilitimi, Operimi dhe transferimi i Hidrocentralit "Labinot-Mal"</t>
  </si>
  <si>
    <t>Rehabilitimi, operimi dhe transferimi i hidrocentralit DOMAJ, Has</t>
  </si>
  <si>
    <t>Sektori i Energjise Total</t>
  </si>
  <si>
    <t>Sektori i Mjedisit</t>
  </si>
  <si>
    <t>Menaxhimi dhe zhvillimi teknologjik i prodhimit të fidanëve pyjor/arror në Fidanishten Shtetërore të Cërrikut, Elbasan</t>
  </si>
  <si>
    <t>Për ndërtimin e landfillit inceneratorit dhe rehabilitimin e venddepozimeve ekzistuese Tiranë dhe prodhimin e energjisë elektrike</t>
  </si>
  <si>
    <t>Shfrytezim</t>
  </si>
  <si>
    <t>Shfrytezimi i Burimit ujor "Sasaj, Bunec", Sarandë</t>
  </si>
  <si>
    <t>Shfrytezim Total</t>
  </si>
  <si>
    <t>Sektori i Mjedisit Total</t>
  </si>
  <si>
    <t>Sektori i Shendetesise</t>
  </si>
  <si>
    <t>Ofrimi i setit të personalizuar të instrumenteve kirurgjikale, material mjekësor steril njëpërdorimësh në sallat kirurgjikale, trajtimi i mbetjeve biologjike dhe dezinfektimi i sallave kirurgjikale.</t>
  </si>
  <si>
    <t>Për ofrimin e shërbimit laboratorik të spitaleve universitare, rajonale dhe atyre bashkiake të Sarandës dhe Lushnjës</t>
  </si>
  <si>
    <t>Për paketën e shërbimeve të kontrollit mjekësor bazë për grupmoshat 40-65 vjeç</t>
  </si>
  <si>
    <t>Shërbimi i Hemodializës</t>
  </si>
  <si>
    <t>Sektori i Shendetesise Total</t>
  </si>
  <si>
    <t>Sektori i Transportit</t>
  </si>
  <si>
    <t>Menaxhimi, Operimi, Mirembajtja, Përmiresimi teknik dhe Adaptimi i terminalit të trageteve dhe krocerave Durrës</t>
  </si>
  <si>
    <t>Për dhënien me koncesion/PPP të projektit për ndërtimin dhe mirëmbajtjen e “Portit të Integruar” në Triport Vlorë (pa T.V.SH.)</t>
  </si>
  <si>
    <t>Për rehabilitimin, operimin dhe transferimin e Aeroportit të Kukësit</t>
  </si>
  <si>
    <t>Dhënia me Koncesion/PPP të një porti turistik në qytetin e Vlorës "Marina Vlorë"</t>
  </si>
  <si>
    <t>Infrastruktura Hekurudhore Fier-Ballsh, Fier-Vlorë</t>
  </si>
  <si>
    <t>Menaxhimi, operimi, mirëmbajtja dhe përmirësimi teknik i terminalit të konteinerve në portin e Durrësit</t>
  </si>
  <si>
    <t>Ndërtim, përmirësim, shfrytëzim dhe mirëmbajtja e Autostradës Milot-Morinë</t>
  </si>
  <si>
    <t>Ndërtim, shfrytëzim dhe transferim i portit të tipit MBM, Porto Romano, Durrës</t>
  </si>
  <si>
    <t>Ndërtim, Shfrytëzim dhe Transferim në pronësi të shtetit, të Portit të Jahteve Shëngjin</t>
  </si>
  <si>
    <t>Ndërtim, shfrytëzim i portit të jahteve në qytetin e Durrësit (BOT)</t>
  </si>
  <si>
    <t>Operim, ndërtim, mirëmbajtje, përmirësim teknik dhe adaptimi i Terminalit Lindor Durrës</t>
  </si>
  <si>
    <t>Per dhenien me koncesion/PPP te portit turistik dhe te sherbimeve Marina Limion</t>
  </si>
  <si>
    <t>Për përmirësimin, ndërtimin, operimin dhe mirëmbajtjen e Rrugës së Arbrit</t>
  </si>
  <si>
    <t>Për projektimin, ndërtimin dhe mirëmbajtjen e rrugës Porti i Jahteve-Bypass Orikum-Dukat (Ura e Shën Lizës)</t>
  </si>
  <si>
    <t>Projektim, Ndërtim, Operim, Mirëmbajtje dhe Transferim</t>
  </si>
  <si>
    <t>Për projektimin, ndërtimin,operimin, mirëmbajtjen dhe transferimin e Aeroportit Ndërkombetar të Vlorës</t>
  </si>
  <si>
    <t>Projektim, Ndërtim, Operim, Mirëmbajtje dhe Transferim Total</t>
  </si>
  <si>
    <t>Sektori i Transportit Total</t>
  </si>
  <si>
    <t>Sektori Tatimor dhe Doganor</t>
  </si>
  <si>
    <t>Financimi, ngritja dhe operimi i shërbimit të skanimit të konteinerve e automjeteve të tjera në Republikën e Shqipërisë</t>
  </si>
  <si>
    <t>Sektori Tatimor dhe Doganor Total</t>
  </si>
  <si>
    <t>Zhvillim Ekonomik</t>
  </si>
  <si>
    <t>Për dhënien me koncesion të prodhimit të kripës Nartë, Vlorë</t>
  </si>
  <si>
    <t>Për Dhënien me Koncesion të Rregjistrit te Barreve Siguruese</t>
  </si>
  <si>
    <t>Zhvillim Ekonomik Total</t>
  </si>
  <si>
    <t>Kontrata Koncesione/PPP të planifikuara</t>
  </si>
  <si>
    <t>“Për Përmirësimin e Infrastrukturës Arsimore në Bashkinë e Tiranës për katër objekte arsimore në Zonën Tirana 3”</t>
  </si>
  <si>
    <t>“Për projektimin, ndërtimin, operimin dhe mirëmbajtjen e segmentit rrugor Kashar – Lekaj” (Pa T.V.SH.)</t>
  </si>
  <si>
    <t>“Për projektimin, ndërtimin, operimin dhe mirëmbajtjen e segmentit rrugor Lekaj – Fier” (Pa T.V.SH.)</t>
  </si>
  <si>
    <t>“Për projektimin, ndërtimin, operimin dhe mirëmbajtjen e segmentit rrugor Milot – Thumanë” (pa T.V.SH.)</t>
  </si>
  <si>
    <t>Projektim, ndërtim, operim, mirëmbajtje dhe transferim i Aeroportit të Sarandës</t>
  </si>
  <si>
    <t>Kontrata Koncesione/PPP të planifikuara Total</t>
  </si>
  <si>
    <t>Total (Nën-total 1 + Nën Total 2)</t>
  </si>
  <si>
    <t>Vlera totale e Kontratave Koncesionare/PPP në përqindje ndaj PBB</t>
  </si>
  <si>
    <t>Objekti i Kontratës</t>
  </si>
  <si>
    <t xml:space="preserve">Nën-total 2 </t>
  </si>
  <si>
    <t>“Për Përmirësimin e Infrastrukturës Arsimore në Bashkinë e Tiranës për katër objekte arsimore në Zonën Tirana 2”</t>
  </si>
  <si>
    <t>Vlera e kontratës (ne lekë)</t>
  </si>
  <si>
    <t>Ndërtim, Operim, Mirëmbajtje dhe Transferim</t>
  </si>
  <si>
    <t>Per projektimin, ndërtimin, operimin, dhe mirembajtjen e segmentit rrugor Thumane-F.Kruje-Vore-Kashar (pa T.V.SH.)</t>
  </si>
  <si>
    <t>Ndërtim, Operim, Mirëmbajtje dhe Transferim Total</t>
  </si>
  <si>
    <t>Ndërtim i portit të jahteve në Kalanë  e Turrës, Komuna Synej, Kavajë</t>
  </si>
  <si>
    <t>LISTA E PROJEKTEVE KONCESIONARE/PPP - VITI 2025</t>
  </si>
  <si>
    <t>Për përmirësimin e infrastrukturës Arsimore në Bashkinë eTiranës për katër objekte arsimore në zonën Tirana 4</t>
  </si>
  <si>
    <t>Për përmirësimin e infrastrukturës Arsimore në Bashkinë eTiranës për pesë objektet arsimore në zonën Tirana 1</t>
  </si>
  <si>
    <t>PBB Nominale Viti 2025</t>
  </si>
  <si>
    <t>Nën-total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</si>
</sst>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1" fillId="0" borderId="0" xfId="2"/>
    <xf numFmtId="0" fontId="1" fillId="0" borderId="0" xfId="2" applyAlignment="1">
      <alignment wrapText="1"/>
    </xf>
    <xf numFmtId="0" fontId="2" fillId="0" borderId="4" xfId="2" applyFont="1" applyBorder="1"/>
    <xf numFmtId="3" fontId="1" fillId="0" borderId="5" xfId="2" applyNumberFormat="1" applyBorder="1"/>
    <xf numFmtId="0" fontId="2" fillId="0" borderId="6" xfId="2" applyFont="1" applyBorder="1"/>
    <xf numFmtId="0" fontId="2" fillId="0" borderId="0" xfId="2" applyFont="1" applyAlignment="1">
      <alignment wrapText="1"/>
    </xf>
    <xf numFmtId="3" fontId="2" fillId="0" borderId="5" xfId="2" applyNumberFormat="1" applyFont="1" applyBorder="1"/>
    <xf numFmtId="0" fontId="2" fillId="0" borderId="10" xfId="2" applyFont="1" applyBorder="1"/>
    <xf numFmtId="0" fontId="1" fillId="0" borderId="11" xfId="2" applyBorder="1" applyAlignment="1">
      <alignment wrapText="1"/>
    </xf>
    <xf numFmtId="3" fontId="1" fillId="0" borderId="12" xfId="2" applyNumberFormat="1" applyBorder="1"/>
    <xf numFmtId="0" fontId="4" fillId="2" borderId="1" xfId="2" applyFont="1" applyFill="1" applyBorder="1"/>
    <xf numFmtId="0" fontId="4" fillId="2" borderId="2" xfId="2" applyFont="1" applyFill="1" applyBorder="1" applyAlignment="1">
      <alignment wrapText="1"/>
    </xf>
    <xf numFmtId="3" fontId="4" fillId="2" borderId="3" xfId="2" applyNumberFormat="1" applyFont="1" applyFill="1" applyBorder="1"/>
    <xf numFmtId="0" fontId="5" fillId="0" borderId="0" xfId="2" applyFont="1" applyAlignment="1">
      <alignment horizontal="left"/>
    </xf>
    <xf numFmtId="0" fontId="0" fillId="0" borderId="0" xfId="0" applyAlignment="1">
      <alignment wrapText="1"/>
    </xf>
    <xf numFmtId="0" fontId="6" fillId="0" borderId="8" xfId="0" applyFont="1" applyBorder="1" applyAlignment="1">
      <alignment wrapText="1"/>
    </xf>
    <xf numFmtId="0" fontId="6" fillId="0" borderId="4" xfId="0" applyFont="1" applyBorder="1" applyAlignment="1"/>
    <xf numFmtId="0" fontId="0" fillId="0" borderId="0" xfId="0" applyBorder="1" applyAlignment="1">
      <alignment wrapText="1"/>
    </xf>
    <xf numFmtId="0" fontId="6" fillId="0" borderId="6" xfId="0" applyFont="1" applyBorder="1" applyAlignment="1"/>
    <xf numFmtId="0" fontId="6" fillId="0" borderId="0" xfId="0" applyFont="1" applyBorder="1" applyAlignment="1">
      <alignment wrapText="1"/>
    </xf>
    <xf numFmtId="0" fontId="6" fillId="0" borderId="7" xfId="0" applyFont="1" applyBorder="1" applyAlignment="1"/>
    <xf numFmtId="0" fontId="6" fillId="2" borderId="13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left"/>
    </xf>
    <xf numFmtId="0" fontId="2" fillId="0" borderId="11" xfId="2" applyFont="1" applyBorder="1" applyAlignment="1">
      <alignment wrapText="1"/>
    </xf>
    <xf numFmtId="0" fontId="0" fillId="0" borderId="0" xfId="0" applyFill="1" applyBorder="1" applyAlignment="1">
      <alignment wrapText="1"/>
    </xf>
    <xf numFmtId="3" fontId="7" fillId="0" borderId="5" xfId="0" applyNumberFormat="1" applyFont="1" applyBorder="1" applyAlignment="1"/>
    <xf numFmtId="3" fontId="8" fillId="0" borderId="5" xfId="0" applyNumberFormat="1" applyFont="1" applyBorder="1" applyAlignment="1"/>
    <xf numFmtId="3" fontId="8" fillId="0" borderId="9" xfId="0" applyNumberFormat="1" applyFont="1" applyBorder="1" applyAlignment="1"/>
    <xf numFmtId="3" fontId="7" fillId="0" borderId="5" xfId="0" applyNumberFormat="1" applyFont="1" applyFill="1" applyBorder="1" applyAlignment="1"/>
    <xf numFmtId="3" fontId="8" fillId="2" borderId="14" xfId="0" applyNumberFormat="1" applyFont="1" applyFill="1" applyBorder="1" applyAlignment="1"/>
    <xf numFmtId="0" fontId="4" fillId="2" borderId="15" xfId="2" applyFont="1" applyFill="1" applyBorder="1"/>
    <xf numFmtId="0" fontId="4" fillId="2" borderId="16" xfId="2" applyFont="1" applyFill="1" applyBorder="1" applyAlignment="1">
      <alignment wrapText="1"/>
    </xf>
    <xf numFmtId="164" fontId="4" fillId="2" borderId="17" xfId="1" applyNumberFormat="1" applyFont="1" applyFill="1" applyBorder="1" applyAlignment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is-my.sharepoint.com/Users/besjo/Desktop/Lista%20e%20Koncesioneve%20dhe%20PPP%20aktiv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2023"/>
      <sheetName val="Lista Totale"/>
      <sheetName val="Summary sipas AK"/>
      <sheetName val="Sipas Viteve"/>
      <sheetName val="Sipas Sektorit"/>
      <sheetName val="Permbledhje"/>
      <sheetName val="Permbledhje 2019"/>
      <sheetName val="PB 2021"/>
      <sheetName val="PB 2024"/>
      <sheetName val="PB 2024 Print"/>
      <sheetName val="2013 Concesions  Calendar"/>
      <sheetName val="Grafike1"/>
      <sheetName val="Grafike 2"/>
      <sheetName val="Grafike3"/>
      <sheetName val="Grafike4"/>
      <sheetName val="Grafik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A2386-6A44-4ECA-BA05-2958CDBE87C1}">
  <dimension ref="B2:E257"/>
  <sheetViews>
    <sheetView showGridLines="0" tabSelected="1" topLeftCell="A220" zoomScale="80" zoomScaleNormal="80" workbookViewId="0">
      <selection activeCell="G255" sqref="G255"/>
    </sheetView>
  </sheetViews>
  <sheetFormatPr defaultRowHeight="15" x14ac:dyDescent="0.25"/>
  <cols>
    <col min="2" max="2" width="30.5703125" customWidth="1"/>
    <col min="3" max="3" width="34.85546875" style="15" customWidth="1"/>
    <col min="4" max="4" width="105.5703125" style="15" customWidth="1"/>
    <col min="5" max="5" width="30.5703125" bestFit="1" customWidth="1"/>
    <col min="6" max="10" width="17.7109375" bestFit="1" customWidth="1"/>
    <col min="11" max="11" width="17.85546875" bestFit="1" customWidth="1"/>
    <col min="12" max="12" width="12.28515625" bestFit="1" customWidth="1"/>
  </cols>
  <sheetData>
    <row r="2" spans="2:5" ht="26.25" x14ac:dyDescent="0.4">
      <c r="B2" s="14" t="s">
        <v>255</v>
      </c>
    </row>
    <row r="5" spans="2:5" x14ac:dyDescent="0.25">
      <c r="B5" s="23" t="s">
        <v>0</v>
      </c>
      <c r="C5" s="24" t="s">
        <v>1</v>
      </c>
      <c r="D5" s="24" t="s">
        <v>247</v>
      </c>
      <c r="E5" s="25" t="s">
        <v>250</v>
      </c>
    </row>
    <row r="6" spans="2:5" ht="30" x14ac:dyDescent="0.25">
      <c r="B6" s="17" t="s">
        <v>2</v>
      </c>
      <c r="C6" s="20" t="s">
        <v>3</v>
      </c>
      <c r="D6" s="18" t="s">
        <v>4</v>
      </c>
      <c r="E6" s="28">
        <v>0</v>
      </c>
    </row>
    <row r="7" spans="2:5" ht="30" x14ac:dyDescent="0.25">
      <c r="B7" s="17"/>
      <c r="C7" s="20"/>
      <c r="D7" s="18" t="s">
        <v>5</v>
      </c>
      <c r="E7" s="28">
        <v>70000000</v>
      </c>
    </row>
    <row r="8" spans="2:5" ht="15.75" x14ac:dyDescent="0.25">
      <c r="B8" s="19"/>
      <c r="C8" s="20" t="s">
        <v>6</v>
      </c>
      <c r="D8" s="20"/>
      <c r="E8" s="29">
        <f>SUM(E6:E7)</f>
        <v>70000000</v>
      </c>
    </row>
    <row r="9" spans="2:5" ht="15.75" x14ac:dyDescent="0.25">
      <c r="B9" s="21" t="s">
        <v>7</v>
      </c>
      <c r="C9" s="16"/>
      <c r="D9" s="16"/>
      <c r="E9" s="30">
        <f>SUM(E8)</f>
        <v>70000000</v>
      </c>
    </row>
    <row r="10" spans="2:5" ht="34.5" customHeight="1" x14ac:dyDescent="0.25">
      <c r="B10" s="17" t="s">
        <v>8</v>
      </c>
      <c r="C10" s="20" t="s">
        <v>9</v>
      </c>
      <c r="D10" s="18" t="s">
        <v>256</v>
      </c>
      <c r="E10" s="28">
        <v>1738456242</v>
      </c>
    </row>
    <row r="11" spans="2:5" ht="33" customHeight="1" x14ac:dyDescent="0.25">
      <c r="B11" s="17"/>
      <c r="C11" s="20"/>
      <c r="D11" s="18" t="s">
        <v>257</v>
      </c>
      <c r="E11" s="28">
        <v>1600861766</v>
      </c>
    </row>
    <row r="12" spans="2:5" ht="15.75" x14ac:dyDescent="0.25">
      <c r="B12" s="19"/>
      <c r="C12" s="20" t="s">
        <v>10</v>
      </c>
      <c r="D12" s="20"/>
      <c r="E12" s="29">
        <f>SUM(E10:E11)</f>
        <v>3339318008</v>
      </c>
    </row>
    <row r="13" spans="2:5" ht="15.75" x14ac:dyDescent="0.25">
      <c r="B13" s="21" t="s">
        <v>11</v>
      </c>
      <c r="C13" s="16"/>
      <c r="D13" s="16"/>
      <c r="E13" s="30">
        <f>SUM(E12)</f>
        <v>3339318008</v>
      </c>
    </row>
    <row r="14" spans="2:5" ht="15.75" x14ac:dyDescent="0.25">
      <c r="B14" s="17" t="s">
        <v>12</v>
      </c>
      <c r="C14" s="20" t="s">
        <v>9</v>
      </c>
      <c r="D14" s="18" t="s">
        <v>13</v>
      </c>
      <c r="E14" s="28">
        <v>1906500000</v>
      </c>
    </row>
    <row r="15" spans="2:5" ht="15.75" x14ac:dyDescent="0.25">
      <c r="B15" s="19"/>
      <c r="C15" s="20" t="s">
        <v>10</v>
      </c>
      <c r="D15" s="20"/>
      <c r="E15" s="29">
        <f>SUM(E14)</f>
        <v>1906500000</v>
      </c>
    </row>
    <row r="16" spans="2:5" ht="15.75" x14ac:dyDescent="0.25">
      <c r="B16" s="21" t="s">
        <v>14</v>
      </c>
      <c r="C16" s="16"/>
      <c r="D16" s="16"/>
      <c r="E16" s="30">
        <f>SUM(E15)</f>
        <v>1906500000</v>
      </c>
    </row>
    <row r="17" spans="2:5" ht="30" x14ac:dyDescent="0.25">
      <c r="B17" s="17" t="s">
        <v>15</v>
      </c>
      <c r="C17" s="20" t="s">
        <v>9</v>
      </c>
      <c r="D17" s="18" t="s">
        <v>16</v>
      </c>
      <c r="E17" s="28">
        <v>1465039743</v>
      </c>
    </row>
    <row r="18" spans="2:5" ht="15.75" x14ac:dyDescent="0.25">
      <c r="B18" s="17"/>
      <c r="C18" s="20"/>
      <c r="D18" s="18" t="s">
        <v>17</v>
      </c>
      <c r="E18" s="28">
        <v>3565744707</v>
      </c>
    </row>
    <row r="19" spans="2:5" ht="15.75" x14ac:dyDescent="0.25">
      <c r="B19" s="17"/>
      <c r="C19" s="20"/>
      <c r="D19" s="18" t="s">
        <v>18</v>
      </c>
      <c r="E19" s="28">
        <v>124254000</v>
      </c>
    </row>
    <row r="20" spans="2:5" ht="15.75" x14ac:dyDescent="0.25">
      <c r="B20" s="17"/>
      <c r="C20" s="20"/>
      <c r="D20" s="18" t="s">
        <v>19</v>
      </c>
      <c r="E20" s="28">
        <v>1300177500</v>
      </c>
    </row>
    <row r="21" spans="2:5" ht="15.75" x14ac:dyDescent="0.25">
      <c r="B21" s="17"/>
      <c r="C21" s="20"/>
      <c r="D21" s="18" t="s">
        <v>20</v>
      </c>
      <c r="E21" s="28">
        <v>46315030</v>
      </c>
    </row>
    <row r="22" spans="2:5" ht="15.75" x14ac:dyDescent="0.25">
      <c r="B22" s="17"/>
      <c r="C22" s="20"/>
      <c r="D22" s="18" t="s">
        <v>21</v>
      </c>
      <c r="E22" s="28">
        <v>250000000</v>
      </c>
    </row>
    <row r="23" spans="2:5" ht="15.75" x14ac:dyDescent="0.25">
      <c r="B23" s="17"/>
      <c r="C23" s="20"/>
      <c r="D23" s="18" t="s">
        <v>22</v>
      </c>
      <c r="E23" s="28">
        <v>756400000</v>
      </c>
    </row>
    <row r="24" spans="2:5" ht="15.75" x14ac:dyDescent="0.25">
      <c r="B24" s="17"/>
      <c r="C24" s="20"/>
      <c r="D24" s="18" t="s">
        <v>23</v>
      </c>
      <c r="E24" s="28">
        <v>830097322</v>
      </c>
    </row>
    <row r="25" spans="2:5" ht="15.75" x14ac:dyDescent="0.25">
      <c r="B25" s="17"/>
      <c r="C25" s="20"/>
      <c r="D25" s="18" t="s">
        <v>24</v>
      </c>
      <c r="E25" s="28">
        <v>123858465</v>
      </c>
    </row>
    <row r="26" spans="2:5" ht="15.75" x14ac:dyDescent="0.25">
      <c r="B26" s="17"/>
      <c r="C26" s="20"/>
      <c r="D26" s="18" t="s">
        <v>25</v>
      </c>
      <c r="E26" s="28">
        <v>309815533</v>
      </c>
    </row>
    <row r="27" spans="2:5" ht="15.75" x14ac:dyDescent="0.25">
      <c r="B27" s="17"/>
      <c r="C27" s="20"/>
      <c r="D27" s="18" t="s">
        <v>26</v>
      </c>
      <c r="E27" s="28">
        <v>200000000</v>
      </c>
    </row>
    <row r="28" spans="2:5" ht="15.75" x14ac:dyDescent="0.25">
      <c r="B28" s="17"/>
      <c r="C28" s="20"/>
      <c r="D28" s="18" t="s">
        <v>27</v>
      </c>
      <c r="E28" s="28">
        <v>108000000</v>
      </c>
    </row>
    <row r="29" spans="2:5" ht="15.75" x14ac:dyDescent="0.25">
      <c r="B29" s="17"/>
      <c r="C29" s="20"/>
      <c r="D29" s="18" t="s">
        <v>28</v>
      </c>
      <c r="E29" s="28">
        <v>1980904000</v>
      </c>
    </row>
    <row r="30" spans="2:5" ht="15.75" x14ac:dyDescent="0.25">
      <c r="B30" s="17"/>
      <c r="C30" s="20"/>
      <c r="D30" s="18" t="s">
        <v>29</v>
      </c>
      <c r="E30" s="28">
        <v>89684218</v>
      </c>
    </row>
    <row r="31" spans="2:5" ht="15.75" x14ac:dyDescent="0.25">
      <c r="B31" s="17"/>
      <c r="C31" s="20"/>
      <c r="D31" s="18" t="s">
        <v>30</v>
      </c>
      <c r="E31" s="28">
        <v>69026908</v>
      </c>
    </row>
    <row r="32" spans="2:5" ht="15.75" x14ac:dyDescent="0.25">
      <c r="B32" s="17"/>
      <c r="C32" s="20"/>
      <c r="D32" s="18" t="s">
        <v>31</v>
      </c>
      <c r="E32" s="28">
        <v>87570000</v>
      </c>
    </row>
    <row r="33" spans="2:5" ht="15.75" x14ac:dyDescent="0.25">
      <c r="B33" s="17"/>
      <c r="C33" s="20"/>
      <c r="D33" s="18" t="s">
        <v>32</v>
      </c>
      <c r="E33" s="28">
        <v>1084000000</v>
      </c>
    </row>
    <row r="34" spans="2:5" ht="15.75" x14ac:dyDescent="0.25">
      <c r="B34" s="17"/>
      <c r="C34" s="20"/>
      <c r="D34" s="18" t="s">
        <v>33</v>
      </c>
      <c r="E34" s="28">
        <v>199921096</v>
      </c>
    </row>
    <row r="35" spans="2:5" ht="30" x14ac:dyDescent="0.25">
      <c r="B35" s="17"/>
      <c r="C35" s="20"/>
      <c r="D35" s="18" t="s">
        <v>34</v>
      </c>
      <c r="E35" s="28">
        <v>424080723</v>
      </c>
    </row>
    <row r="36" spans="2:5" ht="15.75" x14ac:dyDescent="0.25">
      <c r="B36" s="17"/>
      <c r="C36" s="20"/>
      <c r="D36" s="18" t="s">
        <v>35</v>
      </c>
      <c r="E36" s="28">
        <v>50617908</v>
      </c>
    </row>
    <row r="37" spans="2:5" ht="15.75" x14ac:dyDescent="0.25">
      <c r="B37" s="17"/>
      <c r="C37" s="20"/>
      <c r="D37" s="18" t="s">
        <v>36</v>
      </c>
      <c r="E37" s="28">
        <v>151000000</v>
      </c>
    </row>
    <row r="38" spans="2:5" ht="15.75" x14ac:dyDescent="0.25">
      <c r="B38" s="17"/>
      <c r="C38" s="20"/>
      <c r="D38" s="18" t="s">
        <v>37</v>
      </c>
      <c r="E38" s="28">
        <v>671000000</v>
      </c>
    </row>
    <row r="39" spans="2:5" ht="15.75" x14ac:dyDescent="0.25">
      <c r="B39" s="17"/>
      <c r="C39" s="20"/>
      <c r="D39" s="18" t="s">
        <v>38</v>
      </c>
      <c r="E39" s="28">
        <v>133121000</v>
      </c>
    </row>
    <row r="40" spans="2:5" ht="15.75" x14ac:dyDescent="0.25">
      <c r="B40" s="17"/>
      <c r="C40" s="20"/>
      <c r="D40" s="18" t="s">
        <v>39</v>
      </c>
      <c r="E40" s="28">
        <v>96422100</v>
      </c>
    </row>
    <row r="41" spans="2:5" ht="15.75" x14ac:dyDescent="0.25">
      <c r="B41" s="17"/>
      <c r="C41" s="20"/>
      <c r="D41" s="18" t="s">
        <v>40</v>
      </c>
      <c r="E41" s="28">
        <v>392862289</v>
      </c>
    </row>
    <row r="42" spans="2:5" ht="15.75" x14ac:dyDescent="0.25">
      <c r="B42" s="17"/>
      <c r="C42" s="20"/>
      <c r="D42" s="18" t="s">
        <v>41</v>
      </c>
      <c r="E42" s="28">
        <v>102963375</v>
      </c>
    </row>
    <row r="43" spans="2:5" ht="15.75" x14ac:dyDescent="0.25">
      <c r="B43" s="17"/>
      <c r="C43" s="20"/>
      <c r="D43" s="18" t="s">
        <v>42</v>
      </c>
      <c r="E43" s="28">
        <v>50419481</v>
      </c>
    </row>
    <row r="44" spans="2:5" ht="15.75" x14ac:dyDescent="0.25">
      <c r="B44" s="17"/>
      <c r="C44" s="20"/>
      <c r="D44" s="18" t="s">
        <v>43</v>
      </c>
      <c r="E44" s="28">
        <v>656545309</v>
      </c>
    </row>
    <row r="45" spans="2:5" ht="15.75" x14ac:dyDescent="0.25">
      <c r="B45" s="17"/>
      <c r="C45" s="20"/>
      <c r="D45" s="18" t="s">
        <v>44</v>
      </c>
      <c r="E45" s="28">
        <v>4443351400</v>
      </c>
    </row>
    <row r="46" spans="2:5" ht="15.75" x14ac:dyDescent="0.25">
      <c r="B46" s="17"/>
      <c r="C46" s="20"/>
      <c r="D46" s="18" t="s">
        <v>45</v>
      </c>
      <c r="E46" s="28">
        <v>857861985</v>
      </c>
    </row>
    <row r="47" spans="2:5" ht="15.75" x14ac:dyDescent="0.25">
      <c r="B47" s="17"/>
      <c r="C47" s="20"/>
      <c r="D47" s="18" t="s">
        <v>46</v>
      </c>
      <c r="E47" s="28">
        <v>49800000</v>
      </c>
    </row>
    <row r="48" spans="2:5" ht="15.75" x14ac:dyDescent="0.25">
      <c r="B48" s="17"/>
      <c r="C48" s="20"/>
      <c r="D48" s="18" t="s">
        <v>47</v>
      </c>
      <c r="E48" s="28">
        <v>46870792</v>
      </c>
    </row>
    <row r="49" spans="2:5" ht="15.75" x14ac:dyDescent="0.25">
      <c r="B49" s="17"/>
      <c r="C49" s="20"/>
      <c r="D49" s="18" t="s">
        <v>48</v>
      </c>
      <c r="E49" s="28">
        <v>521573382</v>
      </c>
    </row>
    <row r="50" spans="2:5" ht="15.75" x14ac:dyDescent="0.25">
      <c r="B50" s="17"/>
      <c r="C50" s="20"/>
      <c r="D50" s="18" t="s">
        <v>49</v>
      </c>
      <c r="E50" s="28">
        <v>209336441</v>
      </c>
    </row>
    <row r="51" spans="2:5" ht="15.75" x14ac:dyDescent="0.25">
      <c r="B51" s="17"/>
      <c r="C51" s="20"/>
      <c r="D51" s="18" t="s">
        <v>50</v>
      </c>
      <c r="E51" s="28">
        <v>51434808</v>
      </c>
    </row>
    <row r="52" spans="2:5" ht="15.75" x14ac:dyDescent="0.25">
      <c r="B52" s="17"/>
      <c r="C52" s="20"/>
      <c r="D52" s="18" t="s">
        <v>51</v>
      </c>
      <c r="E52" s="28">
        <v>995034550</v>
      </c>
    </row>
    <row r="53" spans="2:5" ht="15.75" x14ac:dyDescent="0.25">
      <c r="B53" s="17"/>
      <c r="C53" s="20"/>
      <c r="D53" s="18" t="s">
        <v>52</v>
      </c>
      <c r="E53" s="28">
        <v>273892660</v>
      </c>
    </row>
    <row r="54" spans="2:5" ht="15.75" x14ac:dyDescent="0.25">
      <c r="B54" s="17"/>
      <c r="C54" s="20"/>
      <c r="D54" s="18" t="s">
        <v>53</v>
      </c>
      <c r="E54" s="28">
        <v>188000000</v>
      </c>
    </row>
    <row r="55" spans="2:5" ht="15.75" x14ac:dyDescent="0.25">
      <c r="B55" s="17"/>
      <c r="C55" s="20"/>
      <c r="D55" s="18" t="s">
        <v>54</v>
      </c>
      <c r="E55" s="28">
        <v>120000000</v>
      </c>
    </row>
    <row r="56" spans="2:5" ht="15.75" x14ac:dyDescent="0.25">
      <c r="B56" s="17"/>
      <c r="C56" s="20"/>
      <c r="D56" s="18" t="s">
        <v>55</v>
      </c>
      <c r="E56" s="28">
        <v>115000000</v>
      </c>
    </row>
    <row r="57" spans="2:5" ht="15.75" x14ac:dyDescent="0.25">
      <c r="B57" s="17"/>
      <c r="C57" s="20"/>
      <c r="D57" s="18" t="s">
        <v>56</v>
      </c>
      <c r="E57" s="28">
        <v>1290117487</v>
      </c>
    </row>
    <row r="58" spans="2:5" ht="15.75" x14ac:dyDescent="0.25">
      <c r="B58" s="17"/>
      <c r="C58" s="20"/>
      <c r="D58" s="18" t="s">
        <v>57</v>
      </c>
      <c r="E58" s="28">
        <v>503529364</v>
      </c>
    </row>
    <row r="59" spans="2:5" ht="15.75" x14ac:dyDescent="0.25">
      <c r="B59" s="17"/>
      <c r="C59" s="20"/>
      <c r="D59" s="18" t="s">
        <v>58</v>
      </c>
      <c r="E59" s="28">
        <v>1042888000</v>
      </c>
    </row>
    <row r="60" spans="2:5" ht="15.75" x14ac:dyDescent="0.25">
      <c r="B60" s="17"/>
      <c r="C60" s="20"/>
      <c r="D60" s="18" t="s">
        <v>59</v>
      </c>
      <c r="E60" s="28">
        <v>134550000</v>
      </c>
    </row>
    <row r="61" spans="2:5" ht="15.75" x14ac:dyDescent="0.25">
      <c r="B61" s="17"/>
      <c r="C61" s="20"/>
      <c r="D61" s="18" t="s">
        <v>60</v>
      </c>
      <c r="E61" s="28">
        <v>283950430</v>
      </c>
    </row>
    <row r="62" spans="2:5" ht="15.75" x14ac:dyDescent="0.25">
      <c r="B62" s="17"/>
      <c r="C62" s="20"/>
      <c r="D62" s="18" t="s">
        <v>61</v>
      </c>
      <c r="E62" s="28">
        <v>1898100000</v>
      </c>
    </row>
    <row r="63" spans="2:5" ht="15.75" x14ac:dyDescent="0.25">
      <c r="B63" s="17"/>
      <c r="C63" s="20"/>
      <c r="D63" s="18" t="s">
        <v>62</v>
      </c>
      <c r="E63" s="28">
        <v>847000000</v>
      </c>
    </row>
    <row r="64" spans="2:5" ht="15.75" x14ac:dyDescent="0.25">
      <c r="B64" s="17"/>
      <c r="C64" s="20"/>
      <c r="D64" s="18" t="s">
        <v>63</v>
      </c>
      <c r="E64" s="28">
        <v>500000000</v>
      </c>
    </row>
    <row r="65" spans="2:5" ht="15.75" x14ac:dyDescent="0.25">
      <c r="B65" s="17"/>
      <c r="C65" s="20"/>
      <c r="D65" s="18" t="s">
        <v>64</v>
      </c>
      <c r="E65" s="28">
        <v>295860000</v>
      </c>
    </row>
    <row r="66" spans="2:5" ht="30" x14ac:dyDescent="0.25">
      <c r="B66" s="17"/>
      <c r="C66" s="20"/>
      <c r="D66" s="18" t="s">
        <v>65</v>
      </c>
      <c r="E66" s="28">
        <v>837404386</v>
      </c>
    </row>
    <row r="67" spans="2:5" ht="15.75" x14ac:dyDescent="0.25">
      <c r="B67" s="17"/>
      <c r="C67" s="20"/>
      <c r="D67" s="18" t="s">
        <v>66</v>
      </c>
      <c r="E67" s="28">
        <v>1156808769</v>
      </c>
    </row>
    <row r="68" spans="2:5" ht="15.75" x14ac:dyDescent="0.25">
      <c r="B68" s="17"/>
      <c r="C68" s="20"/>
      <c r="D68" s="18" t="s">
        <v>67</v>
      </c>
      <c r="E68" s="28">
        <v>138314960</v>
      </c>
    </row>
    <row r="69" spans="2:5" ht="15.75" x14ac:dyDescent="0.25">
      <c r="B69" s="17"/>
      <c r="C69" s="20"/>
      <c r="D69" s="18" t="s">
        <v>68</v>
      </c>
      <c r="E69" s="28">
        <v>369786250</v>
      </c>
    </row>
    <row r="70" spans="2:5" ht="15.75" x14ac:dyDescent="0.25">
      <c r="B70" s="17"/>
      <c r="C70" s="20"/>
      <c r="D70" s="18" t="s">
        <v>69</v>
      </c>
      <c r="E70" s="28">
        <v>675221200</v>
      </c>
    </row>
    <row r="71" spans="2:5" ht="15.75" x14ac:dyDescent="0.25">
      <c r="B71" s="17"/>
      <c r="C71" s="20"/>
      <c r="D71" s="18" t="s">
        <v>70</v>
      </c>
      <c r="E71" s="28">
        <v>250548894</v>
      </c>
    </row>
    <row r="72" spans="2:5" ht="15.75" x14ac:dyDescent="0.25">
      <c r="B72" s="17"/>
      <c r="C72" s="20"/>
      <c r="D72" s="18" t="s">
        <v>71</v>
      </c>
      <c r="E72" s="28">
        <v>42420000</v>
      </c>
    </row>
    <row r="73" spans="2:5" ht="15.75" x14ac:dyDescent="0.25">
      <c r="B73" s="17"/>
      <c r="C73" s="20"/>
      <c r="D73" s="18" t="s">
        <v>72</v>
      </c>
      <c r="E73" s="28">
        <v>128136000</v>
      </c>
    </row>
    <row r="74" spans="2:5" ht="30" x14ac:dyDescent="0.25">
      <c r="B74" s="17"/>
      <c r="C74" s="20"/>
      <c r="D74" s="18" t="s">
        <v>73</v>
      </c>
      <c r="E74" s="28">
        <v>3673402000</v>
      </c>
    </row>
    <row r="75" spans="2:5" ht="15.75" x14ac:dyDescent="0.25">
      <c r="B75" s="17"/>
      <c r="C75" s="20"/>
      <c r="D75" s="18" t="s">
        <v>74</v>
      </c>
      <c r="E75" s="28">
        <v>62650250</v>
      </c>
    </row>
    <row r="76" spans="2:5" ht="15.75" x14ac:dyDescent="0.25">
      <c r="B76" s="17"/>
      <c r="C76" s="20"/>
      <c r="D76" s="18" t="s">
        <v>75</v>
      </c>
      <c r="E76" s="28">
        <v>1230440516</v>
      </c>
    </row>
    <row r="77" spans="2:5" ht="15.75" x14ac:dyDescent="0.25">
      <c r="B77" s="17"/>
      <c r="C77" s="20"/>
      <c r="D77" s="18" t="s">
        <v>76</v>
      </c>
      <c r="E77" s="28">
        <v>815963996</v>
      </c>
    </row>
    <row r="78" spans="2:5" ht="15.75" x14ac:dyDescent="0.25">
      <c r="B78" s="17"/>
      <c r="C78" s="20"/>
      <c r="D78" s="18" t="s">
        <v>77</v>
      </c>
      <c r="E78" s="28">
        <v>164333245</v>
      </c>
    </row>
    <row r="79" spans="2:5" ht="15.75" x14ac:dyDescent="0.25">
      <c r="B79" s="17"/>
      <c r="C79" s="20"/>
      <c r="D79" s="18" t="s">
        <v>78</v>
      </c>
      <c r="E79" s="28">
        <v>348238001</v>
      </c>
    </row>
    <row r="80" spans="2:5" ht="15.75" x14ac:dyDescent="0.25">
      <c r="B80" s="17"/>
      <c r="C80" s="20"/>
      <c r="D80" s="18" t="s">
        <v>79</v>
      </c>
      <c r="E80" s="28">
        <v>4069596314</v>
      </c>
    </row>
    <row r="81" spans="2:5" ht="15.75" x14ac:dyDescent="0.25">
      <c r="B81" s="17"/>
      <c r="C81" s="20"/>
      <c r="D81" s="18" t="s">
        <v>80</v>
      </c>
      <c r="E81" s="28">
        <v>780000000</v>
      </c>
    </row>
    <row r="82" spans="2:5" ht="15.75" x14ac:dyDescent="0.25">
      <c r="B82" s="17"/>
      <c r="C82" s="20"/>
      <c r="D82" s="18" t="s">
        <v>81</v>
      </c>
      <c r="E82" s="28">
        <v>16322955740</v>
      </c>
    </row>
    <row r="83" spans="2:5" ht="15.75" x14ac:dyDescent="0.25">
      <c r="B83" s="17"/>
      <c r="C83" s="20"/>
      <c r="D83" s="18" t="s">
        <v>82</v>
      </c>
      <c r="E83" s="28">
        <v>176738773</v>
      </c>
    </row>
    <row r="84" spans="2:5" ht="15.75" x14ac:dyDescent="0.25">
      <c r="B84" s="17"/>
      <c r="C84" s="20"/>
      <c r="D84" s="18" t="s">
        <v>83</v>
      </c>
      <c r="E84" s="28">
        <v>136963790</v>
      </c>
    </row>
    <row r="85" spans="2:5" ht="15.75" x14ac:dyDescent="0.25">
      <c r="B85" s="17"/>
      <c r="C85" s="20"/>
      <c r="D85" s="18" t="s">
        <v>84</v>
      </c>
      <c r="E85" s="28">
        <v>1572169360</v>
      </c>
    </row>
    <row r="86" spans="2:5" ht="15.75" x14ac:dyDescent="0.25">
      <c r="B86" s="17"/>
      <c r="C86" s="20"/>
      <c r="D86" s="18" t="s">
        <v>85</v>
      </c>
      <c r="E86" s="28">
        <v>567859875</v>
      </c>
    </row>
    <row r="87" spans="2:5" ht="15.75" x14ac:dyDescent="0.25">
      <c r="B87" s="17"/>
      <c r="C87" s="20"/>
      <c r="D87" s="18" t="s">
        <v>86</v>
      </c>
      <c r="E87" s="28">
        <v>743776400</v>
      </c>
    </row>
    <row r="88" spans="2:5" ht="15.75" x14ac:dyDescent="0.25">
      <c r="B88" s="17"/>
      <c r="C88" s="20"/>
      <c r="D88" s="18" t="s">
        <v>87</v>
      </c>
      <c r="E88" s="28">
        <v>526318254</v>
      </c>
    </row>
    <row r="89" spans="2:5" ht="15.75" x14ac:dyDescent="0.25">
      <c r="B89" s="17"/>
      <c r="C89" s="20"/>
      <c r="D89" s="18" t="s">
        <v>88</v>
      </c>
      <c r="E89" s="28">
        <v>131064360</v>
      </c>
    </row>
    <row r="90" spans="2:5" ht="15.75" x14ac:dyDescent="0.25">
      <c r="B90" s="17"/>
      <c r="C90" s="20"/>
      <c r="D90" s="18" t="s">
        <v>89</v>
      </c>
      <c r="E90" s="28">
        <v>4547551449</v>
      </c>
    </row>
    <row r="91" spans="2:5" ht="15.75" x14ac:dyDescent="0.25">
      <c r="B91" s="17"/>
      <c r="C91" s="20"/>
      <c r="D91" s="18" t="s">
        <v>90</v>
      </c>
      <c r="E91" s="28">
        <v>123761020</v>
      </c>
    </row>
    <row r="92" spans="2:5" ht="15.75" x14ac:dyDescent="0.25">
      <c r="B92" s="17"/>
      <c r="C92" s="20"/>
      <c r="D92" s="18" t="s">
        <v>91</v>
      </c>
      <c r="E92" s="28">
        <v>1725593333</v>
      </c>
    </row>
    <row r="93" spans="2:5" ht="15.75" x14ac:dyDescent="0.25">
      <c r="B93" s="17"/>
      <c r="C93" s="20"/>
      <c r="D93" s="18" t="s">
        <v>92</v>
      </c>
      <c r="E93" s="28">
        <v>13728387330</v>
      </c>
    </row>
    <row r="94" spans="2:5" ht="15.75" x14ac:dyDescent="0.25">
      <c r="B94" s="17"/>
      <c r="C94" s="20"/>
      <c r="D94" s="18" t="s">
        <v>93</v>
      </c>
      <c r="E94" s="28">
        <v>1592690975</v>
      </c>
    </row>
    <row r="95" spans="2:5" ht="15.75" x14ac:dyDescent="0.25">
      <c r="B95" s="17"/>
      <c r="C95" s="20"/>
      <c r="D95" s="18" t="s">
        <v>94</v>
      </c>
      <c r="E95" s="28">
        <v>7806058026</v>
      </c>
    </row>
    <row r="96" spans="2:5" ht="15.75" x14ac:dyDescent="0.25">
      <c r="B96" s="17"/>
      <c r="C96" s="20"/>
      <c r="D96" s="18" t="s">
        <v>95</v>
      </c>
      <c r="E96" s="28">
        <v>1041453039</v>
      </c>
    </row>
    <row r="97" spans="2:5" ht="15.75" x14ac:dyDescent="0.25">
      <c r="B97" s="17"/>
      <c r="C97" s="20"/>
      <c r="D97" s="18" t="s">
        <v>96</v>
      </c>
      <c r="E97" s="28">
        <v>1400805550</v>
      </c>
    </row>
    <row r="98" spans="2:5" ht="15.75" x14ac:dyDescent="0.25">
      <c r="B98" s="17"/>
      <c r="C98" s="20"/>
      <c r="D98" s="18" t="s">
        <v>97</v>
      </c>
      <c r="E98" s="28">
        <v>2433789054</v>
      </c>
    </row>
    <row r="99" spans="2:5" ht="15.75" x14ac:dyDescent="0.25">
      <c r="B99" s="17"/>
      <c r="C99" s="20"/>
      <c r="D99" s="18" t="s">
        <v>98</v>
      </c>
      <c r="E99" s="28">
        <v>7331612960</v>
      </c>
    </row>
    <row r="100" spans="2:5" ht="15.75" x14ac:dyDescent="0.25">
      <c r="B100" s="17"/>
      <c r="C100" s="20"/>
      <c r="D100" s="18" t="s">
        <v>99</v>
      </c>
      <c r="E100" s="28">
        <v>61916210</v>
      </c>
    </row>
    <row r="101" spans="2:5" ht="15.75" x14ac:dyDescent="0.25">
      <c r="B101" s="17"/>
      <c r="C101" s="20"/>
      <c r="D101" s="18" t="s">
        <v>100</v>
      </c>
      <c r="E101" s="28">
        <v>1702149000</v>
      </c>
    </row>
    <row r="102" spans="2:5" ht="15.75" x14ac:dyDescent="0.25">
      <c r="B102" s="17"/>
      <c r="C102" s="20"/>
      <c r="D102" s="18" t="s">
        <v>101</v>
      </c>
      <c r="E102" s="28">
        <v>216152500</v>
      </c>
    </row>
    <row r="103" spans="2:5" ht="15.75" x14ac:dyDescent="0.25">
      <c r="B103" s="17"/>
      <c r="C103" s="20"/>
      <c r="D103" s="18" t="s">
        <v>102</v>
      </c>
      <c r="E103" s="28">
        <v>577625340</v>
      </c>
    </row>
    <row r="104" spans="2:5" ht="15.75" x14ac:dyDescent="0.25">
      <c r="B104" s="17"/>
      <c r="C104" s="20"/>
      <c r="D104" s="18" t="s">
        <v>103</v>
      </c>
      <c r="E104" s="28">
        <v>30994337216</v>
      </c>
    </row>
    <row r="105" spans="2:5" ht="15.75" x14ac:dyDescent="0.25">
      <c r="B105" s="17"/>
      <c r="C105" s="20"/>
      <c r="D105" s="18" t="s">
        <v>104</v>
      </c>
      <c r="E105" s="28">
        <v>19811063785</v>
      </c>
    </row>
    <row r="106" spans="2:5" ht="30" x14ac:dyDescent="0.25">
      <c r="B106" s="17"/>
      <c r="C106" s="20"/>
      <c r="D106" s="18" t="s">
        <v>105</v>
      </c>
      <c r="E106" s="28">
        <v>1165964018</v>
      </c>
    </row>
    <row r="107" spans="2:5" ht="30" x14ac:dyDescent="0.25">
      <c r="B107" s="17"/>
      <c r="C107" s="20"/>
      <c r="D107" s="18" t="s">
        <v>106</v>
      </c>
      <c r="E107" s="28">
        <v>587563575</v>
      </c>
    </row>
    <row r="108" spans="2:5" ht="15.75" x14ac:dyDescent="0.25">
      <c r="B108" s="17"/>
      <c r="C108" s="20"/>
      <c r="D108" s="18" t="s">
        <v>107</v>
      </c>
      <c r="E108" s="28">
        <v>6249092892</v>
      </c>
    </row>
    <row r="109" spans="2:5" ht="15.75" x14ac:dyDescent="0.25">
      <c r="B109" s="17"/>
      <c r="C109" s="20"/>
      <c r="D109" s="18" t="s">
        <v>108</v>
      </c>
      <c r="E109" s="28">
        <v>492775800</v>
      </c>
    </row>
    <row r="110" spans="2:5" ht="15.75" x14ac:dyDescent="0.25">
      <c r="B110" s="17"/>
      <c r="C110" s="20"/>
      <c r="D110" s="18" t="s">
        <v>109</v>
      </c>
      <c r="E110" s="28">
        <v>291900000</v>
      </c>
    </row>
    <row r="111" spans="2:5" ht="15.75" x14ac:dyDescent="0.25">
      <c r="B111" s="17"/>
      <c r="C111" s="20"/>
      <c r="D111" s="18" t="s">
        <v>110</v>
      </c>
      <c r="E111" s="28">
        <v>1512585536</v>
      </c>
    </row>
    <row r="112" spans="2:5" ht="15.75" x14ac:dyDescent="0.25">
      <c r="B112" s="17"/>
      <c r="C112" s="20"/>
      <c r="D112" s="18" t="s">
        <v>111</v>
      </c>
      <c r="E112" s="28">
        <v>150894676</v>
      </c>
    </row>
    <row r="113" spans="2:5" ht="15.75" x14ac:dyDescent="0.25">
      <c r="B113" s="17"/>
      <c r="C113" s="20"/>
      <c r="D113" s="18" t="s">
        <v>112</v>
      </c>
      <c r="E113" s="28">
        <v>749080000</v>
      </c>
    </row>
    <row r="114" spans="2:5" ht="15.75" x14ac:dyDescent="0.25">
      <c r="B114" s="17"/>
      <c r="C114" s="20"/>
      <c r="D114" s="18" t="s">
        <v>113</v>
      </c>
      <c r="E114" s="28">
        <v>790361250</v>
      </c>
    </row>
    <row r="115" spans="2:5" ht="15.75" x14ac:dyDescent="0.25">
      <c r="B115" s="17"/>
      <c r="C115" s="20"/>
      <c r="D115" s="18" t="s">
        <v>114</v>
      </c>
      <c r="E115" s="28">
        <v>416000000</v>
      </c>
    </row>
    <row r="116" spans="2:5" ht="15.75" x14ac:dyDescent="0.25">
      <c r="B116" s="17"/>
      <c r="C116" s="20"/>
      <c r="D116" s="18" t="s">
        <v>115</v>
      </c>
      <c r="E116" s="28">
        <v>2273383994</v>
      </c>
    </row>
    <row r="117" spans="2:5" ht="15.75" x14ac:dyDescent="0.25">
      <c r="B117" s="17"/>
      <c r="C117" s="20"/>
      <c r="D117" s="18" t="s">
        <v>116</v>
      </c>
      <c r="E117" s="28">
        <v>144560000</v>
      </c>
    </row>
    <row r="118" spans="2:5" ht="15.75" x14ac:dyDescent="0.25">
      <c r="B118" s="17"/>
      <c r="C118" s="20"/>
      <c r="D118" s="18" t="s">
        <v>117</v>
      </c>
      <c r="E118" s="28">
        <v>139666667</v>
      </c>
    </row>
    <row r="119" spans="2:5" ht="15.75" x14ac:dyDescent="0.25">
      <c r="B119" s="17"/>
      <c r="C119" s="20"/>
      <c r="D119" s="18" t="s">
        <v>118</v>
      </c>
      <c r="E119" s="28">
        <v>136783700</v>
      </c>
    </row>
    <row r="120" spans="2:5" ht="15.75" x14ac:dyDescent="0.25">
      <c r="B120" s="17"/>
      <c r="C120" s="20"/>
      <c r="D120" s="18" t="s">
        <v>119</v>
      </c>
      <c r="E120" s="28">
        <v>144554509</v>
      </c>
    </row>
    <row r="121" spans="2:5" ht="15.75" x14ac:dyDescent="0.25">
      <c r="B121" s="17"/>
      <c r="C121" s="20"/>
      <c r="D121" s="18" t="s">
        <v>120</v>
      </c>
      <c r="E121" s="28">
        <v>159680320</v>
      </c>
    </row>
    <row r="122" spans="2:5" ht="15.75" x14ac:dyDescent="0.25">
      <c r="B122" s="17"/>
      <c r="C122" s="20"/>
      <c r="D122" s="18" t="s">
        <v>121</v>
      </c>
      <c r="E122" s="28">
        <v>360000000</v>
      </c>
    </row>
    <row r="123" spans="2:5" ht="15.75" x14ac:dyDescent="0.25">
      <c r="B123" s="17"/>
      <c r="C123" s="20"/>
      <c r="D123" s="18" t="s">
        <v>122</v>
      </c>
      <c r="E123" s="28">
        <v>322691040</v>
      </c>
    </row>
    <row r="124" spans="2:5" ht="15.75" x14ac:dyDescent="0.25">
      <c r="B124" s="17"/>
      <c r="C124" s="20"/>
      <c r="D124" s="18" t="s">
        <v>123</v>
      </c>
      <c r="E124" s="28">
        <v>621368362</v>
      </c>
    </row>
    <row r="125" spans="2:5" ht="15.75" x14ac:dyDescent="0.25">
      <c r="B125" s="17"/>
      <c r="C125" s="20"/>
      <c r="D125" s="18" t="s">
        <v>124</v>
      </c>
      <c r="E125" s="28">
        <v>175585602</v>
      </c>
    </row>
    <row r="126" spans="2:5" ht="30" x14ac:dyDescent="0.25">
      <c r="B126" s="17"/>
      <c r="C126" s="20"/>
      <c r="D126" s="18" t="s">
        <v>125</v>
      </c>
      <c r="E126" s="28">
        <v>37250000</v>
      </c>
    </row>
    <row r="127" spans="2:5" ht="15.75" x14ac:dyDescent="0.25">
      <c r="B127" s="17"/>
      <c r="C127" s="20"/>
      <c r="D127" s="18" t="s">
        <v>126</v>
      </c>
      <c r="E127" s="28">
        <v>971365040</v>
      </c>
    </row>
    <row r="128" spans="2:5" ht="15.75" x14ac:dyDescent="0.25">
      <c r="B128" s="17"/>
      <c r="C128" s="20"/>
      <c r="D128" s="18" t="s">
        <v>127</v>
      </c>
      <c r="E128" s="28">
        <v>497257690</v>
      </c>
    </row>
    <row r="129" spans="2:5" ht="15.75" x14ac:dyDescent="0.25">
      <c r="B129" s="17"/>
      <c r="C129" s="20"/>
      <c r="D129" s="18" t="s">
        <v>128</v>
      </c>
      <c r="E129" s="28">
        <v>92548781</v>
      </c>
    </row>
    <row r="130" spans="2:5" ht="15.75" x14ac:dyDescent="0.25">
      <c r="B130" s="17"/>
      <c r="C130" s="20"/>
      <c r="D130" s="18" t="s">
        <v>129</v>
      </c>
      <c r="E130" s="28">
        <v>223087239</v>
      </c>
    </row>
    <row r="131" spans="2:5" ht="15.75" x14ac:dyDescent="0.25">
      <c r="B131" s="17"/>
      <c r="C131" s="20"/>
      <c r="D131" s="18" t="s">
        <v>130</v>
      </c>
      <c r="E131" s="28">
        <v>85780000</v>
      </c>
    </row>
    <row r="132" spans="2:5" ht="15.75" x14ac:dyDescent="0.25">
      <c r="B132" s="17"/>
      <c r="C132" s="20"/>
      <c r="D132" s="18" t="s">
        <v>131</v>
      </c>
      <c r="E132" s="28">
        <v>5273943244</v>
      </c>
    </row>
    <row r="133" spans="2:5" ht="15.75" x14ac:dyDescent="0.25">
      <c r="B133" s="17"/>
      <c r="C133" s="20"/>
      <c r="D133" s="18" t="s">
        <v>132</v>
      </c>
      <c r="E133" s="28">
        <v>300673715</v>
      </c>
    </row>
    <row r="134" spans="2:5" ht="15.75" x14ac:dyDescent="0.25">
      <c r="B134" s="17"/>
      <c r="C134" s="20"/>
      <c r="D134" s="18" t="s">
        <v>133</v>
      </c>
      <c r="E134" s="28">
        <v>329256843</v>
      </c>
    </row>
    <row r="135" spans="2:5" ht="15.75" x14ac:dyDescent="0.25">
      <c r="B135" s="17"/>
      <c r="C135" s="20"/>
      <c r="D135" s="18" t="s">
        <v>134</v>
      </c>
      <c r="E135" s="28">
        <v>225125130</v>
      </c>
    </row>
    <row r="136" spans="2:5" ht="15.75" x14ac:dyDescent="0.25">
      <c r="B136" s="17"/>
      <c r="C136" s="20"/>
      <c r="D136" s="18" t="s">
        <v>135</v>
      </c>
      <c r="E136" s="28">
        <v>2794366000</v>
      </c>
    </row>
    <row r="137" spans="2:5" ht="15.75" x14ac:dyDescent="0.25">
      <c r="B137" s="17"/>
      <c r="C137" s="20"/>
      <c r="D137" s="18" t="s">
        <v>136</v>
      </c>
      <c r="E137" s="28">
        <v>44000032</v>
      </c>
    </row>
    <row r="138" spans="2:5" ht="15.75" x14ac:dyDescent="0.25">
      <c r="B138" s="17"/>
      <c r="C138" s="20"/>
      <c r="D138" s="18" t="s">
        <v>137</v>
      </c>
      <c r="E138" s="28">
        <v>506147190</v>
      </c>
    </row>
    <row r="139" spans="2:5" ht="15.75" x14ac:dyDescent="0.25">
      <c r="B139" s="17"/>
      <c r="C139" s="20"/>
      <c r="D139" s="18" t="s">
        <v>138</v>
      </c>
      <c r="E139" s="28">
        <v>83500000</v>
      </c>
    </row>
    <row r="140" spans="2:5" ht="15.75" x14ac:dyDescent="0.25">
      <c r="B140" s="17"/>
      <c r="C140" s="20"/>
      <c r="D140" s="18" t="s">
        <v>139</v>
      </c>
      <c r="E140" s="28">
        <v>936000000</v>
      </c>
    </row>
    <row r="141" spans="2:5" ht="15.75" x14ac:dyDescent="0.25">
      <c r="B141" s="17"/>
      <c r="C141" s="20"/>
      <c r="D141" s="18" t="s">
        <v>140</v>
      </c>
      <c r="E141" s="28">
        <v>15300000</v>
      </c>
    </row>
    <row r="142" spans="2:5" ht="15.75" x14ac:dyDescent="0.25">
      <c r="B142" s="17"/>
      <c r="C142" s="20"/>
      <c r="D142" s="18" t="s">
        <v>141</v>
      </c>
      <c r="E142" s="28">
        <v>106780000</v>
      </c>
    </row>
    <row r="143" spans="2:5" ht="15.75" x14ac:dyDescent="0.25">
      <c r="B143" s="17"/>
      <c r="C143" s="20"/>
      <c r="D143" s="18" t="s">
        <v>142</v>
      </c>
      <c r="E143" s="28">
        <v>2404858492</v>
      </c>
    </row>
    <row r="144" spans="2:5" ht="15.75" x14ac:dyDescent="0.25">
      <c r="B144" s="17"/>
      <c r="C144" s="20"/>
      <c r="D144" s="18" t="s">
        <v>143</v>
      </c>
      <c r="E144" s="28">
        <v>321956600</v>
      </c>
    </row>
    <row r="145" spans="2:5" ht="15.75" x14ac:dyDescent="0.25">
      <c r="B145" s="17"/>
      <c r="C145" s="20"/>
      <c r="D145" s="18" t="s">
        <v>144</v>
      </c>
      <c r="E145" s="28">
        <v>587975273</v>
      </c>
    </row>
    <row r="146" spans="2:5" ht="15.75" x14ac:dyDescent="0.25">
      <c r="B146" s="17"/>
      <c r="C146" s="20"/>
      <c r="D146" s="18" t="s">
        <v>145</v>
      </c>
      <c r="E146" s="28">
        <v>650565750</v>
      </c>
    </row>
    <row r="147" spans="2:5" ht="15.75" x14ac:dyDescent="0.25">
      <c r="B147" s="17"/>
      <c r="C147" s="20"/>
      <c r="D147" s="18" t="s">
        <v>146</v>
      </c>
      <c r="E147" s="28">
        <v>1486571351</v>
      </c>
    </row>
    <row r="148" spans="2:5" ht="15.75" x14ac:dyDescent="0.25">
      <c r="B148" s="17"/>
      <c r="C148" s="20"/>
      <c r="D148" s="18" t="s">
        <v>147</v>
      </c>
      <c r="E148" s="28">
        <v>800908292</v>
      </c>
    </row>
    <row r="149" spans="2:5" ht="15.75" x14ac:dyDescent="0.25">
      <c r="B149" s="17"/>
      <c r="C149" s="20"/>
      <c r="D149" s="18" t="s">
        <v>148</v>
      </c>
      <c r="E149" s="28">
        <v>315219168</v>
      </c>
    </row>
    <row r="150" spans="2:5" ht="15.75" x14ac:dyDescent="0.25">
      <c r="B150" s="17"/>
      <c r="C150" s="20"/>
      <c r="D150" s="18" t="s">
        <v>149</v>
      </c>
      <c r="E150" s="28">
        <v>465326140</v>
      </c>
    </row>
    <row r="151" spans="2:5" ht="15.75" x14ac:dyDescent="0.25">
      <c r="B151" s="17"/>
      <c r="C151" s="20"/>
      <c r="D151" s="18" t="s">
        <v>150</v>
      </c>
      <c r="E151" s="28">
        <v>347706122</v>
      </c>
    </row>
    <row r="152" spans="2:5" ht="15.75" x14ac:dyDescent="0.25">
      <c r="B152" s="17"/>
      <c r="C152" s="20"/>
      <c r="D152" s="18" t="s">
        <v>151</v>
      </c>
      <c r="E152" s="28">
        <v>1453500000</v>
      </c>
    </row>
    <row r="153" spans="2:5" ht="15.75" x14ac:dyDescent="0.25">
      <c r="B153" s="17"/>
      <c r="C153" s="20"/>
      <c r="D153" s="18" t="s">
        <v>152</v>
      </c>
      <c r="E153" s="28">
        <v>149524860</v>
      </c>
    </row>
    <row r="154" spans="2:5" ht="15.75" x14ac:dyDescent="0.25">
      <c r="B154" s="17"/>
      <c r="C154" s="20"/>
      <c r="D154" s="18" t="s">
        <v>153</v>
      </c>
      <c r="E154" s="28">
        <v>252559542</v>
      </c>
    </row>
    <row r="155" spans="2:5" ht="15.75" x14ac:dyDescent="0.25">
      <c r="B155" s="17"/>
      <c r="C155" s="20"/>
      <c r="D155" s="18" t="s">
        <v>154</v>
      </c>
      <c r="E155" s="28">
        <v>39000000</v>
      </c>
    </row>
    <row r="156" spans="2:5" ht="15.75" x14ac:dyDescent="0.25">
      <c r="B156" s="17"/>
      <c r="C156" s="20"/>
      <c r="D156" s="18" t="s">
        <v>155</v>
      </c>
      <c r="E156" s="28">
        <v>786900000</v>
      </c>
    </row>
    <row r="157" spans="2:5" ht="15.75" x14ac:dyDescent="0.25">
      <c r="B157" s="17"/>
      <c r="C157" s="20"/>
      <c r="D157" s="18" t="s">
        <v>156</v>
      </c>
      <c r="E157" s="28">
        <v>294085200</v>
      </c>
    </row>
    <row r="158" spans="2:5" ht="15.75" x14ac:dyDescent="0.25">
      <c r="B158" s="17"/>
      <c r="C158" s="20"/>
      <c r="D158" s="18" t="s">
        <v>157</v>
      </c>
      <c r="E158" s="28">
        <v>176321017</v>
      </c>
    </row>
    <row r="159" spans="2:5" ht="15.75" x14ac:dyDescent="0.25">
      <c r="B159" s="17"/>
      <c r="C159" s="20"/>
      <c r="D159" s="18" t="s">
        <v>158</v>
      </c>
      <c r="E159" s="28">
        <v>79700000</v>
      </c>
    </row>
    <row r="160" spans="2:5" ht="15.75" x14ac:dyDescent="0.25">
      <c r="B160" s="17"/>
      <c r="C160" s="20"/>
      <c r="D160" s="18" t="s">
        <v>159</v>
      </c>
      <c r="E160" s="28">
        <v>212520000</v>
      </c>
    </row>
    <row r="161" spans="2:5" ht="15.75" x14ac:dyDescent="0.25">
      <c r="B161" s="17"/>
      <c r="C161" s="20"/>
      <c r="D161" s="18" t="s">
        <v>160</v>
      </c>
      <c r="E161" s="28">
        <v>86818382</v>
      </c>
    </row>
    <row r="162" spans="2:5" ht="15.75" x14ac:dyDescent="0.25">
      <c r="B162" s="17"/>
      <c r="C162" s="20"/>
      <c r="D162" s="18" t="s">
        <v>161</v>
      </c>
      <c r="E162" s="28">
        <v>14134724113</v>
      </c>
    </row>
    <row r="163" spans="2:5" ht="15.75" x14ac:dyDescent="0.25">
      <c r="B163" s="17"/>
      <c r="C163" s="20"/>
      <c r="D163" s="18" t="s">
        <v>162</v>
      </c>
      <c r="E163" s="28">
        <v>27700000</v>
      </c>
    </row>
    <row r="164" spans="2:5" ht="15.75" x14ac:dyDescent="0.25">
      <c r="B164" s="17"/>
      <c r="C164" s="20"/>
      <c r="D164" s="18" t="s">
        <v>163</v>
      </c>
      <c r="E164" s="28">
        <v>351244805</v>
      </c>
    </row>
    <row r="165" spans="2:5" ht="15.75" x14ac:dyDescent="0.25">
      <c r="B165" s="17"/>
      <c r="C165" s="20"/>
      <c r="D165" s="18" t="s">
        <v>164</v>
      </c>
      <c r="E165" s="28">
        <v>1177887502</v>
      </c>
    </row>
    <row r="166" spans="2:5" ht="15.75" x14ac:dyDescent="0.25">
      <c r="B166" s="17"/>
      <c r="C166" s="20"/>
      <c r="D166" s="18" t="s">
        <v>165</v>
      </c>
      <c r="E166" s="28">
        <v>269981177</v>
      </c>
    </row>
    <row r="167" spans="2:5" ht="15.75" x14ac:dyDescent="0.25">
      <c r="B167" s="17"/>
      <c r="C167" s="20"/>
      <c r="D167" s="18" t="s">
        <v>166</v>
      </c>
      <c r="E167" s="28">
        <v>101242260</v>
      </c>
    </row>
    <row r="168" spans="2:5" ht="15.75" x14ac:dyDescent="0.25">
      <c r="B168" s="17"/>
      <c r="C168" s="20"/>
      <c r="D168" s="18" t="s">
        <v>167</v>
      </c>
      <c r="E168" s="28">
        <v>349864502</v>
      </c>
    </row>
    <row r="169" spans="2:5" ht="15.75" x14ac:dyDescent="0.25">
      <c r="B169" s="17"/>
      <c r="C169" s="20"/>
      <c r="D169" s="18" t="s">
        <v>168</v>
      </c>
      <c r="E169" s="28">
        <v>129541704</v>
      </c>
    </row>
    <row r="170" spans="2:5" ht="15.75" x14ac:dyDescent="0.25">
      <c r="B170" s="17"/>
      <c r="C170" s="20"/>
      <c r="D170" s="18" t="s">
        <v>169</v>
      </c>
      <c r="E170" s="28">
        <v>80070750</v>
      </c>
    </row>
    <row r="171" spans="2:5" ht="15.75" x14ac:dyDescent="0.25">
      <c r="B171" s="17"/>
      <c r="C171" s="20"/>
      <c r="D171" s="18" t="s">
        <v>170</v>
      </c>
      <c r="E171" s="28">
        <v>870315194</v>
      </c>
    </row>
    <row r="172" spans="2:5" ht="15.75" x14ac:dyDescent="0.25">
      <c r="B172" s="17"/>
      <c r="C172" s="20"/>
      <c r="D172" s="18" t="s">
        <v>171</v>
      </c>
      <c r="E172" s="28">
        <v>124333623</v>
      </c>
    </row>
    <row r="173" spans="2:5" ht="15.75" x14ac:dyDescent="0.25">
      <c r="B173" s="17"/>
      <c r="C173" s="20"/>
      <c r="D173" s="18" t="s">
        <v>172</v>
      </c>
      <c r="E173" s="28">
        <v>3181563000</v>
      </c>
    </row>
    <row r="174" spans="2:5" ht="15.75" x14ac:dyDescent="0.25">
      <c r="B174" s="17"/>
      <c r="C174" s="20"/>
      <c r="D174" s="18" t="s">
        <v>173</v>
      </c>
      <c r="E174" s="28">
        <v>325800167</v>
      </c>
    </row>
    <row r="175" spans="2:5" ht="15.75" x14ac:dyDescent="0.25">
      <c r="B175" s="17"/>
      <c r="C175" s="20"/>
      <c r="D175" s="18" t="s">
        <v>174</v>
      </c>
      <c r="E175" s="28">
        <v>128221000</v>
      </c>
    </row>
    <row r="176" spans="2:5" ht="15.75" x14ac:dyDescent="0.25">
      <c r="B176" s="17"/>
      <c r="C176" s="20"/>
      <c r="D176" s="18" t="s">
        <v>175</v>
      </c>
      <c r="E176" s="28">
        <v>192560000</v>
      </c>
    </row>
    <row r="177" spans="2:5" ht="15.75" x14ac:dyDescent="0.25">
      <c r="B177" s="17"/>
      <c r="C177" s="20"/>
      <c r="D177" s="18" t="s">
        <v>176</v>
      </c>
      <c r="E177" s="28">
        <v>166000000</v>
      </c>
    </row>
    <row r="178" spans="2:5" ht="15.75" x14ac:dyDescent="0.25">
      <c r="B178" s="17"/>
      <c r="C178" s="20"/>
      <c r="D178" s="18" t="s">
        <v>177</v>
      </c>
      <c r="E178" s="28">
        <v>274205000</v>
      </c>
    </row>
    <row r="179" spans="2:5" ht="15.75" x14ac:dyDescent="0.25">
      <c r="B179" s="17"/>
      <c r="C179" s="20"/>
      <c r="D179" s="18" t="s">
        <v>178</v>
      </c>
      <c r="E179" s="28">
        <v>199260305</v>
      </c>
    </row>
    <row r="180" spans="2:5" ht="15.75" x14ac:dyDescent="0.25">
      <c r="B180" s="17"/>
      <c r="C180" s="20"/>
      <c r="D180" s="18" t="s">
        <v>179</v>
      </c>
      <c r="E180" s="28">
        <v>120311959</v>
      </c>
    </row>
    <row r="181" spans="2:5" ht="15.75" x14ac:dyDescent="0.25">
      <c r="B181" s="17"/>
      <c r="C181" s="20"/>
      <c r="D181" s="18" t="s">
        <v>180</v>
      </c>
      <c r="E181" s="28">
        <v>354282240</v>
      </c>
    </row>
    <row r="182" spans="2:5" ht="15.75" x14ac:dyDescent="0.25">
      <c r="B182" s="17"/>
      <c r="C182" s="20"/>
      <c r="D182" s="18" t="s">
        <v>181</v>
      </c>
      <c r="E182" s="28">
        <v>501411750</v>
      </c>
    </row>
    <row r="183" spans="2:5" ht="15.75" x14ac:dyDescent="0.25">
      <c r="B183" s="17"/>
      <c r="C183" s="20"/>
      <c r="D183" s="18" t="s">
        <v>182</v>
      </c>
      <c r="E183" s="28">
        <v>907956000</v>
      </c>
    </row>
    <row r="184" spans="2:5" ht="15.75" x14ac:dyDescent="0.25">
      <c r="B184" s="17"/>
      <c r="C184" s="20"/>
      <c r="D184" s="18" t="s">
        <v>183</v>
      </c>
      <c r="E184" s="28">
        <v>311332059</v>
      </c>
    </row>
    <row r="185" spans="2:5" ht="15.75" x14ac:dyDescent="0.25">
      <c r="B185" s="17"/>
      <c r="C185" s="20"/>
      <c r="D185" s="18" t="s">
        <v>184</v>
      </c>
      <c r="E185" s="28">
        <v>35455750</v>
      </c>
    </row>
    <row r="186" spans="2:5" ht="15.75" x14ac:dyDescent="0.25">
      <c r="B186" s="17"/>
      <c r="C186" s="20"/>
      <c r="D186" s="18" t="s">
        <v>185</v>
      </c>
      <c r="E186" s="28">
        <v>51955070</v>
      </c>
    </row>
    <row r="187" spans="2:5" ht="15.75" x14ac:dyDescent="0.25">
      <c r="B187" s="17"/>
      <c r="C187" s="20"/>
      <c r="D187" s="18" t="s">
        <v>186</v>
      </c>
      <c r="E187" s="28">
        <v>317925000</v>
      </c>
    </row>
    <row r="188" spans="2:5" ht="15.75" x14ac:dyDescent="0.25">
      <c r="B188" s="17"/>
      <c r="C188" s="20"/>
      <c r="D188" s="18" t="s">
        <v>187</v>
      </c>
      <c r="E188" s="28">
        <v>19520000000</v>
      </c>
    </row>
    <row r="189" spans="2:5" ht="15.75" x14ac:dyDescent="0.25">
      <c r="B189" s="17"/>
      <c r="C189" s="20"/>
      <c r="D189" s="18" t="s">
        <v>188</v>
      </c>
      <c r="E189" s="28">
        <v>11239204263</v>
      </c>
    </row>
    <row r="190" spans="2:5" ht="15.75" x14ac:dyDescent="0.25">
      <c r="B190" s="17"/>
      <c r="C190" s="20"/>
      <c r="D190" s="18" t="s">
        <v>189</v>
      </c>
      <c r="E190" s="28">
        <v>16913853000</v>
      </c>
    </row>
    <row r="191" spans="2:5" ht="15.75" x14ac:dyDescent="0.25">
      <c r="B191" s="17"/>
      <c r="C191" s="20"/>
      <c r="D191" s="18" t="s">
        <v>190</v>
      </c>
      <c r="E191" s="28">
        <v>927928003</v>
      </c>
    </row>
    <row r="192" spans="2:5" ht="15.75" x14ac:dyDescent="0.25">
      <c r="B192" s="17"/>
      <c r="C192" s="20"/>
      <c r="D192" s="18" t="s">
        <v>191</v>
      </c>
      <c r="E192" s="28">
        <v>304603895</v>
      </c>
    </row>
    <row r="193" spans="2:5" ht="15.75" x14ac:dyDescent="0.25">
      <c r="B193" s="17"/>
      <c r="C193" s="20"/>
      <c r="D193" s="18" t="s">
        <v>192</v>
      </c>
      <c r="E193" s="28">
        <v>3254323134</v>
      </c>
    </row>
    <row r="194" spans="2:5" ht="15.75" x14ac:dyDescent="0.25">
      <c r="B194" s="17"/>
      <c r="C194" s="20"/>
      <c r="D194" s="18" t="s">
        <v>193</v>
      </c>
      <c r="E194" s="28">
        <v>559309181.5</v>
      </c>
    </row>
    <row r="195" spans="2:5" ht="15.75" x14ac:dyDescent="0.25">
      <c r="B195" s="17"/>
      <c r="C195" s="20"/>
      <c r="D195" s="18" t="s">
        <v>194</v>
      </c>
      <c r="E195" s="28">
        <v>188055946</v>
      </c>
    </row>
    <row r="196" spans="2:5" ht="15.75" x14ac:dyDescent="0.25">
      <c r="B196" s="17"/>
      <c r="C196" s="20"/>
      <c r="D196" s="18" t="s">
        <v>195</v>
      </c>
      <c r="E196" s="28">
        <v>130000000000</v>
      </c>
    </row>
    <row r="197" spans="2:5" ht="15.75" x14ac:dyDescent="0.25">
      <c r="B197" s="17"/>
      <c r="C197" s="20"/>
      <c r="D197" s="18" t="s">
        <v>196</v>
      </c>
      <c r="E197" s="28">
        <v>12500000</v>
      </c>
    </row>
    <row r="198" spans="2:5" ht="15.75" x14ac:dyDescent="0.25">
      <c r="B198" s="17"/>
      <c r="C198" s="20"/>
      <c r="D198" s="18" t="s">
        <v>197</v>
      </c>
      <c r="E198" s="28">
        <v>12369610</v>
      </c>
    </row>
    <row r="199" spans="2:5" ht="15.75" x14ac:dyDescent="0.25">
      <c r="B199" s="19"/>
      <c r="C199" s="20" t="s">
        <v>10</v>
      </c>
      <c r="D199" s="20"/>
      <c r="E199" s="29">
        <f>SUM(E17:E198)</f>
        <v>407940231122.5</v>
      </c>
    </row>
    <row r="200" spans="2:5" ht="15.75" x14ac:dyDescent="0.25">
      <c r="B200" s="21" t="s">
        <v>198</v>
      </c>
      <c r="C200" s="16"/>
      <c r="D200" s="16"/>
      <c r="E200" s="30">
        <f>SUM(E199)</f>
        <v>407940231122.5</v>
      </c>
    </row>
    <row r="201" spans="2:5" ht="30" x14ac:dyDescent="0.25">
      <c r="B201" s="17" t="s">
        <v>199</v>
      </c>
      <c r="C201" s="20" t="s">
        <v>3</v>
      </c>
      <c r="D201" s="18" t="s">
        <v>200</v>
      </c>
      <c r="E201" s="28">
        <v>49660000</v>
      </c>
    </row>
    <row r="202" spans="2:5" ht="15.75" x14ac:dyDescent="0.25">
      <c r="B202" s="17"/>
      <c r="C202" s="20" t="s">
        <v>6</v>
      </c>
      <c r="D202" s="20"/>
      <c r="E202" s="29">
        <f>SUM(E201)</f>
        <v>49660000</v>
      </c>
    </row>
    <row r="203" spans="2:5" ht="30" x14ac:dyDescent="0.25">
      <c r="B203" s="17"/>
      <c r="C203" s="20" t="s">
        <v>9</v>
      </c>
      <c r="D203" s="18" t="s">
        <v>201</v>
      </c>
      <c r="E203" s="28">
        <v>18374766200</v>
      </c>
    </row>
    <row r="204" spans="2:5" ht="15.75" x14ac:dyDescent="0.25">
      <c r="B204" s="17"/>
      <c r="C204" s="20" t="s">
        <v>10</v>
      </c>
      <c r="D204" s="20"/>
      <c r="E204" s="29">
        <f>SUM(E203)</f>
        <v>18374766200</v>
      </c>
    </row>
    <row r="205" spans="2:5" ht="15.75" x14ac:dyDescent="0.25">
      <c r="B205" s="17"/>
      <c r="C205" s="20" t="s">
        <v>202</v>
      </c>
      <c r="D205" s="18" t="s">
        <v>203</v>
      </c>
      <c r="E205" s="28">
        <v>503712646</v>
      </c>
    </row>
    <row r="206" spans="2:5" ht="15.75" x14ac:dyDescent="0.25">
      <c r="B206" s="19"/>
      <c r="C206" s="20" t="s">
        <v>204</v>
      </c>
      <c r="D206" s="20"/>
      <c r="E206" s="29">
        <f>SUM(E205)</f>
        <v>503712646</v>
      </c>
    </row>
    <row r="207" spans="2:5" ht="15.75" x14ac:dyDescent="0.25">
      <c r="B207" s="21" t="s">
        <v>205</v>
      </c>
      <c r="C207" s="16"/>
      <c r="D207" s="16"/>
      <c r="E207" s="30">
        <f>E202+E204+E206</f>
        <v>18928138846</v>
      </c>
    </row>
    <row r="208" spans="2:5" ht="30" x14ac:dyDescent="0.25">
      <c r="B208" s="17" t="s">
        <v>206</v>
      </c>
      <c r="C208" s="20" t="s">
        <v>3</v>
      </c>
      <c r="D208" s="18" t="s">
        <v>207</v>
      </c>
      <c r="E208" s="28">
        <v>12300000000</v>
      </c>
    </row>
    <row r="209" spans="2:5" ht="30" x14ac:dyDescent="0.25">
      <c r="B209" s="17"/>
      <c r="C209" s="20"/>
      <c r="D209" s="18" t="s">
        <v>208</v>
      </c>
      <c r="E209" s="28">
        <v>13005966000</v>
      </c>
    </row>
    <row r="210" spans="2:5" ht="15.75" x14ac:dyDescent="0.25">
      <c r="B210" s="17"/>
      <c r="C210" s="20"/>
      <c r="D210" s="18" t="s">
        <v>209</v>
      </c>
      <c r="E210" s="28">
        <v>8760900000</v>
      </c>
    </row>
    <row r="211" spans="2:5" ht="15.75" x14ac:dyDescent="0.25">
      <c r="B211" s="17"/>
      <c r="C211" s="20"/>
      <c r="D211" s="18" t="s">
        <v>210</v>
      </c>
      <c r="E211" s="28">
        <v>7883660478.4200001</v>
      </c>
    </row>
    <row r="212" spans="2:5" ht="15.75" x14ac:dyDescent="0.25">
      <c r="B212" s="19"/>
      <c r="C212" s="20" t="s">
        <v>6</v>
      </c>
      <c r="D212" s="20"/>
      <c r="E212" s="29">
        <f>SUM(E208:E211)</f>
        <v>41950526478.419998</v>
      </c>
    </row>
    <row r="213" spans="2:5" ht="15.75" x14ac:dyDescent="0.25">
      <c r="B213" s="21" t="s">
        <v>211</v>
      </c>
      <c r="C213" s="16"/>
      <c r="D213" s="16"/>
      <c r="E213" s="30">
        <f>SUM(E212)</f>
        <v>41950526478.419998</v>
      </c>
    </row>
    <row r="214" spans="2:5" ht="15.75" x14ac:dyDescent="0.25">
      <c r="B214" s="17" t="s">
        <v>212</v>
      </c>
      <c r="C214" s="20" t="s">
        <v>3</v>
      </c>
      <c r="D214" s="18" t="s">
        <v>213</v>
      </c>
      <c r="E214" s="28">
        <v>559305000</v>
      </c>
    </row>
    <row r="215" spans="2:5" ht="15.75" x14ac:dyDescent="0.25">
      <c r="B215" s="17"/>
      <c r="C215" s="20" t="s">
        <v>6</v>
      </c>
      <c r="D215" s="20"/>
      <c r="E215" s="29">
        <f>SUM(E214)</f>
        <v>559305000</v>
      </c>
    </row>
    <row r="216" spans="2:5" ht="30" x14ac:dyDescent="0.25">
      <c r="B216" s="17"/>
      <c r="C216" s="20" t="s">
        <v>251</v>
      </c>
      <c r="D216" s="18" t="s">
        <v>214</v>
      </c>
      <c r="E216" s="28">
        <v>7091148225.1999998</v>
      </c>
    </row>
    <row r="217" spans="2:5" ht="30" x14ac:dyDescent="0.25">
      <c r="B217" s="17"/>
      <c r="C217" s="20"/>
      <c r="D217" s="27" t="s">
        <v>252</v>
      </c>
      <c r="E217" s="31">
        <v>26826280000</v>
      </c>
    </row>
    <row r="218" spans="2:5" ht="15.75" x14ac:dyDescent="0.25">
      <c r="B218" s="17"/>
      <c r="C218" s="20"/>
      <c r="D218" s="18" t="s">
        <v>215</v>
      </c>
      <c r="E218" s="28">
        <v>999924125</v>
      </c>
    </row>
    <row r="219" spans="2:5" ht="26.25" x14ac:dyDescent="0.25">
      <c r="B219" s="17"/>
      <c r="C219" s="20" t="s">
        <v>253</v>
      </c>
      <c r="D219" s="20"/>
      <c r="E219" s="29">
        <f>SUM(E216:E218)</f>
        <v>34917352350.199997</v>
      </c>
    </row>
    <row r="220" spans="2:5" ht="15.75" x14ac:dyDescent="0.25">
      <c r="B220" s="17"/>
      <c r="C220" s="20" t="s">
        <v>9</v>
      </c>
      <c r="D220" s="18" t="s">
        <v>216</v>
      </c>
      <c r="E220" s="28">
        <v>2822865664.75</v>
      </c>
    </row>
    <row r="221" spans="2:5" ht="15.75" x14ac:dyDescent="0.25">
      <c r="B221" s="17"/>
      <c r="C221" s="20"/>
      <c r="D221" s="18" t="s">
        <v>217</v>
      </c>
      <c r="E221" s="28">
        <v>2431918164</v>
      </c>
    </row>
    <row r="222" spans="2:5" ht="15.75" x14ac:dyDescent="0.25">
      <c r="B222" s="17"/>
      <c r="C222" s="20"/>
      <c r="D222" s="18" t="s">
        <v>218</v>
      </c>
      <c r="E222" s="28">
        <v>3705000000</v>
      </c>
    </row>
    <row r="223" spans="2:5" ht="15.75" x14ac:dyDescent="0.25">
      <c r="B223" s="17"/>
      <c r="C223" s="20"/>
      <c r="D223" s="18" t="s">
        <v>254</v>
      </c>
      <c r="E223" s="28">
        <v>4450000000</v>
      </c>
    </row>
    <row r="224" spans="2:5" ht="15.75" x14ac:dyDescent="0.25">
      <c r="B224" s="17"/>
      <c r="C224" s="20"/>
      <c r="D224" s="18" t="s">
        <v>219</v>
      </c>
      <c r="E224" s="28">
        <v>5311940715</v>
      </c>
    </row>
    <row r="225" spans="2:5" ht="15.75" x14ac:dyDescent="0.25">
      <c r="B225" s="17"/>
      <c r="C225" s="20"/>
      <c r="D225" s="18" t="s">
        <v>220</v>
      </c>
      <c r="E225" s="28">
        <v>1224000000</v>
      </c>
    </row>
    <row r="226" spans="2:5" ht="15.75" x14ac:dyDescent="0.25">
      <c r="B226" s="17"/>
      <c r="C226" s="20"/>
      <c r="D226" s="18" t="s">
        <v>221</v>
      </c>
      <c r="E226" s="28">
        <v>730338000</v>
      </c>
    </row>
    <row r="227" spans="2:5" ht="15.75" x14ac:dyDescent="0.25">
      <c r="B227" s="17"/>
      <c r="C227" s="20"/>
      <c r="D227" s="18" t="s">
        <v>222</v>
      </c>
      <c r="E227" s="28">
        <v>1356144750</v>
      </c>
    </row>
    <row r="228" spans="2:5" ht="15.75" x14ac:dyDescent="0.25">
      <c r="B228" s="17"/>
      <c r="C228" s="20"/>
      <c r="D228" s="18" t="s">
        <v>223</v>
      </c>
      <c r="E228" s="28">
        <v>2069371737</v>
      </c>
    </row>
    <row r="229" spans="2:5" ht="15.75" x14ac:dyDescent="0.25">
      <c r="B229" s="17"/>
      <c r="C229" s="20"/>
      <c r="D229" s="18" t="s">
        <v>224</v>
      </c>
      <c r="E229" s="28">
        <v>1374984000</v>
      </c>
    </row>
    <row r="230" spans="2:5" ht="15.75" x14ac:dyDescent="0.25">
      <c r="B230" s="17"/>
      <c r="C230" s="20"/>
      <c r="D230" s="18" t="s">
        <v>225</v>
      </c>
      <c r="E230" s="28">
        <v>40320000000</v>
      </c>
    </row>
    <row r="231" spans="2:5" ht="15.75" x14ac:dyDescent="0.25">
      <c r="B231" s="17"/>
      <c r="C231" s="20"/>
      <c r="D231" s="18" t="s">
        <v>226</v>
      </c>
      <c r="E231" s="31">
        <v>10350000000</v>
      </c>
    </row>
    <row r="232" spans="2:5" ht="15.75" x14ac:dyDescent="0.25">
      <c r="B232" s="17"/>
      <c r="C232" s="20" t="s">
        <v>10</v>
      </c>
      <c r="D232" s="20"/>
      <c r="E232" s="29">
        <f>SUM(E220:E231)</f>
        <v>76146563030.75</v>
      </c>
    </row>
    <row r="233" spans="2:5" ht="26.25" x14ac:dyDescent="0.25">
      <c r="B233" s="17"/>
      <c r="C233" s="20" t="s">
        <v>227</v>
      </c>
      <c r="D233" s="18" t="s">
        <v>228</v>
      </c>
      <c r="E233" s="28">
        <v>12830191500</v>
      </c>
    </row>
    <row r="234" spans="2:5" ht="26.25" x14ac:dyDescent="0.25">
      <c r="B234" s="19"/>
      <c r="C234" s="20" t="s">
        <v>229</v>
      </c>
      <c r="D234" s="20"/>
      <c r="E234" s="29">
        <f>SUM(E233)</f>
        <v>12830191500</v>
      </c>
    </row>
    <row r="235" spans="2:5" ht="15.75" x14ac:dyDescent="0.25">
      <c r="B235" s="21" t="s">
        <v>230</v>
      </c>
      <c r="C235" s="16"/>
      <c r="D235" s="16"/>
      <c r="E235" s="30">
        <f>E215+E219+E232+E234</f>
        <v>124453411880.95</v>
      </c>
    </row>
    <row r="236" spans="2:5" ht="30" x14ac:dyDescent="0.25">
      <c r="B236" s="17" t="s">
        <v>231</v>
      </c>
      <c r="C236" s="20" t="s">
        <v>3</v>
      </c>
      <c r="D236" s="18" t="s">
        <v>232</v>
      </c>
      <c r="E236" s="28">
        <v>27663364824</v>
      </c>
    </row>
    <row r="237" spans="2:5" ht="15.75" x14ac:dyDescent="0.25">
      <c r="B237" s="19"/>
      <c r="C237" s="20" t="s">
        <v>6</v>
      </c>
      <c r="D237" s="20"/>
      <c r="E237" s="29">
        <f>SUM(E236)</f>
        <v>27663364824</v>
      </c>
    </row>
    <row r="238" spans="2:5" ht="15.75" x14ac:dyDescent="0.25">
      <c r="B238" s="21" t="s">
        <v>233</v>
      </c>
      <c r="C238" s="16"/>
      <c r="D238" s="16"/>
      <c r="E238" s="30">
        <f>SUM(E237)</f>
        <v>27663364824</v>
      </c>
    </row>
    <row r="239" spans="2:5" ht="15.75" x14ac:dyDescent="0.25">
      <c r="B239" s="17" t="s">
        <v>234</v>
      </c>
      <c r="C239" s="20" t="s">
        <v>3</v>
      </c>
      <c r="D239" s="18" t="s">
        <v>235</v>
      </c>
      <c r="E239" s="28">
        <v>1400000000</v>
      </c>
    </row>
    <row r="240" spans="2:5" ht="15.75" x14ac:dyDescent="0.25">
      <c r="B240" s="17"/>
      <c r="C240" s="20"/>
      <c r="D240" s="18" t="s">
        <v>236</v>
      </c>
      <c r="E240" s="28">
        <v>35691880</v>
      </c>
    </row>
    <row r="241" spans="2:5" ht="15.75" x14ac:dyDescent="0.25">
      <c r="B241" s="19"/>
      <c r="C241" s="20" t="s">
        <v>6</v>
      </c>
      <c r="D241" s="20"/>
      <c r="E241" s="29">
        <f>SUM(E239:E240)</f>
        <v>1435691880</v>
      </c>
    </row>
    <row r="242" spans="2:5" ht="15.75" x14ac:dyDescent="0.25">
      <c r="B242" s="21" t="s">
        <v>237</v>
      </c>
      <c r="C242" s="16"/>
      <c r="D242" s="16"/>
      <c r="E242" s="30">
        <f>SUM(E241)</f>
        <v>1435691880</v>
      </c>
    </row>
    <row r="243" spans="2:5" ht="15.75" x14ac:dyDescent="0.25">
      <c r="B243" s="11" t="s">
        <v>259</v>
      </c>
      <c r="C243" s="22"/>
      <c r="D243" s="22"/>
      <c r="E243" s="32">
        <f>E9+E13+E16+E200+E207+E213+E235+E238+E242</f>
        <v>627687183039.87</v>
      </c>
    </row>
    <row r="246" spans="2:5" x14ac:dyDescent="0.25">
      <c r="B246" s="8" t="s">
        <v>238</v>
      </c>
      <c r="C246" s="26"/>
      <c r="D246" s="9" t="s">
        <v>249</v>
      </c>
      <c r="E246" s="10">
        <v>2586105930</v>
      </c>
    </row>
    <row r="247" spans="2:5" x14ac:dyDescent="0.25">
      <c r="B247" s="3"/>
      <c r="C247" s="6"/>
      <c r="D247" s="2" t="s">
        <v>239</v>
      </c>
      <c r="E247" s="4">
        <v>2594469240</v>
      </c>
    </row>
    <row r="248" spans="2:5" x14ac:dyDescent="0.25">
      <c r="B248" s="3"/>
      <c r="C248" s="6"/>
      <c r="D248" s="2" t="s">
        <v>240</v>
      </c>
      <c r="E248" s="4">
        <v>56794447814</v>
      </c>
    </row>
    <row r="249" spans="2:5" x14ac:dyDescent="0.25">
      <c r="B249" s="3"/>
      <c r="C249" s="6"/>
      <c r="D249" s="2" t="s">
        <v>241</v>
      </c>
      <c r="E249" s="4">
        <v>37984426464.400002</v>
      </c>
    </row>
    <row r="250" spans="2:5" x14ac:dyDescent="0.25">
      <c r="B250" s="3"/>
      <c r="C250" s="6"/>
      <c r="D250" s="2" t="s">
        <v>242</v>
      </c>
      <c r="E250" s="4">
        <v>5336574604.3999996</v>
      </c>
    </row>
    <row r="251" spans="2:5" x14ac:dyDescent="0.25">
      <c r="B251" s="3"/>
      <c r="C251" s="6"/>
      <c r="D251" s="2" t="s">
        <v>243</v>
      </c>
      <c r="E251" s="4">
        <v>4221360000</v>
      </c>
    </row>
    <row r="252" spans="2:5" ht="26.25" x14ac:dyDescent="0.25">
      <c r="B252" s="5"/>
      <c r="C252" s="6" t="s">
        <v>244</v>
      </c>
      <c r="D252" s="6"/>
      <c r="E252" s="7">
        <f>SUM(E246:E251)</f>
        <v>109517384052.79999</v>
      </c>
    </row>
    <row r="253" spans="2:5" x14ac:dyDescent="0.25">
      <c r="B253" s="11" t="s">
        <v>248</v>
      </c>
      <c r="C253" s="12"/>
      <c r="D253" s="12"/>
      <c r="E253" s="13">
        <f>SUM(E252)</f>
        <v>109517384052.79999</v>
      </c>
    </row>
    <row r="254" spans="2:5" x14ac:dyDescent="0.25">
      <c r="B254" s="1"/>
      <c r="C254" s="2"/>
      <c r="D254" s="2"/>
      <c r="E254" s="1"/>
    </row>
    <row r="255" spans="2:5" x14ac:dyDescent="0.25">
      <c r="B255" s="11" t="s">
        <v>245</v>
      </c>
      <c r="C255" s="12"/>
      <c r="D255" s="12"/>
      <c r="E255" s="13">
        <f>SUM(E243,E253)</f>
        <v>737204567092.66992</v>
      </c>
    </row>
    <row r="256" spans="2:5" x14ac:dyDescent="0.25">
      <c r="B256" s="11" t="s">
        <v>258</v>
      </c>
      <c r="C256" s="12"/>
      <c r="D256" s="12"/>
      <c r="E256" s="13">
        <v>2620731788260.3198</v>
      </c>
    </row>
    <row r="257" spans="2:5" x14ac:dyDescent="0.25">
      <c r="B257" s="33" t="s">
        <v>246</v>
      </c>
      <c r="C257" s="34"/>
      <c r="D257" s="34"/>
      <c r="E257" s="35">
        <f>E255/E256</f>
        <v>0.28129722026306136</v>
      </c>
    </row>
  </sheetData>
  <pageMargins left="0.7" right="0.7" top="0.75" bottom="0.75" header="0.3" footer="0.3"/>
  <pageSetup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5c7115-b7bd-42c9-9e4a-97c262d9dab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A717066B1A24DA895C063AE33DF81" ma:contentTypeVersion="7" ma:contentTypeDescription="Create a new document." ma:contentTypeScope="" ma:versionID="b82ebd5ab2f4ba039e2fb9de36ad7df7">
  <xsd:schema xmlns:xsd="http://www.w3.org/2001/XMLSchema" xmlns:xs="http://www.w3.org/2001/XMLSchema" xmlns:p="http://schemas.microsoft.com/office/2006/metadata/properties" xmlns:ns3="3b5c7115-b7bd-42c9-9e4a-97c262d9dab4" xmlns:ns4="61ae3f4f-1aa5-4cc9-8f51-032ffb9aa11b" targetNamespace="http://schemas.microsoft.com/office/2006/metadata/properties" ma:root="true" ma:fieldsID="830ce2b56f6a27dbc17a80afb9be6412" ns3:_="" ns4:_="">
    <xsd:import namespace="3b5c7115-b7bd-42c9-9e4a-97c262d9dab4"/>
    <xsd:import namespace="61ae3f4f-1aa5-4cc9-8f51-032ffb9aa1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c7115-b7bd-42c9-9e4a-97c262d9d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e3f4f-1aa5-4cc9-8f51-032ffb9aa1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0EDE44-BFCE-4722-9562-6A915FE9DE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DE1C4D-B94C-4545-839B-53960168C286}">
  <ds:schemaRefs>
    <ds:schemaRef ds:uri="3b5c7115-b7bd-42c9-9e4a-97c262d9dab4"/>
    <ds:schemaRef ds:uri="61ae3f4f-1aa5-4cc9-8f51-032ffb9aa11b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E8A7789-16CD-4E23-90D0-078C0E02F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c7115-b7bd-42c9-9e4a-97c262d9dab4"/>
    <ds:schemaRef ds:uri="61ae3f4f-1aa5-4cc9-8f51-032ffb9aa1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PB 2025 Final</vt:lpstr>
      <vt:lpstr>'PB 2025 Final'!Print_Area</vt:lpstr>
      <vt:lpstr>'PB 2025 Final'!Print_Titles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Besjon Tanuzi</dc:creator>
  <cp:lastModifiedBy>Author</cp:lastModifiedBy>
  <cp:lastPrinted>2024-10-19T11:13:11Z</cp:lastPrinted>
  <dcterms:created xsi:type="dcterms:W3CDTF">2023-10-22T09:55:44Z</dcterms:created>
  <dcterms:modified xsi:type="dcterms:W3CDTF">2024-10-22T12:16:56Z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0x01010087EA717066B1A24DA895C063AE33DF81</vt:lpwstr>
  </property>
</Properties>
</file>