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iola.allmetaj\Desktop\"/>
    </mc:Choice>
  </mc:AlternateContent>
  <bookViews>
    <workbookView xWindow="0" yWindow="0" windowWidth="28755" windowHeight="11940"/>
  </bookViews>
  <sheets>
    <sheet name="Dataset" sheetId="1" r:id="rId1"/>
  </sheets>
  <definedNames>
    <definedName name="_xlnm._FilterDatabase" localSheetId="0" hidden="1">Dataset!$B$9:$XEG$175</definedName>
  </definedNames>
  <calcPr calcId="152511"/>
</workbook>
</file>

<file path=xl/calcChain.xml><?xml version="1.0" encoding="utf-8"?>
<calcChain xmlns="http://schemas.openxmlformats.org/spreadsheetml/2006/main">
  <c r="BZ169" i="1" l="1"/>
  <c r="BZ166" i="1"/>
  <c r="BZ163" i="1"/>
  <c r="BZ160" i="1"/>
  <c r="BZ157" i="1"/>
  <c r="BZ156" i="1"/>
  <c r="BZ153" i="1"/>
  <c r="BZ152" i="1" l="1"/>
  <c r="I41" i="1"/>
  <c r="BY157" i="1" l="1"/>
  <c r="BX157" i="1"/>
  <c r="BW157" i="1"/>
  <c r="BV157" i="1"/>
  <c r="BY169" i="1" l="1"/>
  <c r="BY166" i="1"/>
  <c r="BY163" i="1"/>
  <c r="BY160" i="1"/>
  <c r="BY156" i="1" s="1"/>
  <c r="BY153" i="1"/>
  <c r="BY152" i="1" l="1"/>
  <c r="S143" i="1"/>
  <c r="T143" i="1"/>
  <c r="T140" i="1"/>
  <c r="S94" i="1"/>
  <c r="T94" i="1"/>
  <c r="T139" i="1" s="1"/>
  <c r="T151" i="1" l="1"/>
  <c r="S19" i="1"/>
  <c r="T40" i="1" l="1"/>
  <c r="T32" i="1"/>
  <c r="T27" i="1"/>
  <c r="T22" i="1"/>
  <c r="T21" i="1" s="1"/>
  <c r="T19" i="1"/>
  <c r="T15" i="1"/>
  <c r="T12" i="1"/>
  <c r="T11" i="1" l="1"/>
  <c r="T10" i="1" s="1"/>
  <c r="T26" i="1"/>
  <c r="BX169" i="1" l="1"/>
  <c r="BX166" i="1"/>
  <c r="BX163" i="1"/>
  <c r="BX160" i="1"/>
  <c r="BX153" i="1"/>
  <c r="BX156" i="1" l="1"/>
  <c r="BX152" i="1" s="1"/>
  <c r="BW169" i="1"/>
  <c r="BW166" i="1"/>
  <c r="BW163" i="1"/>
  <c r="BW160" i="1"/>
  <c r="BW156" i="1"/>
  <c r="BW153" i="1"/>
  <c r="BW152" i="1" l="1"/>
  <c r="BV169" i="1" l="1"/>
  <c r="BV166" i="1"/>
  <c r="BV163" i="1"/>
  <c r="BV160" i="1"/>
  <c r="BV156" i="1" s="1"/>
  <c r="BV153" i="1"/>
  <c r="BV152" i="1" l="1"/>
  <c r="BU169" i="1"/>
  <c r="BU166" i="1"/>
  <c r="BU163" i="1"/>
  <c r="BU160" i="1"/>
  <c r="BU153" i="1"/>
  <c r="BU157" i="1"/>
  <c r="BU156" i="1" l="1"/>
  <c r="BU152" i="1" s="1"/>
  <c r="S32" i="1"/>
  <c r="R32" i="1"/>
  <c r="S139" i="1" l="1"/>
  <c r="R126" i="1"/>
  <c r="R151" i="1"/>
  <c r="Q149" i="1"/>
  <c r="R149" i="1"/>
  <c r="R143" i="1"/>
  <c r="Q143" i="1"/>
  <c r="S140" i="1"/>
  <c r="S151" i="1" s="1"/>
  <c r="R140" i="1"/>
  <c r="Q140" i="1"/>
  <c r="R94" i="1"/>
  <c r="R139" i="1" s="1"/>
  <c r="S40" i="1" l="1"/>
  <c r="R40" i="1"/>
  <c r="S22" i="1"/>
  <c r="S21" i="1" s="1"/>
  <c r="S27" i="1"/>
  <c r="S15" i="1"/>
  <c r="S12" i="1"/>
  <c r="BT157" i="1"/>
  <c r="BT169" i="1"/>
  <c r="BT166" i="1"/>
  <c r="BT163" i="1"/>
  <c r="BT160" i="1"/>
  <c r="BT153" i="1"/>
  <c r="S26" i="1" l="1"/>
  <c r="S11" i="1"/>
  <c r="S10" i="1" s="1"/>
  <c r="BT156" i="1"/>
  <c r="BT152" i="1" s="1"/>
  <c r="BS169" i="1" l="1"/>
  <c r="BS166" i="1"/>
  <c r="BS163" i="1"/>
  <c r="BS160" i="1"/>
  <c r="BS157" i="1"/>
  <c r="BS153" i="1"/>
  <c r="BS156" i="1" l="1"/>
  <c r="BS152" i="1" s="1"/>
  <c r="BR169" i="1" l="1"/>
  <c r="BR166" i="1"/>
  <c r="BR163" i="1"/>
  <c r="BR160" i="1"/>
  <c r="BR157" i="1"/>
  <c r="BR153" i="1"/>
  <c r="BR156" i="1" l="1"/>
  <c r="BR152" i="1" s="1"/>
  <c r="BQ169" i="1" l="1"/>
  <c r="BQ166" i="1"/>
  <c r="BQ163" i="1"/>
  <c r="BQ160" i="1"/>
  <c r="BQ157" i="1"/>
  <c r="BQ153" i="1"/>
  <c r="BQ156" i="1" l="1"/>
  <c r="BQ152" i="1" s="1"/>
  <c r="Q27" i="1" l="1"/>
  <c r="R19" i="1" l="1"/>
  <c r="R27" i="1" l="1"/>
  <c r="R26" i="1" s="1"/>
  <c r="R22" i="1"/>
  <c r="R21" i="1" s="1"/>
  <c r="R15" i="1"/>
  <c r="R12" i="1"/>
  <c r="R11" i="1" l="1"/>
  <c r="R10" i="1" s="1"/>
  <c r="BP169" i="1" l="1"/>
  <c r="BP166" i="1"/>
  <c r="BP163" i="1"/>
  <c r="BP160" i="1"/>
  <c r="BP157" i="1"/>
  <c r="BP153" i="1"/>
  <c r="BP156" i="1" l="1"/>
  <c r="BP152" i="1" s="1"/>
  <c r="BO169" i="1"/>
  <c r="BO166" i="1"/>
  <c r="BO160" i="1"/>
  <c r="BO157" i="1"/>
  <c r="BO153" i="1"/>
  <c r="BO156" i="1" l="1"/>
  <c r="BO152" i="1" s="1"/>
  <c r="BO163" i="1"/>
  <c r="BN169" i="1" l="1"/>
  <c r="BN166" i="1"/>
  <c r="BN163" i="1"/>
  <c r="BN160" i="1"/>
  <c r="BN157" i="1"/>
  <c r="BN153" i="1"/>
  <c r="BN156" i="1" l="1"/>
  <c r="BN152" i="1" s="1"/>
  <c r="Q15" i="1" l="1"/>
  <c r="Q151" i="1" l="1"/>
  <c r="Q126" i="1"/>
  <c r="Q94" i="1"/>
  <c r="Q83" i="1"/>
  <c r="Q139" i="1" s="1"/>
  <c r="Q40" i="1"/>
  <c r="Q32" i="1"/>
  <c r="Q22" i="1"/>
  <c r="Q21" i="1" s="1"/>
  <c r="Q12" i="1"/>
  <c r="Q11" i="1" s="1"/>
  <c r="Q10" i="1" s="1"/>
  <c r="Q26" i="1" l="1"/>
  <c r="BM169" i="1"/>
  <c r="BM166" i="1"/>
  <c r="BM163" i="1"/>
  <c r="BM160" i="1"/>
  <c r="BM157" i="1"/>
  <c r="BM156" i="1" s="1"/>
  <c r="BM153" i="1"/>
  <c r="BM152" i="1" l="1"/>
  <c r="P22" i="1" l="1"/>
  <c r="P21" i="1" s="1"/>
  <c r="BL169" i="1" l="1"/>
  <c r="BL166" i="1"/>
  <c r="BL163" i="1"/>
  <c r="BL160" i="1"/>
  <c r="BL157" i="1"/>
  <c r="BL153" i="1"/>
  <c r="BL156" i="1" l="1"/>
  <c r="BL152" i="1" s="1"/>
  <c r="BK169" i="1"/>
  <c r="BK166" i="1"/>
  <c r="BK163" i="1"/>
  <c r="BK160" i="1"/>
  <c r="BK157" i="1"/>
  <c r="BK153" i="1"/>
  <c r="BK156" i="1" l="1"/>
  <c r="BK152" i="1" s="1"/>
  <c r="BJ169" i="1" l="1"/>
  <c r="BJ166" i="1"/>
  <c r="BJ163" i="1"/>
  <c r="BJ160" i="1"/>
  <c r="BJ157" i="1"/>
  <c r="BJ153" i="1"/>
  <c r="BJ156" i="1" l="1"/>
  <c r="BJ152" i="1" s="1"/>
  <c r="BI169" i="1"/>
  <c r="BI166" i="1"/>
  <c r="BI163" i="1"/>
  <c r="BI160" i="1"/>
  <c r="BI157" i="1"/>
  <c r="BI153" i="1"/>
  <c r="BI156" i="1" l="1"/>
  <c r="BI152" i="1" s="1"/>
  <c r="BH169" i="1"/>
  <c r="BH166" i="1"/>
  <c r="BH163" i="1"/>
  <c r="BH160" i="1"/>
  <c r="BH157" i="1"/>
  <c r="BH153" i="1"/>
  <c r="P94" i="1"/>
  <c r="O83" i="1"/>
  <c r="BH156" i="1" l="1"/>
  <c r="BH152" i="1" s="1"/>
  <c r="P43" i="1" l="1"/>
  <c r="P15" i="1" l="1"/>
  <c r="P149" i="1"/>
  <c r="P143" i="1"/>
  <c r="P140" i="1"/>
  <c r="P83" i="1"/>
  <c r="P139" i="1" s="1"/>
  <c r="P40" i="1"/>
  <c r="P32" i="1"/>
  <c r="P27" i="1"/>
  <c r="P12" i="1"/>
  <c r="P11" i="1" s="1"/>
  <c r="P10" i="1" s="1"/>
  <c r="P26" i="1" l="1"/>
  <c r="P151" i="1"/>
  <c r="BG169" i="1"/>
  <c r="BG166" i="1"/>
  <c r="BG163" i="1"/>
  <c r="BG160" i="1"/>
  <c r="BG157" i="1"/>
  <c r="BG156" i="1" s="1"/>
  <c r="BG153" i="1"/>
  <c r="BG152" i="1" l="1"/>
  <c r="BF169" i="1"/>
  <c r="BF166" i="1"/>
  <c r="BF163" i="1"/>
  <c r="BF160" i="1"/>
  <c r="BF157" i="1"/>
  <c r="BF153" i="1"/>
  <c r="BF156" i="1" l="1"/>
  <c r="BF152" i="1" s="1"/>
  <c r="BE169" i="1"/>
  <c r="BE166" i="1"/>
  <c r="BE163" i="1"/>
  <c r="BE160" i="1"/>
  <c r="BE157" i="1"/>
  <c r="BE156" i="1" s="1"/>
  <c r="BE153" i="1"/>
  <c r="O149" i="1" l="1"/>
  <c r="O143" i="1"/>
  <c r="O140" i="1"/>
  <c r="O126" i="1"/>
  <c r="O94" i="1"/>
  <c r="O139" i="1" s="1"/>
  <c r="O151" i="1" l="1"/>
  <c r="O27" i="1"/>
  <c r="N27" i="1"/>
  <c r="O22" i="1"/>
  <c r="O21" i="1" s="1"/>
  <c r="O40" i="1" l="1"/>
  <c r="O32" i="1"/>
  <c r="O26" i="1" s="1"/>
  <c r="O15" i="1"/>
  <c r="O12" i="1"/>
  <c r="O11" i="1" l="1"/>
  <c r="O10" i="1" s="1"/>
  <c r="X169" i="1"/>
  <c r="W169" i="1"/>
  <c r="V169" i="1"/>
  <c r="U169" i="1"/>
  <c r="AB169" i="1"/>
  <c r="AA169" i="1"/>
  <c r="Z169" i="1"/>
  <c r="Y169" i="1"/>
  <c r="AF169" i="1"/>
  <c r="AE169" i="1"/>
  <c r="AD169" i="1"/>
  <c r="AC169" i="1"/>
  <c r="AJ169" i="1"/>
  <c r="AI169" i="1"/>
  <c r="AH169" i="1"/>
  <c r="AG169" i="1"/>
  <c r="AN169" i="1"/>
  <c r="AM169" i="1"/>
  <c r="AL169" i="1"/>
  <c r="AK169" i="1"/>
  <c r="AR169" i="1"/>
  <c r="AQ169" i="1"/>
  <c r="AP169" i="1"/>
  <c r="AO169" i="1"/>
  <c r="AV169" i="1"/>
  <c r="AU169" i="1"/>
  <c r="AT169" i="1"/>
  <c r="AS169" i="1"/>
  <c r="AZ169" i="1"/>
  <c r="AY169" i="1"/>
  <c r="AX169" i="1"/>
  <c r="AW169" i="1"/>
  <c r="X166" i="1"/>
  <c r="W166" i="1"/>
  <c r="V166" i="1"/>
  <c r="U166" i="1"/>
  <c r="AB166" i="1"/>
  <c r="AA166" i="1"/>
  <c r="Z166" i="1"/>
  <c r="Y166" i="1"/>
  <c r="AF166" i="1"/>
  <c r="AE166" i="1"/>
  <c r="AD166" i="1"/>
  <c r="AC166" i="1"/>
  <c r="AJ166" i="1"/>
  <c r="AI166" i="1"/>
  <c r="AH166" i="1"/>
  <c r="AG166" i="1"/>
  <c r="AN166" i="1"/>
  <c r="AM166" i="1"/>
  <c r="AL166" i="1"/>
  <c r="AK166" i="1"/>
  <c r="AR166" i="1"/>
  <c r="AQ166" i="1"/>
  <c r="AP166" i="1"/>
  <c r="AO166" i="1"/>
  <c r="AV166" i="1"/>
  <c r="AU166" i="1"/>
  <c r="AT166" i="1"/>
  <c r="AS166" i="1"/>
  <c r="AZ166" i="1"/>
  <c r="AY166" i="1"/>
  <c r="AX166" i="1"/>
  <c r="AW166" i="1"/>
  <c r="AZ165" i="1"/>
  <c r="AY165" i="1"/>
  <c r="AZ164" i="1"/>
  <c r="AY164" i="1"/>
  <c r="X163" i="1"/>
  <c r="W163" i="1"/>
  <c r="V163" i="1"/>
  <c r="U163" i="1"/>
  <c r="AB163" i="1"/>
  <c r="AA163" i="1"/>
  <c r="Z163" i="1"/>
  <c r="Y163" i="1"/>
  <c r="AF163" i="1"/>
  <c r="AE163" i="1"/>
  <c r="AD163" i="1"/>
  <c r="AC163" i="1"/>
  <c r="AJ163" i="1"/>
  <c r="AI163" i="1"/>
  <c r="AH163" i="1"/>
  <c r="AG163" i="1"/>
  <c r="AN163" i="1"/>
  <c r="AM163" i="1"/>
  <c r="AL163" i="1"/>
  <c r="AK163" i="1"/>
  <c r="AR163" i="1"/>
  <c r="AQ163" i="1"/>
  <c r="AP163" i="1"/>
  <c r="AO163" i="1"/>
  <c r="AV163" i="1"/>
  <c r="AU163" i="1"/>
  <c r="AT163" i="1"/>
  <c r="AS163" i="1"/>
  <c r="AX163" i="1"/>
  <c r="AW163" i="1"/>
  <c r="X160" i="1"/>
  <c r="X156" i="1" s="1"/>
  <c r="W160" i="1"/>
  <c r="W156" i="1" s="1"/>
  <c r="V160" i="1"/>
  <c r="V156" i="1" s="1"/>
  <c r="U160" i="1"/>
  <c r="U156" i="1" s="1"/>
  <c r="AB160" i="1"/>
  <c r="AA160" i="1"/>
  <c r="Z160" i="1"/>
  <c r="Y160" i="1"/>
  <c r="AF160" i="1"/>
  <c r="AE160" i="1"/>
  <c r="AE156" i="1" s="1"/>
  <c r="AD160" i="1"/>
  <c r="AD156" i="1" s="1"/>
  <c r="AC160" i="1"/>
  <c r="AJ160" i="1"/>
  <c r="AI160" i="1"/>
  <c r="AH160" i="1"/>
  <c r="AG160" i="1"/>
  <c r="AN160" i="1"/>
  <c r="AN156" i="1" s="1"/>
  <c r="AM160" i="1"/>
  <c r="AM156" i="1" s="1"/>
  <c r="AL160" i="1"/>
  <c r="AL156" i="1" s="1"/>
  <c r="AK160" i="1"/>
  <c r="AK156" i="1" s="1"/>
  <c r="AR160" i="1"/>
  <c r="AR156" i="1" s="1"/>
  <c r="AQ160" i="1"/>
  <c r="AQ156" i="1" s="1"/>
  <c r="AP160" i="1"/>
  <c r="AP156" i="1" s="1"/>
  <c r="AO160" i="1"/>
  <c r="AO156" i="1" s="1"/>
  <c r="AV160" i="1"/>
  <c r="AU160" i="1"/>
  <c r="AT160" i="1"/>
  <c r="AS160" i="1"/>
  <c r="AZ160" i="1"/>
  <c r="AY160" i="1"/>
  <c r="AX160" i="1"/>
  <c r="AW160" i="1"/>
  <c r="AB157" i="1"/>
  <c r="AA157" i="1"/>
  <c r="Z157" i="1"/>
  <c r="Y157" i="1"/>
  <c r="AF157" i="1"/>
  <c r="AC157" i="1"/>
  <c r="AJ157" i="1"/>
  <c r="AI157" i="1"/>
  <c r="AH157" i="1"/>
  <c r="AG157" i="1"/>
  <c r="AV157" i="1"/>
  <c r="AU157" i="1"/>
  <c r="AT157" i="1"/>
  <c r="AS157" i="1"/>
  <c r="AZ157" i="1"/>
  <c r="AY157" i="1"/>
  <c r="AX157" i="1"/>
  <c r="AW157" i="1"/>
  <c r="X153" i="1"/>
  <c r="W153" i="1"/>
  <c r="V153" i="1"/>
  <c r="U153" i="1"/>
  <c r="AB153" i="1"/>
  <c r="AA153" i="1"/>
  <c r="Z153" i="1"/>
  <c r="Y153" i="1"/>
  <c r="AF153" i="1"/>
  <c r="AE153" i="1"/>
  <c r="AD153" i="1"/>
  <c r="AC153" i="1"/>
  <c r="AJ153" i="1"/>
  <c r="AI153" i="1"/>
  <c r="AH153" i="1"/>
  <c r="AG153" i="1"/>
  <c r="AN153" i="1"/>
  <c r="AM153" i="1"/>
  <c r="AL153" i="1"/>
  <c r="AK153" i="1"/>
  <c r="AR153" i="1"/>
  <c r="AQ153" i="1"/>
  <c r="AP153" i="1"/>
  <c r="AO153" i="1"/>
  <c r="AV153" i="1"/>
  <c r="AU153" i="1"/>
  <c r="AT153" i="1"/>
  <c r="AS153" i="1"/>
  <c r="AZ153" i="1"/>
  <c r="AY153" i="1"/>
  <c r="AX153" i="1"/>
  <c r="AW153" i="1"/>
  <c r="N151" i="1"/>
  <c r="M151" i="1"/>
  <c r="L151" i="1"/>
  <c r="K151" i="1"/>
  <c r="J151" i="1"/>
  <c r="I151" i="1"/>
  <c r="H151" i="1"/>
  <c r="G151" i="1"/>
  <c r="N40" i="1"/>
  <c r="N32" i="1"/>
  <c r="M32" i="1"/>
  <c r="L32" i="1"/>
  <c r="K32" i="1"/>
  <c r="J32" i="1"/>
  <c r="I32" i="1"/>
  <c r="M27" i="1"/>
  <c r="L27" i="1"/>
  <c r="K27" i="1"/>
  <c r="J27" i="1"/>
  <c r="I27" i="1"/>
  <c r="N22" i="1"/>
  <c r="N21" i="1" s="1"/>
  <c r="M22" i="1"/>
  <c r="M21" i="1" s="1"/>
  <c r="L22" i="1"/>
  <c r="L21" i="1" s="1"/>
  <c r="K22" i="1"/>
  <c r="K21" i="1" s="1"/>
  <c r="J22" i="1"/>
  <c r="J21" i="1" s="1"/>
  <c r="I22" i="1"/>
  <c r="I21" i="1" s="1"/>
  <c r="H22" i="1"/>
  <c r="H21" i="1" s="1"/>
  <c r="G22" i="1"/>
  <c r="G21" i="1" s="1"/>
  <c r="N15" i="1"/>
  <c r="M15" i="1"/>
  <c r="L15" i="1"/>
  <c r="L11" i="1" s="1"/>
  <c r="L10" i="1" s="1"/>
  <c r="K15" i="1"/>
  <c r="K11" i="1" s="1"/>
  <c r="K10" i="1" s="1"/>
  <c r="J15" i="1"/>
  <c r="J11" i="1" s="1"/>
  <c r="J10" i="1" s="1"/>
  <c r="I15" i="1"/>
  <c r="I11" i="1" s="1"/>
  <c r="I10" i="1" s="1"/>
  <c r="H15" i="1"/>
  <c r="H11" i="1" s="1"/>
  <c r="H10" i="1" s="1"/>
  <c r="G15" i="1"/>
  <c r="G11" i="1" s="1"/>
  <c r="N12" i="1"/>
  <c r="M12" i="1"/>
  <c r="M11" i="1" s="1"/>
  <c r="M10" i="1" s="1"/>
  <c r="N11" i="1" l="1"/>
  <c r="N10" i="1" s="1"/>
  <c r="AW156" i="1"/>
  <c r="AW152" i="1" s="1"/>
  <c r="AY156" i="1"/>
  <c r="AY152" i="1" s="1"/>
  <c r="AI156" i="1"/>
  <c r="AI152" i="1" s="1"/>
  <c r="AM152" i="1"/>
  <c r="AE152" i="1"/>
  <c r="W152" i="1"/>
  <c r="AY163" i="1"/>
  <c r="Y156" i="1"/>
  <c r="Y152" i="1" s="1"/>
  <c r="AV156" i="1"/>
  <c r="AV152" i="1" s="1"/>
  <c r="AZ156" i="1"/>
  <c r="AZ152" i="1" s="1"/>
  <c r="AJ156" i="1"/>
  <c r="AJ152" i="1" s="1"/>
  <c r="AO152" i="1"/>
  <c r="AG156" i="1"/>
  <c r="AG152" i="1" s="1"/>
  <c r="AS156" i="1"/>
  <c r="AS152" i="1" s="1"/>
  <c r="AC156" i="1"/>
  <c r="AC152" i="1" s="1"/>
  <c r="AA156" i="1"/>
  <c r="AA152" i="1" s="1"/>
  <c r="AX156" i="1"/>
  <c r="AX152" i="1" s="1"/>
  <c r="AH156" i="1"/>
  <c r="AH152" i="1" s="1"/>
  <c r="AF156" i="1"/>
  <c r="AF152" i="1" s="1"/>
  <c r="AP152" i="1"/>
  <c r="AB156" i="1"/>
  <c r="AB152" i="1" s="1"/>
  <c r="AQ152" i="1"/>
  <c r="X152" i="1"/>
  <c r="AN152" i="1"/>
  <c r="AR152" i="1"/>
  <c r="N26" i="1"/>
  <c r="M26" i="1"/>
  <c r="AT156" i="1"/>
  <c r="AT152" i="1" s="1"/>
  <c r="Z156" i="1"/>
  <c r="Z152" i="1" s="1"/>
  <c r="AU156" i="1"/>
  <c r="AU152" i="1" s="1"/>
  <c r="AZ163" i="1"/>
  <c r="AL152" i="1"/>
  <c r="AD152" i="1"/>
  <c r="V152" i="1"/>
  <c r="AK152" i="1"/>
  <c r="U152" i="1"/>
</calcChain>
</file>

<file path=xl/sharedStrings.xml><?xml version="1.0" encoding="utf-8"?>
<sst xmlns="http://schemas.openxmlformats.org/spreadsheetml/2006/main" count="925" uniqueCount="759">
  <si>
    <t> 191.54</t>
  </si>
  <si>
    <t> 1,814.95</t>
  </si>
  <si>
    <t> 255.73</t>
  </si>
  <si>
    <t>2016-Q1</t>
  </si>
  <si>
    <t>2016-Q2</t>
  </si>
  <si>
    <t>2016-Q3</t>
  </si>
  <si>
    <t>2016-Q4</t>
  </si>
  <si>
    <t>UNIT_MULT</t>
  </si>
  <si>
    <t>FREQ</t>
  </si>
  <si>
    <t>A</t>
  </si>
  <si>
    <t>Q</t>
  </si>
  <si>
    <t>M</t>
  </si>
  <si>
    <t>Average Maturity, End of Period</t>
  </si>
  <si>
    <t>Average Yield, End of Period</t>
  </si>
  <si>
    <t>Public Debt Stock, National Currency</t>
  </si>
  <si>
    <t>Public Debt Stock, Central Governmemt Debt Stock, National Currency</t>
  </si>
  <si>
    <t>Public Debt Stock, Local Government Debt Stock, National Currency</t>
  </si>
  <si>
    <t>Public Debt Stock, Central Governmemt Debt Stock, of which: Domestic Debt, National Currency</t>
  </si>
  <si>
    <t>Public Debt Stock, Central Government Debt Stock, Domestic Debt Stock, Central Government Debt, National Currency</t>
  </si>
  <si>
    <t>Public Debt Stock, Central Government Debt Stock, Domestic Debt Stock, Central Government Guaranteed Debt, National Currency</t>
  </si>
  <si>
    <t>Public Debt Stock, Central Governmemt Debt Stock, of which: Foreign Debt, National Currency</t>
  </si>
  <si>
    <t>Public Debt Stock, Central Government Debt Stock, External Debt Stock, Central Government Debt, National Currency</t>
  </si>
  <si>
    <t>Public Debt Stock, Central Government Debt Stock, External Debt Stock, Central Government Guaranteed Debt, National Currency</t>
  </si>
  <si>
    <t>Public Debt Stock, Central Governmemt Debt Stock, of which: Central Government Debt, National Currency</t>
  </si>
  <si>
    <t>Public Debt Stock, Central Governmemt Debt Stock, of which: Central Government Guaranteed Debt, National Currency</t>
  </si>
  <si>
    <t>Debt Service, Total Debt Service (I+II), National Currency</t>
  </si>
  <si>
    <t>Debt Service, Total Debt Service, Total interests (I), National Currency</t>
  </si>
  <si>
    <t>Debt Service, Total Debt Service, Domestic Debt Interests, National Currency</t>
  </si>
  <si>
    <t>Debt Service, Total Debt Service, External Debt Interests, National Currency</t>
  </si>
  <si>
    <t>Debt Service, Total Debt Service, Repayments (II), National Currency</t>
  </si>
  <si>
    <t>Domestic Debt Stock by Instruments, I.Public Debt, National Currency</t>
  </si>
  <si>
    <t>Domestic Debt Stock by Instruments, I.Short term Instruments, National Currency</t>
  </si>
  <si>
    <t>Domestic Debt Stock by Instruments, I.Short term Instruments, 3 Month Bills, National Currency</t>
  </si>
  <si>
    <t>Domestic Debt Stock by Instruments, I.Short term Instruments, 6 Month Bills, National Currency</t>
  </si>
  <si>
    <t>Domestic Debt Stock by Instruments, I.Short term Instruments, 9 Month Bills, National Currency</t>
  </si>
  <si>
    <t>Domestic Debt Stock by Instruments, I.Short term Instruments, 1 Year Bills, National Currency</t>
  </si>
  <si>
    <t>Domestic Debt Stock by Instruments, II. Long term Instruments, National Currency</t>
  </si>
  <si>
    <t>Domestic Debt Stock by Instruments, II. Long term Instruments, 2 Year Note, National Currency</t>
  </si>
  <si>
    <t>Domestic Debt Stock by Instruments, II. Long term Instruments, 3 Year Note, National Currency</t>
  </si>
  <si>
    <t>Domestic Debt Stock by Instruments, II. Long term Instruments, 5 Year Note, National Currency</t>
  </si>
  <si>
    <t>Domestic Debt Stock by Instruments, II. Long term Instruments, 7 Year Note, National Currency</t>
  </si>
  <si>
    <t>Domestic Debt Stock by Instruments, II.Publicly Guaranteed Debt, National Currency</t>
  </si>
  <si>
    <t>Domestic Debt Stock by Instruments, Domestic Guarantees, National Currency</t>
  </si>
  <si>
    <t>Domestic Debt Holders, BOA, End of Period, Percent</t>
  </si>
  <si>
    <t>Domestic Debt Holders, Banking sector, End of Period, Percent</t>
  </si>
  <si>
    <t>External Debt of Albania, I. CUMULATIVE DATA (STOCK), Euros</t>
  </si>
  <si>
    <t>External Debt of Albania, Cumulative Data (Stock), Debt Outstanding Disbursed (DOD), Euros</t>
  </si>
  <si>
    <t>External Debt of Albania, Cumulative Data (Stock), Drawings, Euros</t>
  </si>
  <si>
    <t>External Debt of Albania, Cumulative Data (Stock), Debt Service, Euros                                                                        </t>
  </si>
  <si>
    <t>External Debt of Albania, Cumulative Data (Stock), Debt Service, Principal, Euros</t>
  </si>
  <si>
    <t>External Debt of Albania, Cumulative Data (Stock), Debt Service, Interest, Euros</t>
  </si>
  <si>
    <t>External Debt of Albania, Cumulative Data (Stock), Debt Service, Committed Undisbursed Balance (CUB), Euros</t>
  </si>
  <si>
    <t>External Debt of Albania, II. ANNUAL DATA (FLOWS), Euros</t>
  </si>
  <si>
    <t>External Debt of Albania, Annual Data (Flows), Drawings, Euros</t>
  </si>
  <si>
    <t>External Debt of Albania, Annual Data (Flows), Debt Service, Euros                                                                        </t>
  </si>
  <si>
    <t>External Debt of Albania, Annual Data (Flows), Debt Service, Principal, Euros</t>
  </si>
  <si>
    <t>External Debt of Albania, Annual Data (Flows), Debt Service, Interest, Euros</t>
  </si>
  <si>
    <t>Central Government External Debt, I. CUMULATIVE DATA (STOCK), Euros</t>
  </si>
  <si>
    <t>Central Government External Debt, Cumulative Data (Stock), Debt Outstanding Disbursed (DOD), Euros</t>
  </si>
  <si>
    <t>Central Government External Debt, Cumulative Data (Stock), Drawings, Euros</t>
  </si>
  <si>
    <t>Central Government External Debt, Cumulative Data (Stock), Debt Service, Euros                                                                       </t>
  </si>
  <si>
    <t>Central Government External Debt, Cumulative Data (Stock), Debt Service, Principal, Euros</t>
  </si>
  <si>
    <t>Central Government External Debt, Cumulative Data (Stock), Debt Service. Interest, Euros</t>
  </si>
  <si>
    <t>Central Government External Debt, Cumulative Data (Stock), Committed Undisbursed Balance (CUB), Euros</t>
  </si>
  <si>
    <t>Central Government External Debt, II. ANNUAL DATA (FLOWS), Euros</t>
  </si>
  <si>
    <t>Central Government External Debt, Annual Data (Flows), Drawings, Euros</t>
  </si>
  <si>
    <t>Central Government External Debt, Annual Data (Flows), Debt Service, Euros                                                                       </t>
  </si>
  <si>
    <t>Central Government External Debt, Annual Data (Flows), Debt Service, Principal, Euros</t>
  </si>
  <si>
    <t>Central Government External Debt, Annual Data (Flows), Debt Service, Interest, Euros</t>
  </si>
  <si>
    <t>Central Government Guaranteed Debt, I. CUMULATIVE DATA (STOCK), Euros</t>
  </si>
  <si>
    <t>Central Government Guaranteed Debt, Cumulative Data (Stock), Debt Outstanding Disbursed (DOD), Euros</t>
  </si>
  <si>
    <t>Central Government Guaranteed Debt, Cumulative Data (Stock), Drawings, Euros</t>
  </si>
  <si>
    <t>Central Government Guaranteed Debt, Cumulative Data (Stock), Debt Service , Euros                                                                       </t>
  </si>
  <si>
    <t>Central Government Guaranteed Debt, Cumulative Data (Stock), Debt Service, Principal, Euros</t>
  </si>
  <si>
    <t>Central Government Guaranteed Debt, Cumulative Data (Stock), Debt Service, Interest, Euros</t>
  </si>
  <si>
    <t>Central Government Guaranteed Debt, Cumulative Data (Stock), Committed Undisbursed Balance (CUB), Euros</t>
  </si>
  <si>
    <t>Central Government Guaranteed Debt, II. ANNUAL DATA (FLOWS), Euros</t>
  </si>
  <si>
    <t>Central Government Guaranteed Debt, Annual Data (Flows), Drawings, Euros</t>
  </si>
  <si>
    <t>Central Government Guaranteed Debt, Annual Data (Flows), Debt Service, Euros                                                                        </t>
  </si>
  <si>
    <t>Central Government Guaranteed Debt, Annual Data (Flows), Debt Service. Principal, Euros</t>
  </si>
  <si>
    <t>Central Government Guaranteed Debt, Annual Data (Flows), Debt Service, Interest, Euros</t>
  </si>
  <si>
    <t>External Debt of Albania, Drawings by years and by Creditors, multilateral (I), Euros</t>
  </si>
  <si>
    <t>External Debt of Albania, Drawings by years and by Creditors, multilateral, CEB, Euros</t>
  </si>
  <si>
    <t>External Debt of Albania, Drawings by years and by Creditors, multilateral, IBRD, Euros</t>
  </si>
  <si>
    <t>External Debt of Albania, Drawings by years and by Creditors, multilateral, EC, Euros</t>
  </si>
  <si>
    <t>External Debt of Albania, Drawings by years and by Creditors, multilateral, EBRD, Euros</t>
  </si>
  <si>
    <t>External Debt of Albania, Drawings by years and by Creditors, multilateral, EIB, Euros</t>
  </si>
  <si>
    <t>External Debt of Albania, Drawings by years and by Creditors, multilateral, IDA, Euros</t>
  </si>
  <si>
    <t>External Debt of Albania, Drawings by years and by Creditors, multilateral, IDB, Euros</t>
  </si>
  <si>
    <t>External Debt of Albania, Drawings by years and by Creditors, multilateral, IFAD, Euros</t>
  </si>
  <si>
    <t>External Debt of Albania, Drawings by years and by Creditors, multilateral, OPEC, Euros</t>
  </si>
  <si>
    <t>External Debt of Albania, Drawings by years and by Creditors, multilateral, IMF, Euros</t>
  </si>
  <si>
    <t>External Debt of Albania, Drawings by years and by Creditors, Bilateral (II), Euros</t>
  </si>
  <si>
    <t>External Debt of Albania, Drawings by years and by Creditors, Bilateral, AUSTRIA, Euros</t>
  </si>
  <si>
    <t>External Debt of Albania, Drawings by years and by Creditors, Bilateral, BULGARIA, Euros</t>
  </si>
  <si>
    <t>External Debt of Albania, Drawings by years and by Creditors, Bilateral, CZECH REP., Euros</t>
  </si>
  <si>
    <t>External Debt of Albania, Drawings by years and by Creditors, Bilateral, GREECE, Euros</t>
  </si>
  <si>
    <t>External Debt of Albania, Drawings by years and by Creditors, Bilateral, GERMANY, Euros</t>
  </si>
  <si>
    <t>External Debt of Albania, Drawings by years and by Creditors, Bilateral, HUNGARY, Euros</t>
  </si>
  <si>
    <t>External Debt of Albania, Drawings by years and by Creditors, Bilateral, ITALY, Euros</t>
  </si>
  <si>
    <t>External Debt of Albania, Drawings by years and by Creditors, Bilateral, JAPAN, Euros</t>
  </si>
  <si>
    <t>External Debt of Albania, Drawings by years and by Creditors, Bilateral, YUGOSLAVIA, Euros</t>
  </si>
  <si>
    <t>External Debt of Albania, Drawings by years and by Creditors, Bilateral, FYROM, Euros</t>
  </si>
  <si>
    <t>External Debt of Albania, Drawings by years and by Creditors, Bilateral, TURKEY, Euros</t>
  </si>
  <si>
    <t>External Debt of Albania, Drawings by years and by Creditors, Bilateral, KUWAIT, Euros</t>
  </si>
  <si>
    <t>External Debt of Albania, Drawings by years and by Creditors, Bilateral, CHINA, Euros</t>
  </si>
  <si>
    <t>External Debt of Albania, Drawings by years and by Creditors, Bilateral, SOUTH KOREA, Euros</t>
  </si>
  <si>
    <t>External Debt of Albania, Drawings by years and by Creditors, Bilateral, POLAND, Euros</t>
  </si>
  <si>
    <t>External Debt of Albania, Drawings by years and by Creditors, Bilateral, ROMANIA, Euros</t>
  </si>
  <si>
    <t>External Debt of Albania, Drawings by years and by Creditors, Bilateral, SPAIN, Euros</t>
  </si>
  <si>
    <t>External Debt of Albania, Drawings by years and by Creditors, Bilateral, SLOVAKIA, Euros</t>
  </si>
  <si>
    <t>External Debt of Albania, Drawings by years and by Creditors, Bilateral, SWEDEN, Euros</t>
  </si>
  <si>
    <t>External Debt of Albania, Drawings by years and by Creditors, Bilateral, NORWAY, Euros</t>
  </si>
  <si>
    <t>External Debt of Albania, Drawings by years and by Creditors, Bilateral, ABU DHABI, Euros</t>
  </si>
  <si>
    <t>External Debt of Albania, Drawings by years and by Creditors, Bilateral, SAUDI ARABIA, Euros</t>
  </si>
  <si>
    <t>External Debt of Albania, Drawings by years and by Creditors, Bilateral, NETHERLANDS, Euros</t>
  </si>
  <si>
    <t>External Debt of Albania, Drawings by years and by Creditors, Bilateral, RUSSIA, Euros</t>
  </si>
  <si>
    <t>External Debt of Albania, Drawings by years and by Creditors, Bilateral, SERBIA, Euros</t>
  </si>
  <si>
    <t>External Debt of Albania, Drawings by years and by Creditors, Bilateral, SWITZERLAND, Euros</t>
  </si>
  <si>
    <t>External Debt of Albania, Drawings by years and by Creditors, Bilateral, MONTENEGRO, Euros</t>
  </si>
  <si>
    <t>External Debt of Albania, Drawings by years and by Creditors, Bilateral, CROATIA, Euros</t>
  </si>
  <si>
    <t>External Debt of Albania, Drawings by years and by Creditors, Bilateral, SLOVENIA, Euros</t>
  </si>
  <si>
    <t>External Debt of Albania, Drawings by years and by Creditors, Bilateral, BOSNIA-HERCEG, Euros</t>
  </si>
  <si>
    <t>External Debt of Albania, Drawings by years and by Creditors, Private Creditors (III), Euros</t>
  </si>
  <si>
    <t>External Debt of Albania, Drawings by years and by Creditors, Private Creditors, Private Creditors, Euros</t>
  </si>
  <si>
    <t>External Debt of Albania, Drawings by years and by Creditors, Private Creditors, EUROBOND, Euros</t>
  </si>
  <si>
    <t>External Debt of Albania, Drawings by years and by Creditors, Paris Club (IV), Euros</t>
  </si>
  <si>
    <t>External Debt of Albania, Drawings by years and by Creditors, Paris Club, AUSTRIA, Euros</t>
  </si>
  <si>
    <t>External Debt of Albania, Drawings by years and by Creditors, Paris Club, UNITED  KINGDOM, Euros</t>
  </si>
  <si>
    <t>External Debt of Albania, Drawings by years and by Creditors, Paris Club, DENMARK, Euros</t>
  </si>
  <si>
    <t>External Debt of Albania, Drawings by years and by Creditors, Paris Club, FRANCE, Euros</t>
  </si>
  <si>
    <t>External Debt of Albania, Drawings by years and by Creditors, Paris Club, GERMANY, Euros</t>
  </si>
  <si>
    <t>External Debt of Albania, Drawings by years and by Creditors, Paris Club, NETHERLANDS, Euros</t>
  </si>
  <si>
    <t>External Debt of Albania, Drawings by years and by Creditors, Paris Club, ITALY, Euros</t>
  </si>
  <si>
    <t>External Debt of Albania, Drawings by years and by Creditors, Paris Club, JAPAN, Euros</t>
  </si>
  <si>
    <t>External Debt of Albania, Drawings by years and by Creditors, Paris Club, RUSSIA, Euros</t>
  </si>
  <si>
    <t>External Debt of Albania, Drawings by years and by Creditors, TOTAL  (I+II+III+IV), Euros</t>
  </si>
  <si>
    <t>Central Government Guaranteed Debt, Debt outstanding Disbursed by Creditors, Multilateral (I), Euros</t>
  </si>
  <si>
    <t>Central Government Guaranteed Debt, Debt outstanding Disbursed by Creditors, Multilateral, EBRD, Euros</t>
  </si>
  <si>
    <t>Central Government Guaranteed Debt, Debt outstanding Disbursed by Creditors, Multilateral, EIB, Euros</t>
  </si>
  <si>
    <t>Central Government Guaranteed Debt, Debt outstanding Disbursed by Creditors, Bilateral (II), Euros</t>
  </si>
  <si>
    <t>Central Government Guaranteed Debt, Debt outstanding Disbursed by Creditors, Bilateral, GERMANY, Euros</t>
  </si>
  <si>
    <t>Central Government Guaranteed Debt, Debt outstanding Disbursed by Creditors, Bilateral, GREECE, Euros</t>
  </si>
  <si>
    <t>Central Government Guaranteed Debt, Debt outstanding Disbursed by Creditors, Bilateral, ITALY, Euros</t>
  </si>
  <si>
    <t>Central Government Guaranteed Debt, Debt outstanding Disbursed by Creditors, Bilateral, JAPAN, Euros</t>
  </si>
  <si>
    <t>Central Government Guaranteed Debt, Debt outstanding Disbursed by Creditors, Bilateral, SOUTH KOREA, Euros</t>
  </si>
  <si>
    <t>Central Government Guaranteed Debt, Debt outstanding Disbursed by Creditors, Private Creditors(III), Euros</t>
  </si>
  <si>
    <t>Central Government Guaranteed Debt, Debt outstanding Disbursed by Creditors, Private Creditors, PRIVATE CREDITORS, Euros</t>
  </si>
  <si>
    <t>Central Government Guaranteed Debt, Debt outstanding Disbursed by Creditors, Private Creditors, TOTAL (I+II), Euros</t>
  </si>
  <si>
    <t>Gross Central Government Debt Position, By maturity and type of instrument, National Currency</t>
  </si>
  <si>
    <t>Gross Central Government Debt Position, By maturity and type of instrument, Short-term by original maturity, National Currency</t>
  </si>
  <si>
    <t>Gross Central Government Debt Position, By maturity and type of instrument, Short-term by original maturity, Debt securities, National Currency</t>
  </si>
  <si>
    <t>Gross Central Government Debt Position, By maturity and type of instrument, Short-term by original maturity, Loans, National Currency</t>
  </si>
  <si>
    <t>Gross Central Government Debt Position, By maturity and type of instrument, Long-term, by original maturity, National Currency</t>
  </si>
  <si>
    <t>Gross Central Government Debt Position, By maturity and type of instrument, Long-term, by original maturity, With payment due in one year or less, National Currency</t>
  </si>
  <si>
    <t>Gross Central Government Debt Position, By maturity and type of instrument, Long-term, by original maturity, With payment due in one year or less: Debt securities, National Currency</t>
  </si>
  <si>
    <t>Gross Central Government Debt Position, By maturity and type of instrument, Long-term, by original maturity, With payment due in one year or less: Loans, National Currency</t>
  </si>
  <si>
    <t>Gross Central Government Debt Position, By maturity and type of instrument, Long-term, by original maturity,With payment due in more than one year, National Currency</t>
  </si>
  <si>
    <t>Gross Central Government Debt Position, By maturity and type of instrument, Long-term, by original maturity,With payment due in more than one year: Debt securities, National Currency</t>
  </si>
  <si>
    <t>Gross Central Government Debt Position, By maturity and type of instrument, Long-term, by original maturity,With payment due in more than one year: Loans, National Currency</t>
  </si>
  <si>
    <t>Gross Central Government Debt Position, By maturity and type of instrument, Total gross debt, National Currency</t>
  </si>
  <si>
    <t>Gross Central Government Debt Position, By maturity and type of instrument, Total gross debt, Debt securities, National Currency</t>
  </si>
  <si>
    <t>Gross Central Government Debt Position, By maturity and type of instrument, Total gross debt, Loans, National Currency</t>
  </si>
  <si>
    <t>Gross Central Government Debt Position, By currency of denomination, National Currency</t>
  </si>
  <si>
    <t>Gross Central Government Debt Position, By currency of denomination: Domestic currency , National Currency</t>
  </si>
  <si>
    <t>Gross Central Government Debt Position, By currency of denomination: Foreign currency, National Currency</t>
  </si>
  <si>
    <t>Gross Central Government Debt Position, By residence of the creditor, National Currency</t>
  </si>
  <si>
    <t>Gross Central Government Debt Position, By residence of the creditor: Domestic creditors , National Currency</t>
  </si>
  <si>
    <t>Gross Central Government Debt Position, By residence of the creditor: External creditors, National Currency</t>
  </si>
  <si>
    <t>DATA_DOMAIN</t>
  </si>
  <si>
    <t>CGD</t>
  </si>
  <si>
    <t>Dataset</t>
  </si>
  <si>
    <t>REF_AREA</t>
  </si>
  <si>
    <t>Country</t>
  </si>
  <si>
    <t>COUNTERPART_AREA</t>
  </si>
  <si>
    <t>_Z</t>
  </si>
  <si>
    <t xml:space="preserve">Counterpart area </t>
  </si>
  <si>
    <t>COMMENT</t>
  </si>
  <si>
    <t>Published</t>
  </si>
  <si>
    <t>Observation status</t>
  </si>
  <si>
    <t>Descriptor</t>
  </si>
  <si>
    <t>INDICATOR</t>
  </si>
  <si>
    <t>AL</t>
  </si>
  <si>
    <t>Country Code</t>
  </si>
  <si>
    <t>CGD_01</t>
  </si>
  <si>
    <t>CGD_02</t>
  </si>
  <si>
    <t>CGD_03</t>
  </si>
  <si>
    <t>CGD_04</t>
  </si>
  <si>
    <t>CGD_05</t>
  </si>
  <si>
    <t>CGD_06</t>
  </si>
  <si>
    <t>CGD_07</t>
  </si>
  <si>
    <t>CGD_08</t>
  </si>
  <si>
    <t>CGD_09</t>
  </si>
  <si>
    <t>CGD_10</t>
  </si>
  <si>
    <t>CGD_11</t>
  </si>
  <si>
    <t>CGD_12</t>
  </si>
  <si>
    <t>CGD_13</t>
  </si>
  <si>
    <t>CGD_14</t>
  </si>
  <si>
    <t>CGD_15</t>
  </si>
  <si>
    <t>CGD_16</t>
  </si>
  <si>
    <t>CGD_17</t>
  </si>
  <si>
    <t>CGD_18</t>
  </si>
  <si>
    <t>CGD_19</t>
  </si>
  <si>
    <t>CGD_20</t>
  </si>
  <si>
    <t>CGD_21</t>
  </si>
  <si>
    <t>CGD_22</t>
  </si>
  <si>
    <t>CGD_23</t>
  </si>
  <si>
    <t>CGD_24</t>
  </si>
  <si>
    <t>CGD_25</t>
  </si>
  <si>
    <t>CGD_26</t>
  </si>
  <si>
    <t>CGD_27</t>
  </si>
  <si>
    <t>CGD_28</t>
  </si>
  <si>
    <t>CGD_29</t>
  </si>
  <si>
    <t>CGD_30</t>
  </si>
  <si>
    <t>CGD_31</t>
  </si>
  <si>
    <t>CGD_32</t>
  </si>
  <si>
    <t>CGD_33</t>
  </si>
  <si>
    <t>CGD_34</t>
  </si>
  <si>
    <t>CGD_35</t>
  </si>
  <si>
    <t>CGD_36</t>
  </si>
  <si>
    <t>CGD_37</t>
  </si>
  <si>
    <t>CGD_38</t>
  </si>
  <si>
    <t>CGD_39</t>
  </si>
  <si>
    <t>CGD_40</t>
  </si>
  <si>
    <t>CGD_41</t>
  </si>
  <si>
    <t>CGD_42</t>
  </si>
  <si>
    <t>CGD_43</t>
  </si>
  <si>
    <t>CGD_44</t>
  </si>
  <si>
    <t>CGD_45</t>
  </si>
  <si>
    <t>CGD_46</t>
  </si>
  <si>
    <t>CGD_47</t>
  </si>
  <si>
    <t>CGD_48</t>
  </si>
  <si>
    <t>CGD_49</t>
  </si>
  <si>
    <t>CGD_50</t>
  </si>
  <si>
    <t>CGD_51</t>
  </si>
  <si>
    <t>CGD_52</t>
  </si>
  <si>
    <t>CGD_53</t>
  </si>
  <si>
    <t>CGD_54</t>
  </si>
  <si>
    <t>CGD_55</t>
  </si>
  <si>
    <t>CGD_56</t>
  </si>
  <si>
    <t>CGD_57</t>
  </si>
  <si>
    <t>CGD_58</t>
  </si>
  <si>
    <t>CGD_59</t>
  </si>
  <si>
    <t>CGD_60</t>
  </si>
  <si>
    <t>CGD_61</t>
  </si>
  <si>
    <t>CGD_62</t>
  </si>
  <si>
    <t>CGD_63</t>
  </si>
  <si>
    <t>CGD_64</t>
  </si>
  <si>
    <t>CGD_65</t>
  </si>
  <si>
    <t>CGD_66</t>
  </si>
  <si>
    <t>CGD_67</t>
  </si>
  <si>
    <t>CGD_68</t>
  </si>
  <si>
    <t>CGD_69</t>
  </si>
  <si>
    <t>CGD_70</t>
  </si>
  <si>
    <t>CGD_71</t>
  </si>
  <si>
    <t>CGD_72</t>
  </si>
  <si>
    <t>CGD_73</t>
  </si>
  <si>
    <t>CGD_74</t>
  </si>
  <si>
    <t>CGD_75</t>
  </si>
  <si>
    <t>CGD_76</t>
  </si>
  <si>
    <t>CGD_77</t>
  </si>
  <si>
    <t>CGD_78</t>
  </si>
  <si>
    <t>CGD_79</t>
  </si>
  <si>
    <t>CGD_80</t>
  </si>
  <si>
    <t>CGD_81</t>
  </si>
  <si>
    <t>CGD_82</t>
  </si>
  <si>
    <t>CGD_83</t>
  </si>
  <si>
    <t>CGD_84</t>
  </si>
  <si>
    <t>CGD_85</t>
  </si>
  <si>
    <t>CGD_86</t>
  </si>
  <si>
    <t>CGD_87</t>
  </si>
  <si>
    <t>CGD_88</t>
  </si>
  <si>
    <t>CGD_89</t>
  </si>
  <si>
    <t>CGD_90</t>
  </si>
  <si>
    <t>CGD_91</t>
  </si>
  <si>
    <t>CGD_92</t>
  </si>
  <si>
    <t>CGD_93</t>
  </si>
  <si>
    <t>CGD_94</t>
  </si>
  <si>
    <t>CGD_95</t>
  </si>
  <si>
    <t>CGD_96</t>
  </si>
  <si>
    <t>CGD_97</t>
  </si>
  <si>
    <t>CGD_98</t>
  </si>
  <si>
    <t>CGD_99</t>
  </si>
  <si>
    <t>CGD_100</t>
  </si>
  <si>
    <t>CGD_101</t>
  </si>
  <si>
    <t>CGD_102</t>
  </si>
  <si>
    <t>CGD_103</t>
  </si>
  <si>
    <t>CGD_104</t>
  </si>
  <si>
    <t>CGD_105</t>
  </si>
  <si>
    <t>CGD_106</t>
  </si>
  <si>
    <t>CGD_107</t>
  </si>
  <si>
    <t>CGD_108</t>
  </si>
  <si>
    <t>CGD_109</t>
  </si>
  <si>
    <t>CGD_110</t>
  </si>
  <si>
    <t>CGD_111</t>
  </si>
  <si>
    <t>CGD_112</t>
  </si>
  <si>
    <t>CGD_113</t>
  </si>
  <si>
    <t>CGD_114</t>
  </si>
  <si>
    <t>CGD_115</t>
  </si>
  <si>
    <t>CGD_116</t>
  </si>
  <si>
    <t>CGD_117</t>
  </si>
  <si>
    <t>CGD_118</t>
  </si>
  <si>
    <t>CGD_119</t>
  </si>
  <si>
    <t>CGD_120</t>
  </si>
  <si>
    <t>CGD_121</t>
  </si>
  <si>
    <t>CGD_122</t>
  </si>
  <si>
    <t>CGD_123</t>
  </si>
  <si>
    <t>CGD_124</t>
  </si>
  <si>
    <t>CGD_125</t>
  </si>
  <si>
    <t>CGD_126</t>
  </si>
  <si>
    <t>CGD_127</t>
  </si>
  <si>
    <t>CGD_128</t>
  </si>
  <si>
    <t>CGD_129</t>
  </si>
  <si>
    <t>CGD_130</t>
  </si>
  <si>
    <t>CGD_131</t>
  </si>
  <si>
    <t>CGD_132</t>
  </si>
  <si>
    <t>CGD_133</t>
  </si>
  <si>
    <t>CGD_134</t>
  </si>
  <si>
    <t>CGD_135</t>
  </si>
  <si>
    <t>CGD_136</t>
  </si>
  <si>
    <t>CGD_137</t>
  </si>
  <si>
    <t>CGD_138</t>
  </si>
  <si>
    <t>CGD_139</t>
  </si>
  <si>
    <t>CGD_140</t>
  </si>
  <si>
    <t>CGD_141</t>
  </si>
  <si>
    <t>CGD_142</t>
  </si>
  <si>
    <t>CGD_143</t>
  </si>
  <si>
    <t>CGD_144</t>
  </si>
  <si>
    <t>CGD_145</t>
  </si>
  <si>
    <t>CGD_146</t>
  </si>
  <si>
    <t>CGD_147</t>
  </si>
  <si>
    <t>CGD_148</t>
  </si>
  <si>
    <t>CGD_149</t>
  </si>
  <si>
    <t>CGD_150</t>
  </si>
  <si>
    <t>CGD_151</t>
  </si>
  <si>
    <t>CGD_152</t>
  </si>
  <si>
    <t>CGD_153</t>
  </si>
  <si>
    <t>CGD_154</t>
  </si>
  <si>
    <t>CGD_155</t>
  </si>
  <si>
    <t>CGD_156</t>
  </si>
  <si>
    <t>CGD_157</t>
  </si>
  <si>
    <t>CGD_158</t>
  </si>
  <si>
    <t>CGD_159</t>
  </si>
  <si>
    <t>CGD_160</t>
  </si>
  <si>
    <t>CGD_161</t>
  </si>
  <si>
    <t>CGD_162</t>
  </si>
  <si>
    <t>CGD_163</t>
  </si>
  <si>
    <t>CGD_164</t>
  </si>
  <si>
    <t>Domestic Debt Holders, Non Banking sector, End of Period, Percent</t>
  </si>
  <si>
    <t>Domestic Debt Holders, Non Banking sector, from which, Finan. Inst., End of Period, Percent</t>
  </si>
  <si>
    <t>Domestic Debt Holders, Non Banking sector, from which Non Finan. Inst., End of Period, Percent</t>
  </si>
  <si>
    <t>Domestic Debt Holders, Individuals, End of Period, Percent</t>
  </si>
  <si>
    <t>ALB_PDS_XDC</t>
  </si>
  <si>
    <t>ALB_PDSCGDS_XDC</t>
  </si>
  <si>
    <t>ALB_PDSCGDSDD_XDC</t>
  </si>
  <si>
    <t>ALB_PDSCGDSDDCGD_XDC</t>
  </si>
  <si>
    <t>ALB_PDSCGDSDDCGGD_XDC</t>
  </si>
  <si>
    <t>ALB_PDSCGDSFD_XDC</t>
  </si>
  <si>
    <t>ALB_PDSCGDSEDCGD_XDC</t>
  </si>
  <si>
    <t>ALB_PDSCGDSEDCGGD_XDC</t>
  </si>
  <si>
    <t>ALB_PDSCGDSCGD_XDC</t>
  </si>
  <si>
    <t>ALB_PDSCGDSCGGD_XDC</t>
  </si>
  <si>
    <t>ALB_PDSLGDS_XDC</t>
  </si>
  <si>
    <t>ALB_DSTDS_XDC</t>
  </si>
  <si>
    <t>ALB_DSTDST_XDC</t>
  </si>
  <si>
    <t>ALB_DSTDSDDI_XDC</t>
  </si>
  <si>
    <t>ALB_DSTDSEDI_XDC</t>
  </si>
  <si>
    <t>ALB_DSTDSS_XDC</t>
  </si>
  <si>
    <t>ALB_DDSIIPD_XDC</t>
  </si>
  <si>
    <t>ALB_DDSISI_XDC</t>
  </si>
  <si>
    <t>ALB_DDSISIMB_3M_XDC</t>
  </si>
  <si>
    <t>ALB_DDSISIMB_6M_XDC</t>
  </si>
  <si>
    <t>ALB_DDSISIMB_9M_XDC</t>
  </si>
  <si>
    <t>ALB_DDSISIMB_1Y_XDC</t>
  </si>
  <si>
    <t>ALB_DDSILI_XDC</t>
  </si>
  <si>
    <t>ALB_DDSILI_2Y_XDC</t>
  </si>
  <si>
    <t>ALB_DDSILI_3Y_XDC</t>
  </si>
  <si>
    <t>ALB_DDSILI_5Y_XDC</t>
  </si>
  <si>
    <t>ALB_DDSILI_7Y_XDC</t>
  </si>
  <si>
    <t>ALB_DDSILI_10Y_XDC</t>
  </si>
  <si>
    <t>ALB_DDSIPGD_XDC</t>
  </si>
  <si>
    <t>ALB_DDSIDG_XDC</t>
  </si>
  <si>
    <t>ALB_DDHBOA_EOP_PT</t>
  </si>
  <si>
    <t>ALB_DDHBS_EOP_PT</t>
  </si>
  <si>
    <t>ALB_DDHNBS_EOP_PT</t>
  </si>
  <si>
    <t>ALB_DDHNBSFI_EOP_PT</t>
  </si>
  <si>
    <t>ALB_DDHNBSNFI_EOP_PT</t>
  </si>
  <si>
    <t>ALB_DDHI_EOP_PT</t>
  </si>
  <si>
    <t>ALB_EDCD_EUR</t>
  </si>
  <si>
    <t>ALB_EDCDDOD_EUR</t>
  </si>
  <si>
    <t>ALB_EDCDD_EUR</t>
  </si>
  <si>
    <t>ALB_EDCDDS_EUR</t>
  </si>
  <si>
    <t>ALB_EDCDDSP_EUR</t>
  </si>
  <si>
    <t>ALB_EDCDDSI_EUR</t>
  </si>
  <si>
    <t>ALB_EDCDDSCUB_EUR</t>
  </si>
  <si>
    <t>ALB_EDAD_EUR</t>
  </si>
  <si>
    <t>ALB_EDADD_EUR</t>
  </si>
  <si>
    <t>ALB_EDADDS_EUR</t>
  </si>
  <si>
    <t>ALB_EDADDSP_EUR</t>
  </si>
  <si>
    <t>ALB_EDADDSI_EUR</t>
  </si>
  <si>
    <t>ALB_CGEDCD_EUR</t>
  </si>
  <si>
    <t>ALB_CGEDCDDOD_EUR</t>
  </si>
  <si>
    <t>ALB_CGEDCDD_EUR</t>
  </si>
  <si>
    <t>ALB_CGEDCDDS_EUR</t>
  </si>
  <si>
    <t>ALB_CGEDCDDSP_EUR</t>
  </si>
  <si>
    <t>ALB_CGEDCDDSI_EUR</t>
  </si>
  <si>
    <t>ALB_CGEDCDDSCUB_EUR</t>
  </si>
  <si>
    <t>ALB_CGEDAD_EUR</t>
  </si>
  <si>
    <t>ALB_CGEDADD_EUR</t>
  </si>
  <si>
    <t>ALB_CGEDADDS_EUR</t>
  </si>
  <si>
    <t>ALB_CGEDADDSP_EUR</t>
  </si>
  <si>
    <t>ALB_CGEDADDSI_EUR</t>
  </si>
  <si>
    <t>ALB_CGGDCD_EUR</t>
  </si>
  <si>
    <t>ALB_CGGDCDDOD_EUR</t>
  </si>
  <si>
    <t>ALB_CGGDCDD_EUR</t>
  </si>
  <si>
    <t>ALB_CGGDCDDS_EUR</t>
  </si>
  <si>
    <t>ALB_CGGDCDDSP_EUR</t>
  </si>
  <si>
    <t>ALB_CGGDCDDSI_EUR</t>
  </si>
  <si>
    <t>ALB_CGGDCDDSCUB_EUR</t>
  </si>
  <si>
    <t>ALB_CGGDAD_EUR</t>
  </si>
  <si>
    <t>ALB_CGGDADD_EUR</t>
  </si>
  <si>
    <t>ALB_CGGDADDS_EUR</t>
  </si>
  <si>
    <t>ALB_CGGDADDSP_EUR</t>
  </si>
  <si>
    <t>ALB_CGGDADDSI_EUR</t>
  </si>
  <si>
    <t>ALB_EDDCM_EUR</t>
  </si>
  <si>
    <t>ALB_EDDCM_CEB_EUR</t>
  </si>
  <si>
    <t>ALB_EDDCM_IBRD_EUR</t>
  </si>
  <si>
    <t>ALB_EDDCM_EC_EUR</t>
  </si>
  <si>
    <t>ALB_EDDCM_EBRD_EUR</t>
  </si>
  <si>
    <t>ALB_EDDCM_EIB_EUR</t>
  </si>
  <si>
    <t>ALB_EDDCM_IDA_EUR</t>
  </si>
  <si>
    <t>ALB_EDDCM_IDB_EUR</t>
  </si>
  <si>
    <t>ALB_EDDCM_IFAD_EUR</t>
  </si>
  <si>
    <t>ALB_EDDCM_OPEC_EUR</t>
  </si>
  <si>
    <t>ALB_EDDCM_IMF_EUR</t>
  </si>
  <si>
    <t>ALB_EDDCB_EUR</t>
  </si>
  <si>
    <t>ALB_EDDCB_AUSTRIA_EUR</t>
  </si>
  <si>
    <t>ALB_EDDCB_BULGARIA_EUR</t>
  </si>
  <si>
    <t>ALB_EDDCB_CZECHREP_EUR</t>
  </si>
  <si>
    <t>ALB_EDDCB_GREECE_EUR</t>
  </si>
  <si>
    <t>ALB_EDDCB_GERMANY_EUR</t>
  </si>
  <si>
    <t>ALB_EDDCB_HUNGARY_EUR</t>
  </si>
  <si>
    <t>ALB_EDDCB_ITALY_EUR</t>
  </si>
  <si>
    <t>ALB_EDDCB_JAPAN_EUR</t>
  </si>
  <si>
    <t>ALB_EDDCB_YUGOSLAVIA_EUR</t>
  </si>
  <si>
    <t>ALB_EDDCB_FYROM_EUR</t>
  </si>
  <si>
    <t>ALB_EDDCB_TURKEY_EUR</t>
  </si>
  <si>
    <t>ALB_EDDCB_KUWIAT_EUR</t>
  </si>
  <si>
    <t>ALB_EDDCB_CHINA_EUR</t>
  </si>
  <si>
    <t>ALB_EDDCB_SKOREA_EUR</t>
  </si>
  <si>
    <t>ALB_EDDCB_POLAND_EUR</t>
  </si>
  <si>
    <t>ALB_EDDCB_ROMANIA_EUR</t>
  </si>
  <si>
    <t>ALB_EDDCB_SPAIN_EUR</t>
  </si>
  <si>
    <t>ALB_EDDCB_SLOVAKIA_EUR</t>
  </si>
  <si>
    <t>ALB_EDDCB_SWEDEN_EUR</t>
  </si>
  <si>
    <t>ALB_EDDCB_NORWAY_EUR</t>
  </si>
  <si>
    <t>ALB_EDDCB_ABUDHABI_EUR</t>
  </si>
  <si>
    <t>ALB_EDDCB_SAUDI_EUR</t>
  </si>
  <si>
    <t>ALB_EDDCB_NETHERLANDS_EUR</t>
  </si>
  <si>
    <t>ALB_EDDCB_RUSSIA_EUR</t>
  </si>
  <si>
    <t>ALB_EDDCB_SERBIA_EUR</t>
  </si>
  <si>
    <t>ALB_EDDCB_SWITZERLAND_EUR</t>
  </si>
  <si>
    <t>ALB_EDDCB_MONTENEGRO_EUR</t>
  </si>
  <si>
    <t>ALB_EDDCB_CROATIA_EUR</t>
  </si>
  <si>
    <t>ALB_EDDCB_SLOVENIA_EUR</t>
  </si>
  <si>
    <t>ALB_EDDCB_BOSNIA_EUR</t>
  </si>
  <si>
    <t>ALB_EDDCPC_EUR</t>
  </si>
  <si>
    <t>ALB_EDDCPCPC_EUR</t>
  </si>
  <si>
    <t>ALB_EDDCPC_EUROBOND_EUR</t>
  </si>
  <si>
    <t>ALB_EDDCPARISC_EUR</t>
  </si>
  <si>
    <t>ALB_EDDCPARISC_AUSTRIA_EUR</t>
  </si>
  <si>
    <t>ALB_EDDCPARISC_UK_EUR</t>
  </si>
  <si>
    <t>ALB_EDDCPARISC_DENMARK_EUR</t>
  </si>
  <si>
    <t>ALB_EDDCPARISC_FRANCE_EUR</t>
  </si>
  <si>
    <t>ALB_EDDCPARISC_GERMANY_EUR</t>
  </si>
  <si>
    <t>ALB_EDDCPARISC_NETHERLANDS_EUR</t>
  </si>
  <si>
    <t>ALB_EDDCPARISC_ITALY_EUR</t>
  </si>
  <si>
    <t>ALB_EDDCPARISC_JAPAN_EUR</t>
  </si>
  <si>
    <t>ALB_EDDCPARISC_RUSSIA_EUR</t>
  </si>
  <si>
    <t>ALB_EDDCTOTAL_EUR</t>
  </si>
  <si>
    <t>ALB_CGGDDDCM_EUR</t>
  </si>
  <si>
    <t>ALB_CGGDDDCM_EBRD_EUR</t>
  </si>
  <si>
    <t>ALB_CGGDDDCM_EIB_EUR</t>
  </si>
  <si>
    <t>ALB_CGGDDDCB_EUR</t>
  </si>
  <si>
    <t>ALB_CGGDDDCB_GERMANY_EUR</t>
  </si>
  <si>
    <t>ALB_CGGDDDCB_GREECE_EUR</t>
  </si>
  <si>
    <t>ALB_CGGDDDCB_ITALY_EUR</t>
  </si>
  <si>
    <t>ALB_CGGDDDCB_JAPAN_EUR</t>
  </si>
  <si>
    <t>ALB_CGGDDDCB_SKOREA_EUR</t>
  </si>
  <si>
    <t>ALB_CGGDDDCPC_EUR</t>
  </si>
  <si>
    <t>ALB_CGGDDDCPCPC_EUR</t>
  </si>
  <si>
    <t>ALB_CGGDDDCPCTOTAL_EUR</t>
  </si>
  <si>
    <t>ALB_GCGDMTI_XDC</t>
  </si>
  <si>
    <t>ALB_GCGDMTI_S_XDC</t>
  </si>
  <si>
    <t>ALB_GCGDMTI_S_DS_XDC</t>
  </si>
  <si>
    <t>ALB_GCGDMTI_S_L_XDC</t>
  </si>
  <si>
    <t>ALB_GCGDMTI_L_XDC</t>
  </si>
  <si>
    <t>ALB_GCGDMTI_L_1Y_XDC</t>
  </si>
  <si>
    <t>ALB_GCGDMTI_L_1Y_DS_XDC</t>
  </si>
  <si>
    <t>ALB_GCGDMTI_L_1Y_L_XDC</t>
  </si>
  <si>
    <t>ALB_GCGDMTI_L_O1Y_XDC</t>
  </si>
  <si>
    <t>ALB_GCGDMTI_L_O1Y_DS_XDC</t>
  </si>
  <si>
    <t>ALB_GCGDMTI_L_O1Y_L_XDC</t>
  </si>
  <si>
    <t>ALB_GCGDMTI_TOTAL_XDC</t>
  </si>
  <si>
    <t>ALB_GCGDMTI_TOTAL_DS_XDC</t>
  </si>
  <si>
    <t>ALB_GCGDMTI_TOTAL_L_XDC</t>
  </si>
  <si>
    <t>ALB_GCGDCD_XDC</t>
  </si>
  <si>
    <t>ALB_GCGDCDDC_XDC</t>
  </si>
  <si>
    <t>ALB_GCGDCDFC_XDC</t>
  </si>
  <si>
    <t>ALB_GCGDRC_XDC</t>
  </si>
  <si>
    <t>ALB_GCGDRCDC_XDC</t>
  </si>
  <si>
    <t>ALB_GCGDRCEC_XDC</t>
  </si>
  <si>
    <t>ALB_AM_EOP</t>
  </si>
  <si>
    <t>ALB_AY_EOP</t>
  </si>
  <si>
    <t>ALB_AMPBOA_EOP</t>
  </si>
  <si>
    <t>ALB_AYPBOA_EOP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</si>
  <si>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</si>
  <si>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</si>
  <si>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</si>
  <si>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</si>
  <si>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</si>
  <si>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</si>
  <si>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2015-Q1</t>
  </si>
  <si>
    <t>2015-Q2</t>
  </si>
  <si>
    <t>2015-Q3</t>
  </si>
  <si>
    <t>2015-Q4</t>
  </si>
  <si>
    <t>2014-Q1</t>
  </si>
  <si>
    <t>2014-Q2</t>
  </si>
  <si>
    <t>2014-Q3</t>
  </si>
  <si>
    <t>2014-Q4</t>
  </si>
  <si>
    <t>2013-Q1</t>
  </si>
  <si>
    <t>2013-Q2</t>
  </si>
  <si>
    <t>2013-Q3</t>
  </si>
  <si>
    <t>2013-Q4</t>
  </si>
  <si>
    <t>2012-Q1</t>
  </si>
  <si>
    <t>2012-Q2</t>
  </si>
  <si>
    <t>2012-Q3</t>
  </si>
  <si>
    <t>2012-Q4</t>
  </si>
  <si>
    <t>2011-Q1</t>
  </si>
  <si>
    <t>2011-Q2</t>
  </si>
  <si>
    <t>2011-Q3</t>
  </si>
  <si>
    <t>2011-Q4</t>
  </si>
  <si>
    <t>2010-Q1</t>
  </si>
  <si>
    <t>2010-Q2</t>
  </si>
  <si>
    <t>2010-Q3</t>
  </si>
  <si>
    <t>2010-Q4</t>
  </si>
  <si>
    <t>2017-Q1</t>
  </si>
  <si>
    <t>2017-Q2</t>
  </si>
  <si>
    <t>2017-Q3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</si>
  <si>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</si>
  <si>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</si>
  <si>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</si>
  <si>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</si>
  <si>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</si>
  <si>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</si>
  <si>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</si>
  <si>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</si>
  <si>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</si>
  <si>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</si>
  <si>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</si>
  <si>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</si>
  <si>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</si>
  <si>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</si>
  <si>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</si>
  <si>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</si>
  <si>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</si>
  <si>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</si>
  <si>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</si>
  <si>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</si>
  <si>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</si>
  <si>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</si>
  <si>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</si>
  <si>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</si>
  <si>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</si>
  <si>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</si>
  <si>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</si>
  <si>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</si>
  <si>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</si>
  <si>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</si>
  <si>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</si>
  <si>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</si>
  <si>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</si>
  <si>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</si>
  <si>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</si>
  <si>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</si>
  <si>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</si>
  <si>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</si>
  <si>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</si>
  <si>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</si>
  <si>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</si>
  <si>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</si>
  <si>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</si>
  <si>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</si>
  <si>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</si>
  <si>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</si>
  <si>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</si>
  <si>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</si>
  <si>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</si>
  <si>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</si>
  <si>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</si>
  <si>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</si>
  <si>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</si>
  <si>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</si>
  <si>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</si>
  <si>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</si>
  <si>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</si>
  <si>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</si>
  <si>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</si>
  <si>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</si>
  <si>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</si>
  <si>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</si>
  <si>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</si>
  <si>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</si>
  <si>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</si>
  <si>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</si>
  <si>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</si>
  <si>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</si>
  <si>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</si>
  <si>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</si>
  <si>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</si>
  <si>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</si>
  <si>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</si>
  <si>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</si>
  <si>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</si>
  <si>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</si>
  <si>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</si>
  <si>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</si>
  <si>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</si>
  <si>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</si>
  <si>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</si>
  <si>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</si>
  <si>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</si>
  <si>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</si>
  <si>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</si>
  <si>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</si>
  <si>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</si>
  <si>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</si>
  <si>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</si>
  <si>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</si>
  <si>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</si>
  <si>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</si>
  <si>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</si>
  <si>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</si>
  <si>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</si>
  <si>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</si>
  <si>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2017-Q4</t>
  </si>
  <si>
    <t>2018-Q1</t>
  </si>
  <si>
    <t>2018-Q2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</si>
  <si>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</si>
  <si>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</si>
  <si>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</si>
  <si>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</si>
  <si>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</si>
  <si>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</si>
  <si>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</si>
  <si>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</si>
  <si>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</si>
  <si>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</si>
  <si>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2018-Q3</t>
  </si>
  <si>
    <t>2018-11</t>
  </si>
  <si>
    <t>2018-Q4</t>
  </si>
  <si>
    <t>2018-12</t>
  </si>
  <si>
    <t>2019-01</t>
  </si>
  <si>
    <t>2019-02</t>
  </si>
  <si>
    <t>2019-03</t>
  </si>
  <si>
    <t>2019-Q1</t>
  </si>
  <si>
    <t>2019-04</t>
  </si>
  <si>
    <t>2019-05</t>
  </si>
  <si>
    <t>2019-Q2</t>
  </si>
  <si>
    <t>2019-06</t>
  </si>
  <si>
    <t>2019-07</t>
  </si>
  <si>
    <t>2019-08</t>
  </si>
  <si>
    <t>2019-09</t>
  </si>
  <si>
    <t>2019-Q3</t>
  </si>
  <si>
    <t>2019-10</t>
  </si>
  <si>
    <t>Average Yield without BOA, End of Period</t>
  </si>
  <si>
    <t>Average Maturity without BOA, End of Period</t>
  </si>
  <si>
    <t>2019-11</t>
  </si>
  <si>
    <t>2019-12</t>
  </si>
  <si>
    <t>2019-Q4</t>
  </si>
  <si>
    <t>2020-Q1</t>
  </si>
  <si>
    <t>2020-01</t>
  </si>
  <si>
    <t>2020-02</t>
  </si>
  <si>
    <t>2020-03</t>
  </si>
  <si>
    <t>2020-04</t>
  </si>
  <si>
    <t>2020-05</t>
  </si>
  <si>
    <t>2020-06</t>
  </si>
  <si>
    <t>2020-Q2</t>
  </si>
  <si>
    <t>2020-07</t>
  </si>
  <si>
    <t>2020-08</t>
  </si>
  <si>
    <t>2020-09</t>
  </si>
  <si>
    <t>2020-Q3</t>
  </si>
  <si>
    <t>2020-10</t>
  </si>
  <si>
    <t>2020-11</t>
  </si>
  <si>
    <t>2020-12</t>
  </si>
  <si>
    <t>2020-Q4</t>
  </si>
  <si>
    <t>2021-01</t>
  </si>
  <si>
    <t>2021-02</t>
  </si>
  <si>
    <t>2021-03</t>
  </si>
  <si>
    <t>2021-Q1</t>
  </si>
  <si>
    <t>2021-Q2</t>
  </si>
  <si>
    <t>2021-04</t>
  </si>
  <si>
    <t>2021-05</t>
  </si>
  <si>
    <t>2021-06</t>
  </si>
  <si>
    <t>2021-07</t>
  </si>
  <si>
    <t>2021-08</t>
  </si>
  <si>
    <t>2021-09</t>
  </si>
  <si>
    <t>2021-Q3</t>
  </si>
  <si>
    <t>2021-Q4</t>
  </si>
  <si>
    <t>2021-10</t>
  </si>
  <si>
    <t>2021-11</t>
  </si>
  <si>
    <t>2021-12</t>
  </si>
  <si>
    <t>2022-Q1</t>
  </si>
  <si>
    <t>2022-01</t>
  </si>
  <si>
    <t>2022-02</t>
  </si>
  <si>
    <t>2022-03</t>
  </si>
  <si>
    <t>2022-04</t>
  </si>
  <si>
    <t>2022-05</t>
  </si>
  <si>
    <t>2022-06</t>
  </si>
  <si>
    <t>2022-Q2</t>
  </si>
  <si>
    <t>2022-Q3</t>
  </si>
  <si>
    <t>2022-07</t>
  </si>
  <si>
    <t>2022-08</t>
  </si>
  <si>
    <t>2022-09</t>
  </si>
  <si>
    <t>2022-10</t>
  </si>
  <si>
    <t>2022-11</t>
  </si>
  <si>
    <t>2022-12</t>
  </si>
  <si>
    <t>2022-Q4</t>
  </si>
  <si>
    <t>ALB_EDDCB_FRANCE_EUR</t>
  </si>
  <si>
    <t>CGD_165</t>
  </si>
  <si>
    <t>External Debt of Albania, Drawings by years and by Creditors, Bilateral, FRANCE, Euros</t>
  </si>
  <si>
    <t>Domestic Debt Stock by Instruments, II. Long term Instruments,  15 Year Note, National Currency</t>
  </si>
  <si>
    <t>Domestic Debt Stock by Instruments, II. Long term Instruments, 10 Year Note,National Currency</t>
  </si>
  <si>
    <t>ALB_DDSILI_15Y_XDC</t>
  </si>
  <si>
    <t>CGD_166</t>
  </si>
  <si>
    <t>2023-Q1</t>
  </si>
  <si>
    <t>2023-01</t>
  </si>
  <si>
    <t>2023-02</t>
  </si>
  <si>
    <t>2023-03</t>
  </si>
  <si>
    <t>2023-04</t>
  </si>
  <si>
    <t>2023-05</t>
  </si>
  <si>
    <t>2023-06</t>
  </si>
  <si>
    <t>2023-Q2</t>
  </si>
  <si>
    <t>2023-Q3</t>
  </si>
  <si>
    <t>2023-07</t>
  </si>
  <si>
    <t>2023-08</t>
  </si>
  <si>
    <t>2023-09</t>
  </si>
  <si>
    <t>2023-Q4</t>
  </si>
  <si>
    <t>2023-10</t>
  </si>
  <si>
    <t>2023-11</t>
  </si>
  <si>
    <t>2023-12</t>
  </si>
  <si>
    <t>2024-01</t>
  </si>
  <si>
    <t>2024-02</t>
  </si>
  <si>
    <t>2024-03</t>
  </si>
  <si>
    <t>2024-Q1</t>
  </si>
  <si>
    <t>2024-Q2</t>
  </si>
  <si>
    <t>2024-04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</si>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</sst>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L_e_k_-;\-* #,##0.00_L_e_k_-;_-* &quot;-&quot;??_L_e_k_-;_-@_-"/>
    <numFmt numFmtId="164" formatCode="_(* #,##0.00_);_(* \(#,##0.00\);_(* &quot;-&quot;??_);_(@_)"/>
    <numFmt numFmtId="165" formatCode="_(* #,##0_);_(* \(#,##0\);_(* &quot;-&quot;??_);_(@_)"/>
    <numFmt numFmtId="166" formatCode="#,##0.00_ ;\-#,##0.00\ "/>
    <numFmt numFmtId="167" formatCode="0.000"/>
    <numFmt numFmtId="168" formatCode="#,##0.000"/>
    <numFmt numFmtId="169" formatCode="yyyy/mm"/>
    <numFmt numFmtId="170" formatCode="_-* #,##0.00_-;\-* #,##0.00_-;_-* &quot;-&quot;??_-;_-@_-"/>
    <numFmt numFmtId="171" formatCode="_(* #,##0.0_);_(* \(#,##0.0\);_(* &quot;-&quot;??_);_(@_)"/>
    <numFmt numFmtId="172" formatCode="_-* #,##0.0_L_e_k_-;\-* #,##0.0_L_e_k_-;_-* &quot;-&quot;??_L_e_k_-;_-@_-"/>
    <numFmt numFmtId="173" formatCode="_-* #,##0_L_e_k_-;\-* #,##0_L_e_k_-;_-* &quot;-&quot;??_L_e_k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indexed="10"/>
      <name val="Times New Roman"/>
      <family val="1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scheme val="minor"/>
    </font>
    <font>
      <sz val="10.5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9" fontId="4" fillId="0" borderId="0" applyFont="0" applyFill="0" applyBorder="0" applyAlignment="0" applyProtection="0"/>
    <xf numFmtId="0" fontId="19" fillId="0" borderId="0"/>
    <xf numFmtId="0" fontId="17" fillId="0" borderId="0"/>
    <xf numFmtId="170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" fillId="0" borderId="0"/>
    <xf numFmtId="170" fontId="23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4" borderId="0" xfId="0" applyFill="1" applyBorder="1"/>
    <xf numFmtId="0" fontId="0" fillId="4" borderId="3" xfId="0" applyFill="1" applyBorder="1"/>
    <xf numFmtId="0" fontId="5" fillId="2" borderId="0" xfId="0" applyFont="1" applyFill="1"/>
    <xf numFmtId="0" fontId="7" fillId="4" borderId="0" xfId="0" applyFont="1" applyFill="1" applyBorder="1"/>
    <xf numFmtId="0" fontId="6" fillId="3" borderId="6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7" xfId="0" applyFill="1" applyBorder="1"/>
    <xf numFmtId="0" fontId="6" fillId="4" borderId="5" xfId="0" applyFont="1" applyFill="1" applyBorder="1"/>
    <xf numFmtId="0" fontId="0" fillId="0" borderId="0" xfId="0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2" borderId="0" xfId="0" applyFill="1" applyBorder="1"/>
    <xf numFmtId="0" fontId="0" fillId="2" borderId="2" xfId="0" applyFill="1" applyBorder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2" borderId="0" xfId="0" applyFont="1" applyFill="1"/>
    <xf numFmtId="0" fontId="8" fillId="4" borderId="5" xfId="0" applyFont="1" applyFill="1" applyBorder="1"/>
    <xf numFmtId="3" fontId="0" fillId="0" borderId="0" xfId="0" applyNumberFormat="1" applyFont="1" applyBorder="1"/>
    <xf numFmtId="0" fontId="0" fillId="0" borderId="0" xfId="0" applyFont="1" applyBorder="1"/>
    <xf numFmtId="4" fontId="0" fillId="0" borderId="0" xfId="0" applyNumberFormat="1" applyFont="1" applyBorder="1"/>
    <xf numFmtId="0" fontId="0" fillId="0" borderId="1" xfId="0" applyFont="1" applyBorder="1"/>
    <xf numFmtId="0" fontId="0" fillId="0" borderId="0" xfId="0" applyFont="1"/>
    <xf numFmtId="0" fontId="6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0" borderId="0" xfId="0" applyFill="1"/>
    <xf numFmtId="0" fontId="6" fillId="4" borderId="5" xfId="0" applyFont="1" applyFill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168" fontId="9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67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5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/>
    </xf>
    <xf numFmtId="0" fontId="0" fillId="0" borderId="2" xfId="0" applyFont="1" applyBorder="1"/>
    <xf numFmtId="0" fontId="0" fillId="0" borderId="0" xfId="0" applyFont="1" applyFill="1"/>
    <xf numFmtId="3" fontId="0" fillId="0" borderId="0" xfId="0" applyNumberFormat="1" applyFont="1" applyFill="1" applyBorder="1"/>
    <xf numFmtId="0" fontId="0" fillId="0" borderId="2" xfId="0" applyFont="1" applyFill="1" applyBorder="1"/>
    <xf numFmtId="164" fontId="0" fillId="0" borderId="0" xfId="0" applyNumberFormat="1" applyFont="1" applyBorder="1"/>
    <xf numFmtId="4" fontId="0" fillId="0" borderId="0" xfId="0" applyNumberFormat="1" applyFont="1" applyFill="1" applyBorder="1"/>
    <xf numFmtId="16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2" fontId="0" fillId="0" borderId="0" xfId="0" applyNumberFormat="1" applyFont="1" applyBorder="1"/>
    <xf numFmtId="164" fontId="0" fillId="0" borderId="0" xfId="0" applyNumberFormat="1" applyFont="1" applyFill="1" applyBorder="1"/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Border="1"/>
    <xf numFmtId="0" fontId="0" fillId="5" borderId="0" xfId="0" applyFont="1" applyFill="1" applyBorder="1"/>
    <xf numFmtId="3" fontId="0" fillId="5" borderId="0" xfId="0" applyNumberFormat="1" applyFont="1" applyFill="1" applyBorder="1"/>
    <xf numFmtId="0" fontId="0" fillId="5" borderId="0" xfId="0" applyFont="1" applyFill="1"/>
    <xf numFmtId="0" fontId="0" fillId="5" borderId="0" xfId="0" applyFont="1" applyFill="1" applyBorder="1" applyAlignment="1">
      <alignment horizontal="left" indent="1"/>
    </xf>
    <xf numFmtId="0" fontId="0" fillId="5" borderId="0" xfId="0" applyFont="1" applyFill="1" applyBorder="1" applyAlignment="1">
      <alignment horizontal="left" indent="2"/>
    </xf>
    <xf numFmtId="0" fontId="0" fillId="5" borderId="0" xfId="0" applyFont="1" applyFill="1" applyBorder="1" applyAlignment="1">
      <alignment horizontal="left" indent="3"/>
    </xf>
    <xf numFmtId="165" fontId="0" fillId="5" borderId="0" xfId="0" applyNumberFormat="1" applyFont="1" applyFill="1" applyBorder="1"/>
    <xf numFmtId="3" fontId="7" fillId="0" borderId="0" xfId="0" applyNumberFormat="1" applyFont="1" applyFill="1" applyBorder="1"/>
    <xf numFmtId="165" fontId="7" fillId="0" borderId="0" xfId="0" applyNumberFormat="1" applyFont="1" applyFill="1" applyBorder="1"/>
    <xf numFmtId="0" fontId="7" fillId="0" borderId="0" xfId="0" applyFont="1" applyFill="1" applyBorder="1"/>
    <xf numFmtId="166" fontId="12" fillId="0" borderId="0" xfId="2" applyNumberFormat="1" applyFont="1" applyFill="1" applyBorder="1" applyAlignment="1">
      <alignment horizontal="right"/>
    </xf>
    <xf numFmtId="166" fontId="12" fillId="0" borderId="0" xfId="2" applyNumberFormat="1" applyFont="1" applyFill="1" applyBorder="1"/>
    <xf numFmtId="4" fontId="2" fillId="0" borderId="0" xfId="0" applyNumberFormat="1" applyFont="1" applyBorder="1"/>
    <xf numFmtId="4" fontId="12" fillId="0" borderId="0" xfId="2" applyNumberFormat="1" applyFont="1" applyFill="1" applyBorder="1"/>
    <xf numFmtId="4" fontId="12" fillId="0" borderId="0" xfId="0" applyNumberFormat="1" applyFont="1" applyFill="1" applyBorder="1"/>
    <xf numFmtId="4" fontId="16" fillId="0" borderId="0" xfId="0" quotePrefix="1" applyNumberFormat="1" applyFont="1" applyFill="1" applyBorder="1" applyAlignment="1">
      <alignment horizontal="right"/>
    </xf>
    <xf numFmtId="4" fontId="16" fillId="0" borderId="0" xfId="2" applyNumberFormat="1" applyFont="1" applyFill="1" applyBorder="1" applyAlignment="1">
      <alignment horizontal="right"/>
    </xf>
    <xf numFmtId="4" fontId="12" fillId="0" borderId="0" xfId="2" applyNumberFormat="1" applyFont="1" applyBorder="1"/>
    <xf numFmtId="0" fontId="12" fillId="0" borderId="1" xfId="0" applyFont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168" fontId="12" fillId="0" borderId="1" xfId="0" applyNumberFormat="1" applyFont="1" applyFill="1" applyBorder="1" applyAlignment="1">
      <alignment horizontal="center"/>
    </xf>
    <xf numFmtId="168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7" fontId="12" fillId="0" borderId="1" xfId="0" applyNumberFormat="1" applyFont="1" applyBorder="1" applyAlignment="1">
      <alignment horizontal="right"/>
    </xf>
    <xf numFmtId="164" fontId="12" fillId="0" borderId="0" xfId="0" quotePrefix="1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164" fontId="12" fillId="0" borderId="0" xfId="2" applyNumberFormat="1" applyFont="1" applyBorder="1"/>
    <xf numFmtId="164" fontId="12" fillId="0" borderId="0" xfId="2" applyNumberFormat="1" applyFont="1" applyFill="1" applyBorder="1"/>
    <xf numFmtId="3" fontId="1" fillId="0" borderId="0" xfId="0" applyNumberFormat="1" applyFont="1" applyFill="1" applyBorder="1"/>
    <xf numFmtId="3" fontId="12" fillId="0" borderId="0" xfId="0" applyNumberFormat="1" applyFont="1" applyFill="1" applyBorder="1"/>
    <xf numFmtId="3" fontId="12" fillId="0" borderId="0" xfId="4" applyNumberFormat="1" applyFont="1" applyFill="1" applyBorder="1"/>
    <xf numFmtId="164" fontId="12" fillId="0" borderId="0" xfId="0" quotePrefix="1" applyNumberFormat="1" applyFont="1" applyFill="1" applyBorder="1" applyAlignment="1">
      <alignment horizontal="right" indent="4"/>
    </xf>
    <xf numFmtId="3" fontId="18" fillId="0" borderId="0" xfId="5" applyNumberFormat="1" applyFont="1" applyFill="1" applyBorder="1" applyAlignment="1"/>
    <xf numFmtId="3" fontId="18" fillId="0" borderId="0" xfId="0" applyNumberFormat="1" applyFont="1" applyBorder="1" applyAlignment="1"/>
    <xf numFmtId="164" fontId="12" fillId="0" borderId="0" xfId="0" applyNumberFormat="1" applyFont="1" applyFill="1" applyBorder="1"/>
    <xf numFmtId="3" fontId="18" fillId="0" borderId="0" xfId="4" applyNumberFormat="1" applyFont="1" applyBorder="1"/>
    <xf numFmtId="3" fontId="18" fillId="0" borderId="0" xfId="4" applyNumberFormat="1" applyFont="1" applyFill="1" applyBorder="1"/>
    <xf numFmtId="4" fontId="0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2" fontId="0" fillId="0" borderId="1" xfId="0" applyNumberFormat="1" applyBorder="1"/>
    <xf numFmtId="2" fontId="0" fillId="0" borderId="0" xfId="0" applyNumberFormat="1" applyFill="1" applyBorder="1"/>
    <xf numFmtId="2" fontId="0" fillId="0" borderId="1" xfId="0" applyNumberFormat="1" applyFill="1" applyBorder="1"/>
    <xf numFmtId="0" fontId="6" fillId="6" borderId="5" xfId="0" applyFont="1" applyFill="1" applyBorder="1"/>
    <xf numFmtId="17" fontId="6" fillId="6" borderId="5" xfId="0" applyNumberFormat="1" applyFont="1" applyFill="1" applyBorder="1"/>
    <xf numFmtId="167" fontId="0" fillId="0" borderId="1" xfId="0" applyNumberFormat="1" applyBorder="1"/>
    <xf numFmtId="1" fontId="0" fillId="0" borderId="0" xfId="0" applyNumberFormat="1" applyFill="1" applyBorder="1"/>
    <xf numFmtId="167" fontId="0" fillId="0" borderId="0" xfId="0" applyNumberFormat="1" applyBorder="1"/>
    <xf numFmtId="14" fontId="6" fillId="6" borderId="5" xfId="0" applyNumberFormat="1" applyFont="1" applyFill="1" applyBorder="1"/>
    <xf numFmtId="17" fontId="6" fillId="6" borderId="5" xfId="0" applyNumberFormat="1" applyFont="1" applyFill="1" applyBorder="1" applyAlignment="1">
      <alignment horizontal="center"/>
    </xf>
    <xf numFmtId="169" fontId="6" fillId="6" borderId="5" xfId="0" applyNumberFormat="1" applyFont="1" applyFill="1" applyBorder="1" applyAlignment="1">
      <alignment horizontal="center"/>
    </xf>
    <xf numFmtId="167" fontId="0" fillId="0" borderId="0" xfId="0" applyNumberFormat="1"/>
    <xf numFmtId="2" fontId="0" fillId="0" borderId="0" xfId="0" applyNumberFormat="1" applyBorder="1"/>
    <xf numFmtId="3" fontId="16" fillId="0" borderId="0" xfId="4" applyNumberFormat="1" applyFont="1" applyFill="1" applyBorder="1"/>
    <xf numFmtId="0" fontId="20" fillId="0" borderId="0" xfId="0" applyFont="1" applyFill="1" applyBorder="1"/>
    <xf numFmtId="0" fontId="20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1"/>
    </xf>
    <xf numFmtId="4" fontId="21" fillId="0" borderId="0" xfId="0" applyNumberFormat="1" applyFont="1" applyBorder="1"/>
    <xf numFmtId="171" fontId="0" fillId="0" borderId="0" xfId="0" applyNumberFormat="1" applyFont="1" applyBorder="1"/>
    <xf numFmtId="0" fontId="20" fillId="0" borderId="2" xfId="0" applyFont="1" applyBorder="1"/>
    <xf numFmtId="0" fontId="20" fillId="0" borderId="0" xfId="0" applyFont="1" applyBorder="1" applyAlignment="1">
      <alignment horizontal="left" indent="1"/>
    </xf>
    <xf numFmtId="164" fontId="20" fillId="0" borderId="0" xfId="0" applyNumberFormat="1" applyFont="1" applyBorder="1"/>
    <xf numFmtId="0" fontId="20" fillId="0" borderId="0" xfId="0" applyFont="1"/>
    <xf numFmtId="3" fontId="22" fillId="0" borderId="0" xfId="4" applyNumberFormat="1" applyFont="1"/>
    <xf numFmtId="0" fontId="0" fillId="0" borderId="6" xfId="0" applyFont="1" applyBorder="1"/>
    <xf numFmtId="0" fontId="18" fillId="0" borderId="0" xfId="0" applyFont="1"/>
    <xf numFmtId="0" fontId="18" fillId="0" borderId="0" xfId="0" applyFont="1" applyBorder="1"/>
    <xf numFmtId="43" fontId="0" fillId="0" borderId="0" xfId="2" applyFont="1"/>
    <xf numFmtId="172" fontId="0" fillId="0" borderId="0" xfId="2" applyNumberFormat="1" applyFont="1" applyBorder="1"/>
    <xf numFmtId="172" fontId="0" fillId="0" borderId="0" xfId="2" applyNumberFormat="1" applyFont="1" applyBorder="1" applyAlignment="1">
      <alignment horizontal="right"/>
    </xf>
    <xf numFmtId="172" fontId="0" fillId="0" borderId="0" xfId="2" applyNumberFormat="1" applyFont="1" applyFill="1" applyBorder="1"/>
    <xf numFmtId="49" fontId="6" fillId="6" borderId="5" xfId="0" applyNumberFormat="1" applyFont="1" applyFill="1" applyBorder="1" applyAlignment="1">
      <alignment horizontal="center"/>
    </xf>
    <xf numFmtId="43" fontId="0" fillId="2" borderId="0" xfId="2" applyFont="1" applyFill="1" applyBorder="1"/>
    <xf numFmtId="43" fontId="0" fillId="0" borderId="0" xfId="2" applyFont="1" applyBorder="1"/>
    <xf numFmtId="43" fontId="0" fillId="0" borderId="0" xfId="2" applyFont="1" applyFill="1" applyBorder="1"/>
    <xf numFmtId="43" fontId="20" fillId="0" borderId="0" xfId="2" applyFont="1" applyBorder="1"/>
    <xf numFmtId="43" fontId="0" fillId="5" borderId="0" xfId="2" applyFont="1" applyFill="1" applyBorder="1"/>
    <xf numFmtId="173" fontId="0" fillId="0" borderId="0" xfId="2" applyNumberFormat="1" applyFont="1" applyFill="1" applyBorder="1"/>
    <xf numFmtId="43" fontId="18" fillId="0" borderId="0" xfId="2" applyFont="1" applyBorder="1"/>
    <xf numFmtId="43" fontId="0" fillId="0" borderId="0" xfId="2" applyNumberFormat="1" applyFont="1" applyBorder="1"/>
    <xf numFmtId="43" fontId="0" fillId="0" borderId="1" xfId="2" applyNumberFormat="1" applyFont="1" applyBorder="1"/>
    <xf numFmtId="0" fontId="0" fillId="0" borderId="0" xfId="0" applyFill="1" applyBorder="1" applyAlignment="1">
      <alignment horizontal="center"/>
    </xf>
    <xf numFmtId="43" fontId="0" fillId="0" borderId="0" xfId="2" applyNumberFormat="1" applyFont="1" applyBorder="1" applyAlignment="1">
      <alignment horizontal="center"/>
    </xf>
    <xf numFmtId="43" fontId="0" fillId="0" borderId="1" xfId="2" applyNumberFormat="1" applyFont="1" applyBorder="1" applyAlignment="1">
      <alignment horizontal="center"/>
    </xf>
    <xf numFmtId="169" fontId="6" fillId="6" borderId="8" xfId="0" applyNumberFormat="1" applyFont="1" applyFill="1" applyBorder="1" applyAlignment="1">
      <alignment horizontal="center"/>
    </xf>
    <xf numFmtId="173" fontId="0" fillId="0" borderId="0" xfId="2" applyNumberFormat="1" applyFont="1" applyFill="1" applyBorder="1" applyAlignment="1">
      <alignment horizontal="center"/>
    </xf>
    <xf numFmtId="43" fontId="0" fillId="0" borderId="0" xfId="2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Fill="1" applyBorder="1"/>
    <xf numFmtId="0" fontId="20" fillId="0" borderId="3" xfId="0" applyFont="1" applyBorder="1"/>
    <xf numFmtId="0" fontId="0" fillId="5" borderId="3" xfId="0" applyFont="1" applyFill="1" applyBorder="1"/>
    <xf numFmtId="1" fontId="0" fillId="0" borderId="3" xfId="0" applyNumberFormat="1" applyFill="1" applyBorder="1"/>
    <xf numFmtId="0" fontId="0" fillId="0" borderId="3" xfId="0" applyBorder="1"/>
    <xf numFmtId="0" fontId="0" fillId="0" borderId="7" xfId="0" applyBorder="1" applyAlignment="1">
      <alignment horizontal="right"/>
    </xf>
  </cellXfs>
  <cellStyles count="15">
    <cellStyle name="Comma" xfId="2" builtinId="3"/>
    <cellStyle name="Comma 15" xfId="13"/>
    <cellStyle name="Comma 2 5" xfId="14"/>
    <cellStyle name="Comma 38 2" xfId="8"/>
    <cellStyle name="Comma 42" xfId="10"/>
    <cellStyle name="Normal" xfId="0" builtinId="0"/>
    <cellStyle name="Normal 10" xfId="3"/>
    <cellStyle name="Normal 11" xfId="9"/>
    <cellStyle name="Normal 15" xfId="12"/>
    <cellStyle name="Normal 2" xfId="7"/>
    <cellStyle name="Normal 4" xfId="1"/>
    <cellStyle name="Normal 5" xfId="6"/>
    <cellStyle name="Normal 5 2 2" xfId="11"/>
    <cellStyle name="Normal_B Publik BB ndare ne 3 m 2011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192"/>
  <sheetViews>
    <sheetView tabSelected="1" workbookViewId="0">
      <pane xSplit="6" ySplit="9" topLeftCell="II160" activePane="bottomRight" state="frozen"/>
      <selection pane="topRight" activeCell="G1" sqref="G1"/>
      <selection pane="bottomLeft" activeCell="A10" sqref="A10"/>
      <selection pane="bottomRight" activeCell="IO185" sqref="IO185"/>
    </sheetView>
  </sheetViews>
  <sheetFormatPr defaultRowHeight="15" x14ac:dyDescent="0.25"/>
  <cols>
    <col min="1" max="1" width="6.85546875" customWidth="1"/>
    <col min="2" max="2" width="21.42578125" customWidth="1"/>
    <col min="3" max="3" width="137" customWidth="1"/>
    <col min="4" max="4" width="28.42578125" customWidth="1"/>
    <col min="5" max="5" width="12.42578125" customWidth="1"/>
    <col min="6" max="6" width="6.42578125" customWidth="1"/>
    <col min="7" max="7" width="14.7109375" bestFit="1" customWidth="1"/>
    <col min="8" max="8" width="14.7109375" style="30" bestFit="1" customWidth="1"/>
    <col min="9" max="10" width="14.7109375" bestFit="1" customWidth="1"/>
    <col min="13" max="13" width="10.140625" bestFit="1" customWidth="1"/>
    <col min="14" max="17" width="12.5703125" customWidth="1"/>
    <col min="19" max="19" width="11.140625" bestFit="1" customWidth="1"/>
    <col min="23" max="24" width="9" bestFit="1" customWidth="1"/>
    <col min="27" max="28" width="9" bestFit="1" customWidth="1"/>
    <col min="29" max="30" width="9.140625" style="33"/>
    <col min="31" max="31" width="9" style="33" bestFit="1" customWidth="1"/>
    <col min="32" max="32" width="9" bestFit="1" customWidth="1"/>
    <col min="33" max="34" width="9.140625" style="33"/>
    <col min="35" max="35" width="9" style="33" bestFit="1" customWidth="1"/>
    <col min="36" max="36" width="9" bestFit="1" customWidth="1"/>
    <col min="37" max="38" width="9.140625" style="33"/>
    <col min="39" max="39" width="9" style="33" bestFit="1" customWidth="1"/>
    <col min="40" max="40" width="9" bestFit="1" customWidth="1"/>
    <col min="41" max="43" width="9.140625" style="33"/>
    <col min="45" max="47" width="9.140625" style="33"/>
    <col min="49" max="53" width="12.5703125" customWidth="1"/>
    <col min="54" max="59" width="12.5703125" style="33" customWidth="1"/>
    <col min="60" max="60" width="12.5703125" customWidth="1"/>
    <col min="61" max="61" width="14.140625" customWidth="1"/>
    <col min="62" max="78" width="12.5703125" customWidth="1"/>
    <col min="79" max="79" width="8.7109375" bestFit="1" customWidth="1"/>
    <col min="80" max="80" width="9" bestFit="1" customWidth="1"/>
    <col min="89" max="89" width="9.5703125" bestFit="1" customWidth="1"/>
    <col min="91" max="91" width="8.7109375" bestFit="1" customWidth="1"/>
    <col min="92" max="92" width="9" bestFit="1" customWidth="1"/>
    <col min="103" max="103" width="7.7109375" bestFit="1" customWidth="1"/>
    <col min="104" max="104" width="6.85546875" bestFit="1" customWidth="1"/>
    <col min="115" max="115" width="9.85546875" customWidth="1"/>
    <col min="127" max="127" width="6.5703125" customWidth="1"/>
    <col min="139" max="139" width="7.7109375" bestFit="1" customWidth="1"/>
    <col min="149" max="149" width="9.5703125" bestFit="1" customWidth="1"/>
    <col min="161" max="161" width="9.5703125" bestFit="1" customWidth="1"/>
    <col min="165" max="165" width="9.42578125" bestFit="1" customWidth="1"/>
    <col min="166" max="177" width="9.42578125" customWidth="1"/>
    <col min="186" max="187" width="11.85546875" customWidth="1"/>
    <col min="191" max="198" width="9.140625" style="18"/>
    <col min="199" max="199" width="13.140625" customWidth="1"/>
    <col min="201" max="201" width="12.5703125" customWidth="1"/>
    <col min="204" max="204" width="9.140625" style="18"/>
    <col min="222" max="222" width="9.140625" style="18"/>
    <col min="231" max="233" width="11" bestFit="1" customWidth="1"/>
    <col min="235" max="235" width="11" bestFit="1" customWidth="1"/>
    <col min="236" max="240" width="12" bestFit="1" customWidth="1"/>
    <col min="241" max="241" width="11" bestFit="1" customWidth="1"/>
    <col min="243" max="245" width="9.140625" style="18"/>
    <col min="246" max="246" width="12.85546875" style="151" customWidth="1"/>
    <col min="247" max="247" width="11" bestFit="1" customWidth="1"/>
    <col min="248" max="248" width="12.5703125" customWidth="1"/>
    <col min="249" max="249" width="12.85546875" style="151" customWidth="1"/>
  </cols>
  <sheetData>
    <row r="1" spans="2:255 16360:16361" s="1" customFormat="1" ht="5.25" customHeight="1" thickBot="1" x14ac:dyDescent="0.3">
      <c r="B1" s="2"/>
      <c r="C1" s="2"/>
      <c r="D1" s="2"/>
      <c r="E1" s="16"/>
      <c r="H1" s="24"/>
      <c r="AC1" s="33"/>
      <c r="AD1" s="33"/>
      <c r="AE1" s="33"/>
      <c r="AG1" s="33"/>
      <c r="AH1" s="33"/>
      <c r="AI1" s="33"/>
      <c r="AK1" s="33"/>
      <c r="AL1" s="33"/>
      <c r="AM1" s="33"/>
      <c r="AO1" s="33"/>
      <c r="AP1" s="33"/>
      <c r="AQ1" s="33"/>
      <c r="AS1" s="33"/>
      <c r="AT1" s="33"/>
      <c r="AU1" s="33"/>
      <c r="BB1" s="33"/>
      <c r="BC1" s="33"/>
      <c r="BD1" s="33"/>
      <c r="BE1" s="33"/>
      <c r="BF1" s="33"/>
      <c r="BG1" s="33"/>
      <c r="GI1" s="16"/>
      <c r="GJ1" s="16"/>
      <c r="GK1" s="16"/>
      <c r="GL1" s="16"/>
      <c r="GM1" s="16"/>
      <c r="GN1" s="16"/>
      <c r="GO1" s="16"/>
      <c r="GP1" s="16"/>
      <c r="GQ1" s="16"/>
      <c r="GR1" s="16"/>
      <c r="GV1" s="16"/>
      <c r="HN1" s="16"/>
      <c r="II1" s="16"/>
      <c r="IJ1" s="16"/>
      <c r="IK1" s="16"/>
      <c r="IL1" s="150"/>
      <c r="IO1" s="150"/>
    </row>
    <row r="2" spans="2:255 16360:16361" s="1" customFormat="1" x14ac:dyDescent="0.25">
      <c r="B2" s="3" t="s">
        <v>516</v>
      </c>
      <c r="C2" s="4" t="s">
        <v>517</v>
      </c>
      <c r="D2" s="5" t="s">
        <v>518</v>
      </c>
      <c r="E2" s="17"/>
      <c r="H2" s="24"/>
      <c r="AC2" s="33"/>
      <c r="AD2" s="33"/>
      <c r="AE2" s="33"/>
      <c r="AG2" s="33"/>
      <c r="AH2" s="33"/>
      <c r="AI2" s="33"/>
      <c r="AK2" s="33"/>
      <c r="AL2" s="33"/>
      <c r="AM2" s="33"/>
      <c r="AO2" s="33"/>
      <c r="AP2" s="33"/>
      <c r="AQ2" s="33"/>
      <c r="AS2" s="33"/>
      <c r="AT2" s="33"/>
      <c r="AU2" s="33"/>
      <c r="BB2" s="33"/>
      <c r="BC2" s="33"/>
      <c r="BD2" s="33"/>
      <c r="BE2" s="33"/>
      <c r="BF2" s="33"/>
      <c r="BG2" s="33"/>
      <c r="GI2" s="16"/>
      <c r="GJ2" s="16"/>
      <c r="GK2" s="16"/>
      <c r="GL2" s="16"/>
      <c r="GM2" s="16"/>
      <c r="GN2" s="16"/>
      <c r="GO2" s="16"/>
      <c r="GP2" s="16"/>
      <c r="GQ2" s="16"/>
      <c r="GR2" s="16"/>
      <c r="GV2" s="16"/>
      <c r="HN2" s="16"/>
      <c r="II2" s="16"/>
      <c r="IJ2" s="16"/>
      <c r="IK2" s="16"/>
      <c r="IL2" s="150"/>
      <c r="IO2" s="150"/>
      <c r="XEF2" s="6"/>
      <c r="XEG2" s="6"/>
    </row>
    <row r="3" spans="2:255 16360:16361" s="1" customFormat="1" x14ac:dyDescent="0.25">
      <c r="B3" s="3" t="s">
        <v>519</v>
      </c>
      <c r="C3" s="4" t="s">
        <v>520</v>
      </c>
      <c r="D3" s="5" t="s">
        <v>521</v>
      </c>
      <c r="E3" s="17"/>
      <c r="H3" s="24"/>
      <c r="AC3" s="33"/>
      <c r="AD3" s="33"/>
      <c r="AE3" s="33"/>
      <c r="AG3" s="33"/>
      <c r="AH3" s="33"/>
      <c r="AI3" s="33"/>
      <c r="AK3" s="33"/>
      <c r="AL3" s="33"/>
      <c r="AM3" s="33"/>
      <c r="AO3" s="33"/>
      <c r="AP3" s="33"/>
      <c r="AQ3" s="33"/>
      <c r="AS3" s="33"/>
      <c r="AT3" s="33"/>
      <c r="AU3" s="33"/>
      <c r="BB3" s="33"/>
      <c r="BC3" s="33"/>
      <c r="BD3" s="33"/>
      <c r="BE3" s="33"/>
      <c r="BF3" s="33"/>
      <c r="BG3" s="33"/>
      <c r="GI3" s="16"/>
      <c r="GJ3" s="16"/>
      <c r="GK3" s="16"/>
      <c r="GL3" s="16"/>
      <c r="GM3" s="16"/>
      <c r="GN3" s="16"/>
      <c r="GO3" s="16"/>
      <c r="GP3" s="16"/>
      <c r="GV3" s="16"/>
      <c r="HN3" s="16"/>
      <c r="II3" s="16"/>
      <c r="IJ3" s="16"/>
      <c r="IK3" s="16"/>
      <c r="IL3" s="150"/>
      <c r="IO3" s="150"/>
      <c r="XEF3" s="6"/>
      <c r="XEG3" s="6"/>
    </row>
    <row r="4" spans="2:255 16360:16361" s="1" customFormat="1" x14ac:dyDescent="0.25">
      <c r="B4" s="3" t="s">
        <v>169</v>
      </c>
      <c r="C4" s="4" t="s">
        <v>170</v>
      </c>
      <c r="D4" s="5" t="s">
        <v>171</v>
      </c>
      <c r="E4" s="17"/>
      <c r="H4" s="24"/>
      <c r="AC4" s="33"/>
      <c r="AD4" s="33"/>
      <c r="AE4" s="33"/>
      <c r="AG4" s="33"/>
      <c r="AH4" s="33"/>
      <c r="AI4" s="33"/>
      <c r="AK4" s="33"/>
      <c r="AL4" s="33"/>
      <c r="AM4" s="33"/>
      <c r="AO4" s="33"/>
      <c r="AP4" s="33"/>
      <c r="AQ4" s="33"/>
      <c r="AS4" s="33"/>
      <c r="AT4" s="33"/>
      <c r="AU4" s="33"/>
      <c r="BB4" s="33"/>
      <c r="BC4" s="33"/>
      <c r="BD4" s="33"/>
      <c r="BE4" s="33"/>
      <c r="BF4" s="33"/>
      <c r="BG4" s="33"/>
      <c r="GI4" s="16"/>
      <c r="GJ4" s="16"/>
      <c r="GK4" s="16"/>
      <c r="GL4" s="16"/>
      <c r="GM4" s="16"/>
      <c r="GN4" s="16"/>
      <c r="GO4" s="16"/>
      <c r="GP4" s="16"/>
      <c r="GV4" s="16"/>
      <c r="HN4" s="16"/>
      <c r="II4" s="16"/>
      <c r="IJ4" s="16"/>
      <c r="IK4" s="16"/>
      <c r="IL4" s="150"/>
      <c r="IO4" s="150"/>
      <c r="XEF4" s="6" t="s">
        <v>11</v>
      </c>
      <c r="XEG4" s="6">
        <v>0</v>
      </c>
    </row>
    <row r="5" spans="2:255 16360:16361" s="1" customFormat="1" x14ac:dyDescent="0.25">
      <c r="B5" s="3" t="s">
        <v>172</v>
      </c>
      <c r="C5" s="7" t="s">
        <v>182</v>
      </c>
      <c r="D5" s="5" t="s">
        <v>173</v>
      </c>
      <c r="H5" s="24"/>
      <c r="AC5" s="33"/>
      <c r="AD5" s="33"/>
      <c r="AE5" s="33"/>
      <c r="AG5" s="33"/>
      <c r="AH5" s="33"/>
      <c r="AI5" s="33"/>
      <c r="AK5" s="33"/>
      <c r="AL5" s="33"/>
      <c r="AM5" s="33"/>
      <c r="AO5" s="33"/>
      <c r="AP5" s="33"/>
      <c r="AQ5" s="33"/>
      <c r="AS5" s="33"/>
      <c r="AT5" s="33"/>
      <c r="AU5" s="33"/>
      <c r="BB5" s="33"/>
      <c r="BC5" s="33"/>
      <c r="BD5" s="33"/>
      <c r="BE5" s="33"/>
      <c r="BF5" s="33"/>
      <c r="BG5" s="33"/>
      <c r="GI5" s="16"/>
      <c r="GJ5" s="16"/>
      <c r="GK5" s="16"/>
      <c r="GL5" s="16"/>
      <c r="GM5" s="16"/>
      <c r="GN5" s="16"/>
      <c r="GO5" s="16"/>
      <c r="GP5" s="16"/>
      <c r="GV5" s="16"/>
      <c r="HN5" s="16"/>
      <c r="II5" s="16"/>
      <c r="IJ5" s="16"/>
      <c r="IK5" s="16"/>
      <c r="IL5" s="150"/>
      <c r="IO5" s="150"/>
      <c r="XEF5" s="6" t="s">
        <v>10</v>
      </c>
      <c r="XEG5" s="6">
        <v>3</v>
      </c>
    </row>
    <row r="6" spans="2:255 16360:16361" s="1" customFormat="1" x14ac:dyDescent="0.25">
      <c r="B6" s="3" t="s">
        <v>174</v>
      </c>
      <c r="C6" s="4" t="s">
        <v>175</v>
      </c>
      <c r="D6" s="5" t="s">
        <v>176</v>
      </c>
      <c r="H6" s="24"/>
      <c r="AC6" s="33"/>
      <c r="AD6" s="33"/>
      <c r="AE6" s="33"/>
      <c r="AG6" s="33"/>
      <c r="AH6" s="33"/>
      <c r="AI6" s="33"/>
      <c r="AK6" s="33"/>
      <c r="AL6" s="33"/>
      <c r="AM6" s="33"/>
      <c r="AO6" s="33"/>
      <c r="AP6" s="33"/>
      <c r="AQ6" s="33"/>
      <c r="AS6" s="33"/>
      <c r="AT6" s="33"/>
      <c r="AU6" s="33"/>
      <c r="BB6" s="33"/>
      <c r="BC6" s="33"/>
      <c r="BD6" s="33"/>
      <c r="BE6" s="33"/>
      <c r="BF6" s="33"/>
      <c r="BG6" s="33"/>
      <c r="GI6" s="16"/>
      <c r="GJ6" s="16"/>
      <c r="GK6" s="16"/>
      <c r="GL6" s="16"/>
      <c r="GM6" s="16"/>
      <c r="GN6" s="16"/>
      <c r="GO6" s="16"/>
      <c r="GP6" s="16"/>
      <c r="GV6" s="16"/>
      <c r="HN6" s="16"/>
      <c r="II6" s="16"/>
      <c r="IJ6" s="16"/>
      <c r="IK6" s="16"/>
      <c r="IL6" s="150"/>
      <c r="IO6" s="150"/>
      <c r="XEF6" s="6" t="s">
        <v>9</v>
      </c>
      <c r="XEG6" s="6">
        <v>6</v>
      </c>
    </row>
    <row r="7" spans="2:255 16360:16361" s="1" customFormat="1" ht="15.75" thickBot="1" x14ac:dyDescent="0.3">
      <c r="B7" s="8" t="s">
        <v>177</v>
      </c>
      <c r="C7" s="9" t="s">
        <v>178</v>
      </c>
      <c r="D7" s="10" t="s">
        <v>179</v>
      </c>
      <c r="H7" s="24"/>
      <c r="AC7" s="33"/>
      <c r="AD7" s="33"/>
      <c r="AE7" s="33"/>
      <c r="AG7" s="33"/>
      <c r="AH7" s="33"/>
      <c r="AI7" s="33"/>
      <c r="AK7" s="33"/>
      <c r="AL7" s="33"/>
      <c r="AM7" s="33"/>
      <c r="AO7" s="33"/>
      <c r="AP7" s="33"/>
      <c r="AQ7" s="33"/>
      <c r="AS7" s="33"/>
      <c r="AT7" s="33"/>
      <c r="AU7" s="33"/>
      <c r="BB7" s="33"/>
      <c r="BC7" s="33"/>
      <c r="BD7" s="33"/>
      <c r="BE7" s="33"/>
      <c r="BF7" s="33"/>
      <c r="BG7" s="33"/>
      <c r="GI7" s="16"/>
      <c r="GJ7" s="16"/>
      <c r="GK7" s="16"/>
      <c r="GL7" s="16"/>
      <c r="GM7" s="16"/>
      <c r="GN7" s="16"/>
      <c r="GO7" s="16"/>
      <c r="GP7" s="16"/>
      <c r="GV7" s="16"/>
      <c r="HN7" s="16"/>
      <c r="II7" s="16"/>
      <c r="IJ7" s="16"/>
      <c r="IK7" s="16"/>
      <c r="IL7" s="150"/>
      <c r="IO7" s="150"/>
    </row>
    <row r="8" spans="2:255 16360:16361" s="1" customFormat="1" ht="15.75" thickBot="1" x14ac:dyDescent="0.3">
      <c r="B8" s="13"/>
      <c r="C8" s="14"/>
      <c r="D8" s="76"/>
      <c r="E8" s="77"/>
      <c r="H8" s="24"/>
      <c r="AC8" s="33"/>
      <c r="AD8" s="33"/>
      <c r="AE8" s="33"/>
      <c r="AG8" s="33"/>
      <c r="AH8" s="33"/>
      <c r="AI8" s="33"/>
      <c r="AK8" s="33"/>
      <c r="AL8" s="33"/>
      <c r="AM8" s="33"/>
      <c r="AO8" s="33"/>
      <c r="AP8" s="33"/>
      <c r="AQ8" s="33"/>
      <c r="AS8" s="33"/>
      <c r="AT8" s="33"/>
      <c r="AU8" s="33"/>
      <c r="BB8" s="33"/>
      <c r="BC8" s="33"/>
      <c r="BD8" s="33"/>
      <c r="BE8" s="33"/>
      <c r="BF8" s="33"/>
      <c r="BG8" s="33"/>
      <c r="GI8" s="16"/>
      <c r="GJ8" s="16"/>
      <c r="GK8" s="16"/>
      <c r="GL8" s="16"/>
      <c r="GM8" s="16"/>
      <c r="GN8" s="16"/>
      <c r="GO8" s="16"/>
      <c r="GP8" s="16"/>
      <c r="GV8" s="16"/>
      <c r="HN8" s="16"/>
      <c r="II8" s="16"/>
      <c r="IJ8" s="16"/>
      <c r="IK8" s="16"/>
      <c r="IL8" s="150"/>
      <c r="IO8" s="150"/>
    </row>
    <row r="9" spans="2:255 16360:16361" x14ac:dyDescent="0.25">
      <c r="B9" s="32" t="s">
        <v>183</v>
      </c>
      <c r="C9" s="31" t="s">
        <v>180</v>
      </c>
      <c r="D9" s="31" t="s">
        <v>181</v>
      </c>
      <c r="E9" s="31" t="s">
        <v>7</v>
      </c>
      <c r="F9" s="31" t="s">
        <v>8</v>
      </c>
      <c r="G9" s="34">
        <v>2010</v>
      </c>
      <c r="H9" s="25">
        <v>2011</v>
      </c>
      <c r="I9" s="11">
        <v>2012</v>
      </c>
      <c r="J9" s="11">
        <v>2013</v>
      </c>
      <c r="K9" s="11">
        <v>2014</v>
      </c>
      <c r="L9" s="11">
        <v>2015</v>
      </c>
      <c r="M9" s="11">
        <v>2016</v>
      </c>
      <c r="N9" s="11">
        <v>2017</v>
      </c>
      <c r="O9" s="11">
        <v>2018</v>
      </c>
      <c r="P9" s="11">
        <v>2019</v>
      </c>
      <c r="Q9" s="11">
        <v>2020</v>
      </c>
      <c r="R9" s="11">
        <v>2021</v>
      </c>
      <c r="S9" s="11">
        <v>2022</v>
      </c>
      <c r="T9" s="11">
        <v>2023</v>
      </c>
      <c r="U9" s="11" t="s">
        <v>542</v>
      </c>
      <c r="V9" s="11" t="s">
        <v>543</v>
      </c>
      <c r="W9" s="11" t="s">
        <v>544</v>
      </c>
      <c r="X9" s="11" t="s">
        <v>545</v>
      </c>
      <c r="Y9" s="11" t="s">
        <v>538</v>
      </c>
      <c r="Z9" s="11" t="s">
        <v>539</v>
      </c>
      <c r="AA9" s="11" t="s">
        <v>540</v>
      </c>
      <c r="AB9" s="11" t="s">
        <v>541</v>
      </c>
      <c r="AC9" s="11" t="s">
        <v>534</v>
      </c>
      <c r="AD9" s="11" t="s">
        <v>535</v>
      </c>
      <c r="AE9" s="11" t="s">
        <v>536</v>
      </c>
      <c r="AF9" s="11" t="s">
        <v>537</v>
      </c>
      <c r="AG9" s="11" t="s">
        <v>530</v>
      </c>
      <c r="AH9" s="11" t="s">
        <v>531</v>
      </c>
      <c r="AI9" s="11" t="s">
        <v>532</v>
      </c>
      <c r="AJ9" s="11" t="s">
        <v>533</v>
      </c>
      <c r="AK9" s="11" t="s">
        <v>526</v>
      </c>
      <c r="AL9" s="11" t="s">
        <v>527</v>
      </c>
      <c r="AM9" s="11" t="s">
        <v>528</v>
      </c>
      <c r="AN9" s="11" t="s">
        <v>529</v>
      </c>
      <c r="AO9" s="11" t="s">
        <v>522</v>
      </c>
      <c r="AP9" s="11" t="s">
        <v>523</v>
      </c>
      <c r="AQ9" s="11" t="s">
        <v>524</v>
      </c>
      <c r="AR9" s="11" t="s">
        <v>525</v>
      </c>
      <c r="AS9" s="11" t="s">
        <v>3</v>
      </c>
      <c r="AT9" s="11" t="s">
        <v>4</v>
      </c>
      <c r="AU9" s="11" t="s">
        <v>5</v>
      </c>
      <c r="AV9" s="11" t="s">
        <v>6</v>
      </c>
      <c r="AW9" s="11" t="s">
        <v>546</v>
      </c>
      <c r="AX9" s="11" t="s">
        <v>547</v>
      </c>
      <c r="AY9" s="11" t="s">
        <v>548</v>
      </c>
      <c r="AZ9" s="11" t="s">
        <v>645</v>
      </c>
      <c r="BA9" s="11" t="s">
        <v>646</v>
      </c>
      <c r="BB9" s="11" t="s">
        <v>647</v>
      </c>
      <c r="BC9" s="11" t="s">
        <v>658</v>
      </c>
      <c r="BD9" s="11" t="s">
        <v>660</v>
      </c>
      <c r="BE9" s="11" t="s">
        <v>665</v>
      </c>
      <c r="BF9" s="11" t="s">
        <v>668</v>
      </c>
      <c r="BG9" s="11" t="s">
        <v>673</v>
      </c>
      <c r="BH9" s="11" t="s">
        <v>679</v>
      </c>
      <c r="BI9" s="11" t="s">
        <v>680</v>
      </c>
      <c r="BJ9" s="11" t="s">
        <v>687</v>
      </c>
      <c r="BK9" s="11" t="s">
        <v>691</v>
      </c>
      <c r="BL9" s="11" t="s">
        <v>695</v>
      </c>
      <c r="BM9" s="11" t="s">
        <v>699</v>
      </c>
      <c r="BN9" s="11" t="s">
        <v>700</v>
      </c>
      <c r="BO9" s="11" t="s">
        <v>707</v>
      </c>
      <c r="BP9" s="11" t="s">
        <v>708</v>
      </c>
      <c r="BQ9" s="11" t="s">
        <v>712</v>
      </c>
      <c r="BR9" s="11" t="s">
        <v>719</v>
      </c>
      <c r="BS9" s="11" t="s">
        <v>720</v>
      </c>
      <c r="BT9" s="11" t="s">
        <v>727</v>
      </c>
      <c r="BU9" s="11" t="s">
        <v>735</v>
      </c>
      <c r="BV9" s="11" t="s">
        <v>742</v>
      </c>
      <c r="BW9" s="11" t="s">
        <v>743</v>
      </c>
      <c r="BX9" s="11" t="s">
        <v>747</v>
      </c>
      <c r="BY9" s="11" t="s">
        <v>754</v>
      </c>
      <c r="BZ9" s="11" t="s">
        <v>755</v>
      </c>
      <c r="CA9" s="120" t="s">
        <v>549</v>
      </c>
      <c r="CB9" s="120" t="s">
        <v>550</v>
      </c>
      <c r="CC9" s="120" t="s">
        <v>551</v>
      </c>
      <c r="CD9" s="120" t="s">
        <v>552</v>
      </c>
      <c r="CE9" s="120" t="s">
        <v>553</v>
      </c>
      <c r="CF9" s="120" t="s">
        <v>554</v>
      </c>
      <c r="CG9" s="120" t="s">
        <v>555</v>
      </c>
      <c r="CH9" s="120" t="s">
        <v>556</v>
      </c>
      <c r="CI9" s="120" t="s">
        <v>557</v>
      </c>
      <c r="CJ9" s="120" t="s">
        <v>558</v>
      </c>
      <c r="CK9" s="120" t="s">
        <v>559</v>
      </c>
      <c r="CL9" s="120" t="s">
        <v>560</v>
      </c>
      <c r="CM9" s="120" t="s">
        <v>561</v>
      </c>
      <c r="CN9" s="120" t="s">
        <v>562</v>
      </c>
      <c r="CO9" s="120" t="s">
        <v>563</v>
      </c>
      <c r="CP9" s="120" t="s">
        <v>564</v>
      </c>
      <c r="CQ9" s="120" t="s">
        <v>565</v>
      </c>
      <c r="CR9" s="120" t="s">
        <v>566</v>
      </c>
      <c r="CS9" s="120" t="s">
        <v>567</v>
      </c>
      <c r="CT9" s="120" t="s">
        <v>568</v>
      </c>
      <c r="CU9" s="120" t="s">
        <v>569</v>
      </c>
      <c r="CV9" s="120" t="s">
        <v>570</v>
      </c>
      <c r="CW9" s="120" t="s">
        <v>571</v>
      </c>
      <c r="CX9" s="120" t="s">
        <v>572</v>
      </c>
      <c r="CY9" s="120" t="s">
        <v>573</v>
      </c>
      <c r="CZ9" s="120" t="s">
        <v>574</v>
      </c>
      <c r="DA9" s="120" t="s">
        <v>575</v>
      </c>
      <c r="DB9" s="120" t="s">
        <v>576</v>
      </c>
      <c r="DC9" s="120" t="s">
        <v>577</v>
      </c>
      <c r="DD9" s="120" t="s">
        <v>578</v>
      </c>
      <c r="DE9" s="120" t="s">
        <v>579</v>
      </c>
      <c r="DF9" s="120" t="s">
        <v>580</v>
      </c>
      <c r="DG9" s="120" t="s">
        <v>581</v>
      </c>
      <c r="DH9" s="120" t="s">
        <v>582</v>
      </c>
      <c r="DI9" s="120" t="s">
        <v>583</v>
      </c>
      <c r="DJ9" s="120" t="s">
        <v>584</v>
      </c>
      <c r="DK9" s="120" t="s">
        <v>585</v>
      </c>
      <c r="DL9" s="120" t="s">
        <v>586</v>
      </c>
      <c r="DM9" s="120" t="s">
        <v>587</v>
      </c>
      <c r="DN9" s="120" t="s">
        <v>588</v>
      </c>
      <c r="DO9" s="120" t="s">
        <v>589</v>
      </c>
      <c r="DP9" s="120" t="s">
        <v>590</v>
      </c>
      <c r="DQ9" s="120" t="s">
        <v>591</v>
      </c>
      <c r="DR9" s="120" t="s">
        <v>592</v>
      </c>
      <c r="DS9" s="120" t="s">
        <v>593</v>
      </c>
      <c r="DT9" s="120" t="s">
        <v>594</v>
      </c>
      <c r="DU9" s="120" t="s">
        <v>595</v>
      </c>
      <c r="DV9" s="120" t="s">
        <v>596</v>
      </c>
      <c r="DW9" s="120" t="s">
        <v>597</v>
      </c>
      <c r="DX9" s="120" t="s">
        <v>598</v>
      </c>
      <c r="DY9" s="120" t="s">
        <v>599</v>
      </c>
      <c r="DZ9" s="120" t="s">
        <v>600</v>
      </c>
      <c r="EA9" s="120" t="s">
        <v>601</v>
      </c>
      <c r="EB9" s="120" t="s">
        <v>602</v>
      </c>
      <c r="EC9" s="120" t="s">
        <v>603</v>
      </c>
      <c r="ED9" s="120" t="s">
        <v>604</v>
      </c>
      <c r="EE9" s="120" t="s">
        <v>605</v>
      </c>
      <c r="EF9" s="120" t="s">
        <v>606</v>
      </c>
      <c r="EG9" s="120" t="s">
        <v>607</v>
      </c>
      <c r="EH9" s="120" t="s">
        <v>608</v>
      </c>
      <c r="EI9" s="120" t="s">
        <v>609</v>
      </c>
      <c r="EJ9" s="120" t="s">
        <v>610</v>
      </c>
      <c r="EK9" s="120" t="s">
        <v>611</v>
      </c>
      <c r="EL9" s="120" t="s">
        <v>612</v>
      </c>
      <c r="EM9" s="120" t="s">
        <v>613</v>
      </c>
      <c r="EN9" s="120" t="s">
        <v>614</v>
      </c>
      <c r="EO9" s="120" t="s">
        <v>615</v>
      </c>
      <c r="EP9" s="120" t="s">
        <v>616</v>
      </c>
      <c r="EQ9" s="120" t="s">
        <v>617</v>
      </c>
      <c r="ER9" s="120" t="s">
        <v>618</v>
      </c>
      <c r="ES9" s="120" t="s">
        <v>619</v>
      </c>
      <c r="ET9" s="120" t="s">
        <v>620</v>
      </c>
      <c r="EU9" s="120" t="s">
        <v>621</v>
      </c>
      <c r="EV9" s="120" t="s">
        <v>622</v>
      </c>
      <c r="EW9" s="120" t="s">
        <v>623</v>
      </c>
      <c r="EX9" s="120" t="s">
        <v>624</v>
      </c>
      <c r="EY9" s="120" t="s">
        <v>625</v>
      </c>
      <c r="EZ9" s="120" t="s">
        <v>626</v>
      </c>
      <c r="FA9" s="120" t="s">
        <v>627</v>
      </c>
      <c r="FB9" s="120" t="s">
        <v>628</v>
      </c>
      <c r="FC9" s="120" t="s">
        <v>629</v>
      </c>
      <c r="FD9" s="120" t="s">
        <v>630</v>
      </c>
      <c r="FE9" s="120" t="s">
        <v>631</v>
      </c>
      <c r="FF9" s="120" t="s">
        <v>632</v>
      </c>
      <c r="FG9" s="120" t="s">
        <v>633</v>
      </c>
      <c r="FH9" s="120" t="s">
        <v>634</v>
      </c>
      <c r="FI9" s="120" t="s">
        <v>635</v>
      </c>
      <c r="FJ9" s="120" t="s">
        <v>636</v>
      </c>
      <c r="FK9" s="120" t="s">
        <v>637</v>
      </c>
      <c r="FL9" s="120" t="s">
        <v>638</v>
      </c>
      <c r="FM9" s="120" t="s">
        <v>639</v>
      </c>
      <c r="FN9" s="120" t="s">
        <v>640</v>
      </c>
      <c r="FO9" s="120" t="s">
        <v>641</v>
      </c>
      <c r="FP9" s="120" t="s">
        <v>642</v>
      </c>
      <c r="FQ9" s="120" t="s">
        <v>643</v>
      </c>
      <c r="FR9" s="120" t="s">
        <v>644</v>
      </c>
      <c r="FS9" s="120" t="s">
        <v>648</v>
      </c>
      <c r="FT9" s="125" t="s">
        <v>649</v>
      </c>
      <c r="FU9" s="120" t="s">
        <v>650</v>
      </c>
      <c r="FV9" s="120" t="s">
        <v>651</v>
      </c>
      <c r="FW9" s="120" t="s">
        <v>652</v>
      </c>
      <c r="FX9" s="120" t="s">
        <v>653</v>
      </c>
      <c r="FY9" s="120" t="s">
        <v>654</v>
      </c>
      <c r="FZ9" s="120" t="s">
        <v>655</v>
      </c>
      <c r="GA9" s="120" t="s">
        <v>656</v>
      </c>
      <c r="GB9" s="120" t="s">
        <v>657</v>
      </c>
      <c r="GC9" s="120" t="s">
        <v>659</v>
      </c>
      <c r="GD9" s="120" t="s">
        <v>661</v>
      </c>
      <c r="GE9" s="121" t="s">
        <v>662</v>
      </c>
      <c r="GF9" s="121" t="s">
        <v>663</v>
      </c>
      <c r="GG9" s="121" t="s">
        <v>664</v>
      </c>
      <c r="GH9" s="121" t="s">
        <v>666</v>
      </c>
      <c r="GI9" s="121" t="s">
        <v>667</v>
      </c>
      <c r="GJ9" s="121" t="s">
        <v>669</v>
      </c>
      <c r="GK9" s="121" t="s">
        <v>670</v>
      </c>
      <c r="GL9" s="121" t="s">
        <v>671</v>
      </c>
      <c r="GM9" s="121" t="s">
        <v>672</v>
      </c>
      <c r="GN9" s="121" t="s">
        <v>674</v>
      </c>
      <c r="GO9" s="121" t="s">
        <v>677</v>
      </c>
      <c r="GP9" s="126" t="s">
        <v>678</v>
      </c>
      <c r="GQ9" s="127" t="s">
        <v>681</v>
      </c>
      <c r="GR9" s="127" t="s">
        <v>682</v>
      </c>
      <c r="GS9" s="127" t="s">
        <v>683</v>
      </c>
      <c r="GT9" s="127" t="s">
        <v>684</v>
      </c>
      <c r="GU9" s="127" t="s">
        <v>685</v>
      </c>
      <c r="GV9" s="127" t="s">
        <v>686</v>
      </c>
      <c r="GW9" s="127" t="s">
        <v>688</v>
      </c>
      <c r="GX9" s="127" t="s">
        <v>689</v>
      </c>
      <c r="GY9" s="127" t="s">
        <v>690</v>
      </c>
      <c r="GZ9" s="127" t="s">
        <v>692</v>
      </c>
      <c r="HA9" s="127" t="s">
        <v>693</v>
      </c>
      <c r="HB9" s="127" t="s">
        <v>694</v>
      </c>
      <c r="HC9" s="127" t="s">
        <v>696</v>
      </c>
      <c r="HD9" s="127" t="s">
        <v>697</v>
      </c>
      <c r="HE9" s="127" t="s">
        <v>698</v>
      </c>
      <c r="HF9" s="127" t="s">
        <v>701</v>
      </c>
      <c r="HG9" s="127" t="s">
        <v>702</v>
      </c>
      <c r="HH9" s="127" t="s">
        <v>703</v>
      </c>
      <c r="HI9" s="127" t="s">
        <v>704</v>
      </c>
      <c r="HJ9" s="127" t="s">
        <v>705</v>
      </c>
      <c r="HK9" s="127" t="s">
        <v>706</v>
      </c>
      <c r="HL9" s="127" t="s">
        <v>709</v>
      </c>
      <c r="HM9" s="127" t="s">
        <v>710</v>
      </c>
      <c r="HN9" s="127" t="s">
        <v>711</v>
      </c>
      <c r="HO9" s="127" t="s">
        <v>713</v>
      </c>
      <c r="HP9" s="127" t="s">
        <v>714</v>
      </c>
      <c r="HQ9" s="127" t="s">
        <v>715</v>
      </c>
      <c r="HR9" s="127" t="s">
        <v>716</v>
      </c>
      <c r="HS9" s="127" t="s">
        <v>717</v>
      </c>
      <c r="HT9" s="127" t="s">
        <v>718</v>
      </c>
      <c r="HU9" s="127" t="s">
        <v>721</v>
      </c>
      <c r="HV9" s="127" t="s">
        <v>722</v>
      </c>
      <c r="HW9" s="127" t="s">
        <v>723</v>
      </c>
      <c r="HX9" s="127" t="s">
        <v>724</v>
      </c>
      <c r="HY9" s="127" t="s">
        <v>725</v>
      </c>
      <c r="HZ9" s="127" t="s">
        <v>726</v>
      </c>
      <c r="IA9" s="127" t="s">
        <v>736</v>
      </c>
      <c r="IB9" s="127" t="s">
        <v>737</v>
      </c>
      <c r="IC9" s="127" t="s">
        <v>738</v>
      </c>
      <c r="ID9" s="127" t="s">
        <v>739</v>
      </c>
      <c r="IE9" s="127" t="s">
        <v>740</v>
      </c>
      <c r="IF9" s="127" t="s">
        <v>741</v>
      </c>
      <c r="IG9" s="127" t="s">
        <v>744</v>
      </c>
      <c r="IH9" s="127" t="s">
        <v>745</v>
      </c>
      <c r="II9" s="127" t="s">
        <v>746</v>
      </c>
      <c r="IJ9" s="127" t="s">
        <v>748</v>
      </c>
      <c r="IK9" s="127" t="s">
        <v>749</v>
      </c>
      <c r="IL9" s="127" t="s">
        <v>750</v>
      </c>
      <c r="IM9" s="149" t="s">
        <v>751</v>
      </c>
      <c r="IN9" s="149" t="s">
        <v>752</v>
      </c>
      <c r="IO9" s="127" t="s">
        <v>753</v>
      </c>
      <c r="IP9" s="127" t="s">
        <v>756</v>
      </c>
      <c r="IQ9" s="127" t="s">
        <v>757</v>
      </c>
      <c r="IR9" s="162" t="s">
        <v>758</v>
      </c>
      <c r="IS9" s="1"/>
      <c r="IT9" s="1"/>
      <c r="IU9" s="1"/>
    </row>
    <row r="10" spans="2:255 16360:16361" s="30" customFormat="1" x14ac:dyDescent="0.25">
      <c r="B10" s="64" t="s">
        <v>184</v>
      </c>
      <c r="C10" s="27" t="s">
        <v>14</v>
      </c>
      <c r="D10" s="61" t="s">
        <v>352</v>
      </c>
      <c r="E10" s="27">
        <v>6</v>
      </c>
      <c r="F10" s="27" t="s">
        <v>9</v>
      </c>
      <c r="G10" s="146">
        <v>715517.44413764658</v>
      </c>
      <c r="H10" s="146">
        <f t="shared" ref="H10:O10" si="0">H11+H20</f>
        <v>772731.92659999989</v>
      </c>
      <c r="I10" s="146">
        <f t="shared" si="0"/>
        <v>828266</v>
      </c>
      <c r="J10" s="146">
        <f t="shared" si="0"/>
        <v>885079</v>
      </c>
      <c r="K10" s="26">
        <f t="shared" si="0"/>
        <v>977965</v>
      </c>
      <c r="L10" s="26">
        <f t="shared" si="0"/>
        <v>1043228.54</v>
      </c>
      <c r="M10" s="26">
        <f t="shared" si="0"/>
        <v>1066610.7</v>
      </c>
      <c r="N10" s="26">
        <f t="shared" si="0"/>
        <v>1088168.97</v>
      </c>
      <c r="O10" s="26">
        <f t="shared" si="0"/>
        <v>1107284.5062869366</v>
      </c>
      <c r="P10" s="26">
        <f>P11+P20</f>
        <v>1112625.9111071439</v>
      </c>
      <c r="Q10" s="26">
        <f>Q11+Q20</f>
        <v>1224470.3569511829</v>
      </c>
      <c r="R10" s="26">
        <f>R11+R20</f>
        <v>1382939.7296654782</v>
      </c>
      <c r="S10" s="26">
        <f>S11+S20</f>
        <v>1378625.8202368291</v>
      </c>
      <c r="T10" s="26">
        <f>T11+T20</f>
        <v>1369082.7297795489</v>
      </c>
      <c r="U10" s="26"/>
      <c r="V10" s="26"/>
      <c r="W10" s="66"/>
      <c r="X10" s="27"/>
      <c r="Y10" s="26"/>
      <c r="Z10" s="26"/>
      <c r="AA10" s="66"/>
      <c r="AB10" s="27"/>
      <c r="AC10" s="66"/>
      <c r="AD10" s="66"/>
      <c r="AE10" s="66"/>
      <c r="AF10" s="27"/>
      <c r="AG10" s="66"/>
      <c r="AH10" s="66"/>
      <c r="AI10" s="66"/>
      <c r="AJ10" s="27"/>
      <c r="AK10" s="66"/>
      <c r="AL10" s="66"/>
      <c r="AM10" s="66"/>
      <c r="AN10" s="27"/>
      <c r="AO10" s="66"/>
      <c r="AP10" s="66"/>
      <c r="AQ10" s="66"/>
      <c r="AR10" s="27"/>
      <c r="AS10" s="61"/>
      <c r="AT10" s="66"/>
      <c r="AU10" s="66"/>
      <c r="AV10" s="27"/>
      <c r="AW10" s="26"/>
      <c r="AX10" s="26"/>
      <c r="AY10" s="26"/>
      <c r="AZ10" s="26"/>
      <c r="BA10" s="26"/>
      <c r="BB10" s="66"/>
      <c r="BC10" s="66"/>
      <c r="BD10" s="66"/>
      <c r="BE10" s="66"/>
      <c r="BF10" s="66"/>
      <c r="BG10" s="6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R10" s="27"/>
      <c r="GS10" s="27"/>
      <c r="GT10" s="27"/>
      <c r="GU10" s="27"/>
      <c r="GV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V10" s="27"/>
      <c r="HW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151"/>
      <c r="IO10" s="151"/>
      <c r="IQ10" s="27"/>
      <c r="IR10" s="165"/>
    </row>
    <row r="11" spans="2:255 16360:16361" s="30" customFormat="1" x14ac:dyDescent="0.25">
      <c r="B11" s="64" t="s">
        <v>185</v>
      </c>
      <c r="C11" s="27" t="s">
        <v>15</v>
      </c>
      <c r="D11" s="61" t="s">
        <v>353</v>
      </c>
      <c r="E11" s="27">
        <v>6</v>
      </c>
      <c r="F11" s="27" t="s">
        <v>9</v>
      </c>
      <c r="G11" s="146">
        <f t="shared" ref="G11:L11" si="1">G12+G15</f>
        <v>715370.88906856987</v>
      </c>
      <c r="H11" s="146">
        <f t="shared" si="1"/>
        <v>772516.92659999989</v>
      </c>
      <c r="I11" s="146">
        <f t="shared" si="1"/>
        <v>827981</v>
      </c>
      <c r="J11" s="146">
        <f t="shared" si="1"/>
        <v>884692</v>
      </c>
      <c r="K11" s="26">
        <f t="shared" si="1"/>
        <v>977102</v>
      </c>
      <c r="L11" s="26">
        <f t="shared" si="1"/>
        <v>1042271.54</v>
      </c>
      <c r="M11" s="26">
        <f t="shared" ref="M11:R11" si="2">M12+M15</f>
        <v>1065709.7</v>
      </c>
      <c r="N11" s="26">
        <f t="shared" si="2"/>
        <v>1087341.97</v>
      </c>
      <c r="O11" s="26">
        <f t="shared" si="2"/>
        <v>1106568.8259726185</v>
      </c>
      <c r="P11" s="26">
        <f t="shared" si="2"/>
        <v>1112044.1998354751</v>
      </c>
      <c r="Q11" s="26">
        <f t="shared" si="2"/>
        <v>1224038.2318433872</v>
      </c>
      <c r="R11" s="26">
        <f t="shared" si="2"/>
        <v>1382624.852860701</v>
      </c>
      <c r="S11" s="26">
        <f t="shared" ref="S11:T11" si="3">S12+S15</f>
        <v>1378421.4631156197</v>
      </c>
      <c r="T11" s="26">
        <f t="shared" si="3"/>
        <v>1368981.7376025901</v>
      </c>
      <c r="U11" s="26"/>
      <c r="V11" s="26"/>
      <c r="W11" s="66"/>
      <c r="X11" s="27"/>
      <c r="Y11" s="26"/>
      <c r="Z11" s="26"/>
      <c r="AA11" s="66"/>
      <c r="AB11" s="27"/>
      <c r="AC11" s="66"/>
      <c r="AD11" s="66"/>
      <c r="AE11" s="66"/>
      <c r="AF11" s="27"/>
      <c r="AG11" s="66"/>
      <c r="AH11" s="66"/>
      <c r="AI11" s="66"/>
      <c r="AJ11" s="27"/>
      <c r="AK11" s="66"/>
      <c r="AL11" s="66"/>
      <c r="AM11" s="66"/>
      <c r="AN11" s="27"/>
      <c r="AO11" s="66"/>
      <c r="AP11" s="66"/>
      <c r="AQ11" s="66"/>
      <c r="AR11" s="27"/>
      <c r="AS11" s="66"/>
      <c r="AT11" s="66"/>
      <c r="AU11" s="66"/>
      <c r="AV11" s="27"/>
      <c r="AW11" s="26"/>
      <c r="AX11" s="26"/>
      <c r="AY11" s="26"/>
      <c r="AZ11" s="26"/>
      <c r="BA11" s="26"/>
      <c r="BB11" s="66"/>
      <c r="BC11" s="66"/>
      <c r="BD11" s="66"/>
      <c r="BE11" s="66"/>
      <c r="BF11" s="66"/>
      <c r="BG11" s="6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R11" s="27"/>
      <c r="GS11" s="27"/>
      <c r="GT11" s="27"/>
      <c r="GU11" s="27"/>
      <c r="GV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V11" s="27"/>
      <c r="HW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151"/>
      <c r="IO11" s="151"/>
      <c r="IQ11" s="27"/>
      <c r="IR11" s="165"/>
    </row>
    <row r="12" spans="2:255 16360:16361" s="30" customFormat="1" x14ac:dyDescent="0.25">
      <c r="B12" s="64" t="s">
        <v>187</v>
      </c>
      <c r="C12" s="27" t="s">
        <v>17</v>
      </c>
      <c r="D12" s="61" t="s">
        <v>354</v>
      </c>
      <c r="E12" s="27">
        <v>6</v>
      </c>
      <c r="F12" s="27" t="s">
        <v>9</v>
      </c>
      <c r="G12" s="147">
        <v>407371.68053999997</v>
      </c>
      <c r="H12" s="146">
        <v>438582</v>
      </c>
      <c r="I12" s="146">
        <v>470358</v>
      </c>
      <c r="J12" s="146">
        <v>520786</v>
      </c>
      <c r="K12" s="26">
        <v>564673</v>
      </c>
      <c r="L12" s="26">
        <v>551374</v>
      </c>
      <c r="M12" s="26">
        <f t="shared" ref="M12:R12" si="4">M13+M14</f>
        <v>561120</v>
      </c>
      <c r="N12" s="26">
        <f t="shared" si="4"/>
        <v>577055.97</v>
      </c>
      <c r="O12" s="26">
        <f t="shared" si="4"/>
        <v>580310.30533055007</v>
      </c>
      <c r="P12" s="26">
        <f t="shared" si="4"/>
        <v>597290.00103857007</v>
      </c>
      <c r="Q12" s="26">
        <f t="shared" si="4"/>
        <v>644087.84581244888</v>
      </c>
      <c r="R12" s="26">
        <f t="shared" si="4"/>
        <v>702255.53966348362</v>
      </c>
      <c r="S12" s="26">
        <f t="shared" ref="S12:T12" si="5">S13+S14</f>
        <v>732653.86889284733</v>
      </c>
      <c r="T12" s="26">
        <f t="shared" si="5"/>
        <v>748033.252755692</v>
      </c>
      <c r="U12" s="26"/>
      <c r="V12" s="26"/>
      <c r="W12" s="66"/>
      <c r="X12" s="27"/>
      <c r="Y12" s="26"/>
      <c r="Z12" s="26"/>
      <c r="AA12" s="66"/>
      <c r="AB12" s="27"/>
      <c r="AC12" s="66"/>
      <c r="AD12" s="66"/>
      <c r="AE12" s="66"/>
      <c r="AF12" s="27"/>
      <c r="AG12" s="66"/>
      <c r="AH12" s="66"/>
      <c r="AI12" s="66"/>
      <c r="AJ12" s="27"/>
      <c r="AK12" s="66"/>
      <c r="AL12" s="66"/>
      <c r="AM12" s="66"/>
      <c r="AN12" s="27"/>
      <c r="AO12" s="66"/>
      <c r="AP12" s="66"/>
      <c r="AQ12" s="66"/>
      <c r="AR12" s="27"/>
      <c r="AS12" s="66"/>
      <c r="AT12" s="66"/>
      <c r="AU12" s="66"/>
      <c r="AV12" s="27"/>
      <c r="AW12" s="26"/>
      <c r="AX12" s="26"/>
      <c r="AY12" s="26"/>
      <c r="AZ12" s="26"/>
      <c r="BA12" s="26"/>
      <c r="BB12" s="66"/>
      <c r="BC12" s="66"/>
      <c r="BD12" s="66"/>
      <c r="BE12" s="66"/>
      <c r="BF12" s="66"/>
      <c r="BG12" s="6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R12" s="27"/>
      <c r="GS12" s="27"/>
      <c r="GT12" s="27"/>
      <c r="GU12" s="27"/>
      <c r="GV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V12" s="27"/>
      <c r="HW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151"/>
      <c r="IO12" s="151"/>
      <c r="IQ12" s="27"/>
      <c r="IR12" s="165"/>
    </row>
    <row r="13" spans="2:255 16360:16361" s="30" customFormat="1" x14ac:dyDescent="0.25">
      <c r="B13" s="64" t="s">
        <v>188</v>
      </c>
      <c r="C13" s="27" t="s">
        <v>18</v>
      </c>
      <c r="D13" s="61" t="s">
        <v>355</v>
      </c>
      <c r="E13" s="27">
        <v>6</v>
      </c>
      <c r="F13" s="27" t="s">
        <v>9</v>
      </c>
      <c r="G13" s="146">
        <v>401820.8888662</v>
      </c>
      <c r="H13" s="146">
        <v>429924.47</v>
      </c>
      <c r="I13" s="146">
        <v>454695</v>
      </c>
      <c r="J13" s="146">
        <v>500868</v>
      </c>
      <c r="K13" s="26">
        <v>538641</v>
      </c>
      <c r="L13" s="26">
        <v>520936</v>
      </c>
      <c r="M13" s="26">
        <v>530834</v>
      </c>
      <c r="N13" s="26">
        <v>546939</v>
      </c>
      <c r="O13" s="26">
        <v>565092.52203161002</v>
      </c>
      <c r="P13" s="26">
        <v>582135.57651368005</v>
      </c>
      <c r="Q13" s="26">
        <v>630791.14957838994</v>
      </c>
      <c r="R13" s="26">
        <v>678880.88196186</v>
      </c>
      <c r="S13" s="26">
        <v>712779.35871429008</v>
      </c>
      <c r="T13" s="26">
        <v>731653.80385760008</v>
      </c>
      <c r="U13" s="26"/>
      <c r="V13" s="26"/>
      <c r="W13" s="66"/>
      <c r="X13" s="27"/>
      <c r="Y13" s="26"/>
      <c r="Z13" s="26"/>
      <c r="AA13" s="66"/>
      <c r="AB13" s="27"/>
      <c r="AC13" s="66"/>
      <c r="AD13" s="66"/>
      <c r="AE13" s="66"/>
      <c r="AF13" s="27"/>
      <c r="AG13" s="66"/>
      <c r="AH13" s="66"/>
      <c r="AI13" s="66"/>
      <c r="AJ13" s="27"/>
      <c r="AK13" s="66"/>
      <c r="AL13" s="66"/>
      <c r="AM13" s="66"/>
      <c r="AN13" s="27"/>
      <c r="AO13" s="66"/>
      <c r="AP13" s="66"/>
      <c r="AQ13" s="66"/>
      <c r="AR13" s="27"/>
      <c r="AS13" s="66"/>
      <c r="AT13" s="66"/>
      <c r="AU13" s="66"/>
      <c r="AV13" s="27"/>
      <c r="AW13" s="26"/>
      <c r="AX13" s="26"/>
      <c r="AY13" s="26"/>
      <c r="AZ13" s="26"/>
      <c r="BA13" s="26"/>
      <c r="BB13" s="66"/>
      <c r="BC13" s="66"/>
      <c r="BD13" s="66"/>
      <c r="BE13" s="66"/>
      <c r="BF13" s="66"/>
      <c r="BG13" s="6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R13" s="27"/>
      <c r="GS13" s="27"/>
      <c r="GT13" s="27"/>
      <c r="GU13" s="27"/>
      <c r="GV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V13" s="27"/>
      <c r="HW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151"/>
      <c r="IO13" s="151"/>
      <c r="IQ13" s="27"/>
      <c r="IR13" s="165"/>
    </row>
    <row r="14" spans="2:255 16360:16361" s="30" customFormat="1" x14ac:dyDescent="0.25">
      <c r="B14" s="64" t="s">
        <v>189</v>
      </c>
      <c r="C14" s="27" t="s">
        <v>19</v>
      </c>
      <c r="D14" s="61" t="s">
        <v>356</v>
      </c>
      <c r="E14" s="27">
        <v>6</v>
      </c>
      <c r="F14" s="27" t="s">
        <v>9</v>
      </c>
      <c r="G14" s="146">
        <v>5551</v>
      </c>
      <c r="H14" s="146">
        <v>8657</v>
      </c>
      <c r="I14" s="146">
        <v>15663</v>
      </c>
      <c r="J14" s="146">
        <v>19918</v>
      </c>
      <c r="K14" s="26">
        <v>26033</v>
      </c>
      <c r="L14" s="26">
        <v>30439</v>
      </c>
      <c r="M14" s="26">
        <v>30286</v>
      </c>
      <c r="N14" s="26">
        <v>30116.97</v>
      </c>
      <c r="O14" s="26">
        <v>15217.783298940001</v>
      </c>
      <c r="P14" s="26">
        <v>15154.424524889999</v>
      </c>
      <c r="Q14" s="26">
        <v>13296.696234058956</v>
      </c>
      <c r="R14" s="26">
        <v>23374.657701623597</v>
      </c>
      <c r="S14" s="26">
        <v>19874.510178557204</v>
      </c>
      <c r="T14" s="26">
        <v>16379.448898091952</v>
      </c>
      <c r="U14" s="26"/>
      <c r="V14" s="26"/>
      <c r="W14" s="66"/>
      <c r="X14" s="27"/>
      <c r="Y14" s="26"/>
      <c r="Z14" s="26"/>
      <c r="AA14" s="66"/>
      <c r="AB14" s="27"/>
      <c r="AC14" s="66"/>
      <c r="AD14" s="66"/>
      <c r="AE14" s="66"/>
      <c r="AF14" s="27"/>
      <c r="AG14" s="66"/>
      <c r="AH14" s="66"/>
      <c r="AI14" s="66"/>
      <c r="AJ14" s="27"/>
      <c r="AK14" s="66"/>
      <c r="AL14" s="66"/>
      <c r="AM14" s="66"/>
      <c r="AN14" s="27"/>
      <c r="AO14" s="66"/>
      <c r="AP14" s="66"/>
      <c r="AQ14" s="66"/>
      <c r="AR14" s="27"/>
      <c r="AS14" s="66"/>
      <c r="AT14" s="66"/>
      <c r="AU14" s="66"/>
      <c r="AV14" s="27"/>
      <c r="AW14" s="26"/>
      <c r="AX14" s="26"/>
      <c r="AY14" s="26"/>
      <c r="AZ14" s="26"/>
      <c r="BA14" s="26"/>
      <c r="BB14" s="66"/>
      <c r="BC14" s="66"/>
      <c r="BD14" s="66"/>
      <c r="BE14" s="66"/>
      <c r="BF14" s="66"/>
      <c r="BG14" s="6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R14" s="27"/>
      <c r="GS14" s="27"/>
      <c r="GT14" s="27"/>
      <c r="GU14" s="27"/>
      <c r="GV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V14" s="27"/>
      <c r="HW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151"/>
      <c r="IO14" s="151"/>
      <c r="IQ14" s="27"/>
      <c r="IR14" s="165"/>
    </row>
    <row r="15" spans="2:255 16360:16361" s="65" customFormat="1" x14ac:dyDescent="0.25">
      <c r="B15" s="67" t="s">
        <v>190</v>
      </c>
      <c r="C15" s="61" t="s">
        <v>20</v>
      </c>
      <c r="D15" s="61" t="s">
        <v>357</v>
      </c>
      <c r="E15" s="61">
        <v>6</v>
      </c>
      <c r="F15" s="61" t="s">
        <v>9</v>
      </c>
      <c r="G15" s="148">
        <f t="shared" ref="G15:L15" si="6">G16+G17</f>
        <v>307999.2085285699</v>
      </c>
      <c r="H15" s="146">
        <f t="shared" si="6"/>
        <v>333934.92659999995</v>
      </c>
      <c r="I15" s="146">
        <f t="shared" si="6"/>
        <v>357623</v>
      </c>
      <c r="J15" s="146">
        <f t="shared" si="6"/>
        <v>363906</v>
      </c>
      <c r="K15" s="66">
        <f t="shared" si="6"/>
        <v>412429</v>
      </c>
      <c r="L15" s="66">
        <f t="shared" si="6"/>
        <v>490897.54</v>
      </c>
      <c r="M15" s="66">
        <f t="shared" ref="M15:S15" si="7">M16+M17</f>
        <v>504589.7</v>
      </c>
      <c r="N15" s="106">
        <f t="shared" si="7"/>
        <v>510286</v>
      </c>
      <c r="O15" s="106">
        <f t="shared" si="7"/>
        <v>526258.52064206847</v>
      </c>
      <c r="P15" s="26">
        <f t="shared" si="7"/>
        <v>514754.19879690511</v>
      </c>
      <c r="Q15" s="26">
        <f t="shared" si="7"/>
        <v>579950.38603093848</v>
      </c>
      <c r="R15" s="66">
        <f t="shared" si="7"/>
        <v>680369.31319721742</v>
      </c>
      <c r="S15" s="66">
        <f t="shared" si="7"/>
        <v>645767.5942227724</v>
      </c>
      <c r="T15" s="66">
        <f t="shared" ref="T15" si="8">T16+T17</f>
        <v>620948.48484689812</v>
      </c>
      <c r="U15" s="66"/>
      <c r="V15" s="66"/>
      <c r="W15" s="66"/>
      <c r="X15" s="61"/>
      <c r="Y15" s="66"/>
      <c r="Z15" s="66"/>
      <c r="AA15" s="66"/>
      <c r="AB15" s="61"/>
      <c r="AC15" s="66"/>
      <c r="AD15" s="66"/>
      <c r="AE15" s="66"/>
      <c r="AF15" s="61"/>
      <c r="AG15" s="66"/>
      <c r="AH15" s="66"/>
      <c r="AI15" s="66"/>
      <c r="AJ15" s="61"/>
      <c r="AK15" s="66"/>
      <c r="AL15" s="66"/>
      <c r="AM15" s="66"/>
      <c r="AN15" s="61"/>
      <c r="AO15" s="66"/>
      <c r="AP15" s="66"/>
      <c r="AQ15" s="66"/>
      <c r="AR15" s="61"/>
      <c r="AS15" s="66"/>
      <c r="AT15" s="66"/>
      <c r="AU15" s="66"/>
      <c r="AV15" s="61"/>
      <c r="AW15" s="10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30"/>
      <c r="GR15" s="61"/>
      <c r="GS15" s="61"/>
      <c r="GT15" s="61"/>
      <c r="GU15" s="61"/>
      <c r="GV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V15" s="61"/>
      <c r="HW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152"/>
      <c r="IO15" s="152"/>
      <c r="IQ15" s="61"/>
      <c r="IR15" s="166"/>
    </row>
    <row r="16" spans="2:255 16360:16361" s="65" customFormat="1" x14ac:dyDescent="0.25">
      <c r="B16" s="67" t="s">
        <v>191</v>
      </c>
      <c r="C16" s="61" t="s">
        <v>21</v>
      </c>
      <c r="D16" s="61" t="s">
        <v>358</v>
      </c>
      <c r="E16" s="61">
        <v>6</v>
      </c>
      <c r="F16" s="61" t="s">
        <v>9</v>
      </c>
      <c r="G16" s="148">
        <v>268124.45550000004</v>
      </c>
      <c r="H16" s="146">
        <v>294275.96879999997</v>
      </c>
      <c r="I16" s="146">
        <v>319833</v>
      </c>
      <c r="J16" s="146">
        <v>332500</v>
      </c>
      <c r="K16" s="66">
        <v>383922</v>
      </c>
      <c r="L16" s="66">
        <v>465306.18</v>
      </c>
      <c r="M16" s="66">
        <v>481407.4</v>
      </c>
      <c r="N16" s="66">
        <v>490518</v>
      </c>
      <c r="O16" s="66">
        <v>496804.22933188535</v>
      </c>
      <c r="P16" s="26">
        <v>488055.82893212972</v>
      </c>
      <c r="Q16" s="26">
        <v>544434.3774498282</v>
      </c>
      <c r="R16" s="66">
        <v>648847.88073543704</v>
      </c>
      <c r="S16" s="66">
        <v>613421.1782653433</v>
      </c>
      <c r="T16" s="66">
        <v>595990.84736030479</v>
      </c>
      <c r="U16" s="66"/>
      <c r="V16" s="66"/>
      <c r="W16" s="66"/>
      <c r="X16" s="61"/>
      <c r="Y16" s="66"/>
      <c r="Z16" s="66"/>
      <c r="AA16" s="66"/>
      <c r="AB16" s="61"/>
      <c r="AC16" s="66"/>
      <c r="AD16" s="66"/>
      <c r="AE16" s="66"/>
      <c r="AF16" s="61"/>
      <c r="AG16" s="66"/>
      <c r="AH16" s="66"/>
      <c r="AI16" s="66"/>
      <c r="AJ16" s="61"/>
      <c r="AK16" s="66"/>
      <c r="AL16" s="66"/>
      <c r="AM16" s="66"/>
      <c r="AN16" s="61"/>
      <c r="AO16" s="66"/>
      <c r="AP16" s="66"/>
      <c r="AQ16" s="66"/>
      <c r="AR16" s="61"/>
      <c r="AS16" s="66"/>
      <c r="AT16" s="66"/>
      <c r="AU16" s="66"/>
      <c r="AV16" s="61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R16" s="61"/>
      <c r="GS16" s="61"/>
      <c r="GT16" s="61"/>
      <c r="GU16" s="61"/>
      <c r="GV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V16" s="61"/>
      <c r="HW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152"/>
      <c r="IO16" s="152"/>
      <c r="IQ16" s="61"/>
      <c r="IR16" s="166"/>
    </row>
    <row r="17" spans="2:252" s="65" customFormat="1" x14ac:dyDescent="0.25">
      <c r="B17" s="67" t="s">
        <v>192</v>
      </c>
      <c r="C17" s="61" t="s">
        <v>22</v>
      </c>
      <c r="D17" s="61" t="s">
        <v>359</v>
      </c>
      <c r="E17" s="61">
        <v>6</v>
      </c>
      <c r="F17" s="61" t="s">
        <v>9</v>
      </c>
      <c r="G17" s="148">
        <v>39874.753028569874</v>
      </c>
      <c r="H17" s="146">
        <v>39658.957799999996</v>
      </c>
      <c r="I17" s="146">
        <v>37790</v>
      </c>
      <c r="J17" s="146">
        <v>31406</v>
      </c>
      <c r="K17" s="66">
        <v>28507</v>
      </c>
      <c r="L17" s="66">
        <v>25591.360000000001</v>
      </c>
      <c r="M17" s="66">
        <v>23182.3</v>
      </c>
      <c r="N17" s="66">
        <v>19768</v>
      </c>
      <c r="O17" s="66">
        <v>29454.291310183078</v>
      </c>
      <c r="P17" s="26">
        <v>26698.369864775403</v>
      </c>
      <c r="Q17" s="26">
        <v>35516.008581110298</v>
      </c>
      <c r="R17" s="66">
        <v>31521.432461780361</v>
      </c>
      <c r="S17" s="66">
        <v>32346.415957429155</v>
      </c>
      <c r="T17" s="66">
        <v>24957.637486593281</v>
      </c>
      <c r="U17" s="66"/>
      <c r="V17" s="66"/>
      <c r="W17" s="66"/>
      <c r="X17" s="61"/>
      <c r="Y17" s="66"/>
      <c r="Z17" s="66"/>
      <c r="AA17" s="66"/>
      <c r="AB17" s="61"/>
      <c r="AC17" s="66"/>
      <c r="AD17" s="66"/>
      <c r="AE17" s="66"/>
      <c r="AF17" s="61"/>
      <c r="AG17" s="66"/>
      <c r="AH17" s="66"/>
      <c r="AI17" s="66"/>
      <c r="AJ17" s="61"/>
      <c r="AK17" s="66"/>
      <c r="AL17" s="66"/>
      <c r="AM17" s="66"/>
      <c r="AN17" s="61"/>
      <c r="AO17" s="66"/>
      <c r="AP17" s="66"/>
      <c r="AQ17" s="66"/>
      <c r="AR17" s="61"/>
      <c r="AS17" s="66"/>
      <c r="AT17" s="66"/>
      <c r="AU17" s="66"/>
      <c r="AV17" s="61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R17" s="61"/>
      <c r="GS17" s="61"/>
      <c r="GT17" s="61"/>
      <c r="GU17" s="61"/>
      <c r="GV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V17" s="61"/>
      <c r="HW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152"/>
      <c r="IO17" s="152"/>
      <c r="IQ17" s="61"/>
      <c r="IR17" s="166"/>
    </row>
    <row r="18" spans="2:252" s="30" customFormat="1" x14ac:dyDescent="0.25">
      <c r="B18" s="64" t="s">
        <v>193</v>
      </c>
      <c r="C18" s="27" t="s">
        <v>23</v>
      </c>
      <c r="D18" s="61" t="s">
        <v>360</v>
      </c>
      <c r="E18" s="27">
        <v>6</v>
      </c>
      <c r="F18" s="27" t="s">
        <v>9</v>
      </c>
      <c r="G18" s="146">
        <v>669945.59427</v>
      </c>
      <c r="H18" s="146">
        <v>724199.96880000003</v>
      </c>
      <c r="I18" s="146">
        <v>774528</v>
      </c>
      <c r="J18" s="146">
        <v>833367</v>
      </c>
      <c r="K18" s="26">
        <v>922562</v>
      </c>
      <c r="L18" s="26">
        <v>986242</v>
      </c>
      <c r="M18" s="26">
        <v>1012241</v>
      </c>
      <c r="N18" s="26">
        <v>1037457</v>
      </c>
      <c r="O18" s="26">
        <v>1061896.7513634954</v>
      </c>
      <c r="P18" s="26">
        <v>1070191.4054458097</v>
      </c>
      <c r="Q18" s="26">
        <v>1175225.5270282181</v>
      </c>
      <c r="R18" s="26">
        <v>1327728.7626972971</v>
      </c>
      <c r="S18" s="26">
        <v>1326200.5369796334</v>
      </c>
      <c r="T18" s="26">
        <v>1327644.6512179049</v>
      </c>
      <c r="U18" s="26"/>
      <c r="V18" s="26"/>
      <c r="W18" s="66"/>
      <c r="X18" s="27"/>
      <c r="Y18" s="26"/>
      <c r="Z18" s="26"/>
      <c r="AA18" s="66"/>
      <c r="AB18" s="61"/>
      <c r="AC18" s="66"/>
      <c r="AD18" s="66"/>
      <c r="AE18" s="66"/>
      <c r="AF18" s="27"/>
      <c r="AG18" s="66"/>
      <c r="AH18" s="66"/>
      <c r="AI18" s="66"/>
      <c r="AJ18" s="27"/>
      <c r="AK18" s="66"/>
      <c r="AL18" s="66"/>
      <c r="AM18" s="66"/>
      <c r="AN18" s="27"/>
      <c r="AO18" s="66"/>
      <c r="AP18" s="66"/>
      <c r="AQ18" s="66"/>
      <c r="AR18" s="27"/>
      <c r="AS18" s="66"/>
      <c r="AT18" s="66"/>
      <c r="AU18" s="66"/>
      <c r="AV18" s="27"/>
      <c r="AW18" s="26"/>
      <c r="AX18" s="26"/>
      <c r="AY18" s="26"/>
      <c r="AZ18" s="26"/>
      <c r="BA18" s="26"/>
      <c r="BB18" s="66"/>
      <c r="BC18" s="66"/>
      <c r="BD18" s="66"/>
      <c r="BE18" s="66"/>
      <c r="BF18" s="66"/>
      <c r="BG18" s="6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65"/>
      <c r="GR18" s="27"/>
      <c r="GS18" s="27"/>
      <c r="GT18" s="27"/>
      <c r="GU18" s="27"/>
      <c r="GV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V18" s="27"/>
      <c r="HW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151"/>
      <c r="IO18" s="151"/>
      <c r="IQ18" s="27"/>
      <c r="IR18" s="165"/>
    </row>
    <row r="19" spans="2:252" s="30" customFormat="1" x14ac:dyDescent="0.25">
      <c r="B19" s="64" t="s">
        <v>194</v>
      </c>
      <c r="C19" s="27" t="s">
        <v>24</v>
      </c>
      <c r="D19" s="61" t="s">
        <v>361</v>
      </c>
      <c r="E19" s="27">
        <v>6</v>
      </c>
      <c r="F19" s="27" t="s">
        <v>9</v>
      </c>
      <c r="G19" s="146">
        <v>45424.909327646608</v>
      </c>
      <c r="H19" s="146">
        <v>48316.412978859742</v>
      </c>
      <c r="I19" s="146">
        <v>53453</v>
      </c>
      <c r="J19" s="146">
        <v>51324</v>
      </c>
      <c r="K19" s="26">
        <v>54540</v>
      </c>
      <c r="L19" s="26">
        <v>56030</v>
      </c>
      <c r="M19" s="26">
        <v>53468</v>
      </c>
      <c r="N19" s="26">
        <v>49885</v>
      </c>
      <c r="O19" s="26">
        <v>44672.074609123083</v>
      </c>
      <c r="P19" s="26">
        <v>41852.794389665403</v>
      </c>
      <c r="Q19" s="26">
        <v>48812.707815169262</v>
      </c>
      <c r="R19" s="26">
        <f>R14+R17</f>
        <v>54896.090163403962</v>
      </c>
      <c r="S19" s="26">
        <f>S14+S17</f>
        <v>52220.926135986359</v>
      </c>
      <c r="T19" s="26">
        <f>T14+T17</f>
        <v>41337.08638468523</v>
      </c>
      <c r="U19" s="26"/>
      <c r="V19" s="26"/>
      <c r="W19" s="66"/>
      <c r="X19" s="27"/>
      <c r="Y19" s="26"/>
      <c r="Z19" s="26"/>
      <c r="AA19" s="66"/>
      <c r="AB19" s="61"/>
      <c r="AC19" s="66"/>
      <c r="AD19" s="66"/>
      <c r="AE19" s="66"/>
      <c r="AF19" s="27"/>
      <c r="AG19" s="66"/>
      <c r="AH19" s="66"/>
      <c r="AI19" s="66"/>
      <c r="AJ19" s="27"/>
      <c r="AK19" s="66"/>
      <c r="AL19" s="66"/>
      <c r="AM19" s="66"/>
      <c r="AN19" s="27"/>
      <c r="AO19" s="66"/>
      <c r="AP19" s="66"/>
      <c r="AQ19" s="66"/>
      <c r="AR19" s="27"/>
      <c r="AS19" s="66"/>
      <c r="AT19" s="66"/>
      <c r="AU19" s="66"/>
      <c r="AV19" s="27"/>
      <c r="AW19" s="26"/>
      <c r="AX19" s="26"/>
      <c r="AY19" s="26"/>
      <c r="AZ19" s="26"/>
      <c r="BA19" s="26"/>
      <c r="BB19" s="66"/>
      <c r="BC19" s="66"/>
      <c r="BD19" s="66"/>
      <c r="BE19" s="66"/>
      <c r="BF19" s="66"/>
      <c r="BG19" s="6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R19" s="27"/>
      <c r="GS19" s="27"/>
      <c r="GT19" s="27"/>
      <c r="GU19" s="27"/>
      <c r="GV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V19" s="27"/>
      <c r="HW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151"/>
      <c r="IO19" s="151"/>
      <c r="IQ19" s="27"/>
      <c r="IR19" s="165"/>
    </row>
    <row r="20" spans="2:252" s="30" customFormat="1" x14ac:dyDescent="0.25">
      <c r="B20" s="64" t="s">
        <v>186</v>
      </c>
      <c r="C20" s="27" t="s">
        <v>16</v>
      </c>
      <c r="D20" s="61" t="s">
        <v>362</v>
      </c>
      <c r="E20" s="27">
        <v>6</v>
      </c>
      <c r="F20" s="27" t="s">
        <v>9</v>
      </c>
      <c r="G20" s="146">
        <v>147.26</v>
      </c>
      <c r="H20" s="146">
        <v>215</v>
      </c>
      <c r="I20" s="146">
        <v>285</v>
      </c>
      <c r="J20" s="146">
        <v>387</v>
      </c>
      <c r="K20" s="26">
        <v>863</v>
      </c>
      <c r="L20" s="26">
        <v>957</v>
      </c>
      <c r="M20" s="26">
        <v>901</v>
      </c>
      <c r="N20" s="26">
        <v>827</v>
      </c>
      <c r="O20" s="26">
        <v>715.68031431814006</v>
      </c>
      <c r="P20" s="26">
        <v>581.7112716686928</v>
      </c>
      <c r="Q20" s="26">
        <v>432.12510779567691</v>
      </c>
      <c r="R20" s="26">
        <v>314.87680477723467</v>
      </c>
      <c r="S20" s="26">
        <v>204.357121209295</v>
      </c>
      <c r="T20" s="26">
        <v>100.99217695884255</v>
      </c>
      <c r="U20" s="26"/>
      <c r="V20" s="26"/>
      <c r="W20" s="66"/>
      <c r="X20" s="27"/>
      <c r="Y20" s="26"/>
      <c r="Z20" s="26"/>
      <c r="AA20" s="66"/>
      <c r="AB20" s="61"/>
      <c r="AC20" s="66"/>
      <c r="AD20" s="66"/>
      <c r="AE20" s="66"/>
      <c r="AF20" s="27"/>
      <c r="AG20" s="66"/>
      <c r="AH20" s="66"/>
      <c r="AI20" s="66"/>
      <c r="AJ20" s="27"/>
      <c r="AK20" s="66"/>
      <c r="AL20" s="66"/>
      <c r="AM20" s="66"/>
      <c r="AN20" s="27"/>
      <c r="AO20" s="66"/>
      <c r="AP20" s="66"/>
      <c r="AQ20" s="66"/>
      <c r="AR20" s="27"/>
      <c r="AS20" s="66"/>
      <c r="AT20" s="66"/>
      <c r="AU20" s="66"/>
      <c r="AV20" s="27"/>
      <c r="AW20" s="26"/>
      <c r="AX20" s="26"/>
      <c r="AY20" s="26"/>
      <c r="AZ20" s="26"/>
      <c r="BA20" s="26"/>
      <c r="BB20" s="66"/>
      <c r="BC20" s="66"/>
      <c r="BD20" s="66"/>
      <c r="BE20" s="66"/>
      <c r="BF20" s="66"/>
      <c r="BG20" s="6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R20" s="27"/>
      <c r="GS20" s="27"/>
      <c r="GT20" s="27"/>
      <c r="GU20" s="27"/>
      <c r="GV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V20" s="27"/>
      <c r="HW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151"/>
      <c r="IO20" s="151"/>
      <c r="IQ20" s="27"/>
      <c r="IR20" s="165"/>
    </row>
    <row r="21" spans="2:252" s="30" customFormat="1" x14ac:dyDescent="0.25">
      <c r="B21" s="64" t="s">
        <v>195</v>
      </c>
      <c r="C21" s="27" t="s">
        <v>25</v>
      </c>
      <c r="D21" s="61" t="s">
        <v>363</v>
      </c>
      <c r="E21" s="27">
        <v>6</v>
      </c>
      <c r="F21" s="27" t="s">
        <v>9</v>
      </c>
      <c r="G21" s="146">
        <f t="shared" ref="G21:L21" si="9">G22+G25</f>
        <v>48116</v>
      </c>
      <c r="H21" s="146">
        <f t="shared" si="9"/>
        <v>48734</v>
      </c>
      <c r="I21" s="146">
        <f t="shared" si="9"/>
        <v>52166</v>
      </c>
      <c r="J21" s="146">
        <f t="shared" si="9"/>
        <v>56109</v>
      </c>
      <c r="K21" s="26">
        <f t="shared" si="9"/>
        <v>57782</v>
      </c>
      <c r="L21" s="26">
        <f t="shared" si="9"/>
        <v>100336</v>
      </c>
      <c r="M21" s="26">
        <f t="shared" ref="M21:S21" si="10">M22+M25</f>
        <v>58257</v>
      </c>
      <c r="N21" s="26">
        <f t="shared" si="10"/>
        <v>57673</v>
      </c>
      <c r="O21" s="26">
        <f t="shared" si="10"/>
        <v>88191.85</v>
      </c>
      <c r="P21" s="26">
        <f t="shared" si="10"/>
        <v>64933.380117328692</v>
      </c>
      <c r="Q21" s="26">
        <f t="shared" si="10"/>
        <v>96091.702238598082</v>
      </c>
      <c r="R21" s="26">
        <f t="shared" si="10"/>
        <v>68986.396954639989</v>
      </c>
      <c r="S21" s="26">
        <f t="shared" si="10"/>
        <v>78009.73585301821</v>
      </c>
      <c r="T21" s="26">
        <f t="shared" ref="T21" si="11">T22+T25</f>
        <v>100828.8830603752</v>
      </c>
      <c r="U21" s="26"/>
      <c r="V21" s="26"/>
      <c r="W21" s="26"/>
      <c r="X21" s="27"/>
      <c r="Y21" s="26"/>
      <c r="Z21" s="26"/>
      <c r="AA21" s="26"/>
      <c r="AB21" s="61"/>
      <c r="AC21" s="66"/>
      <c r="AD21" s="66"/>
      <c r="AE21" s="66"/>
      <c r="AF21" s="27"/>
      <c r="AG21" s="66"/>
      <c r="AH21" s="66"/>
      <c r="AI21" s="66"/>
      <c r="AJ21" s="27"/>
      <c r="AK21" s="66"/>
      <c r="AL21" s="66"/>
      <c r="AM21" s="66"/>
      <c r="AN21" s="27"/>
      <c r="AO21" s="66"/>
      <c r="AP21" s="66"/>
      <c r="AQ21" s="66"/>
      <c r="AR21" s="27"/>
      <c r="AS21" s="66"/>
      <c r="AT21" s="66"/>
      <c r="AU21" s="66"/>
      <c r="AV21" s="27"/>
      <c r="AW21" s="26"/>
      <c r="AX21" s="26"/>
      <c r="AY21" s="26"/>
      <c r="AZ21" s="26"/>
      <c r="BA21" s="26"/>
      <c r="BB21" s="66"/>
      <c r="BC21" s="66"/>
      <c r="BD21" s="66"/>
      <c r="BE21" s="66"/>
      <c r="BF21" s="66"/>
      <c r="BG21" s="6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R21" s="27"/>
      <c r="GS21" s="27"/>
      <c r="GT21" s="27"/>
      <c r="GU21" s="27"/>
      <c r="GV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V21" s="27"/>
      <c r="HW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151"/>
      <c r="IO21" s="151"/>
      <c r="IQ21" s="27"/>
      <c r="IR21" s="165"/>
    </row>
    <row r="22" spans="2:252" s="30" customFormat="1" x14ac:dyDescent="0.25">
      <c r="B22" s="64" t="s">
        <v>196</v>
      </c>
      <c r="C22" s="27" t="s">
        <v>26</v>
      </c>
      <c r="D22" s="61" t="s">
        <v>364</v>
      </c>
      <c r="E22" s="27">
        <v>6</v>
      </c>
      <c r="F22" s="27" t="s">
        <v>9</v>
      </c>
      <c r="G22" s="146">
        <f t="shared" ref="G22:L22" si="12">G23+G24</f>
        <v>41604</v>
      </c>
      <c r="H22" s="146">
        <f t="shared" si="12"/>
        <v>41121</v>
      </c>
      <c r="I22" s="146">
        <f t="shared" si="12"/>
        <v>41497</v>
      </c>
      <c r="J22" s="146">
        <f t="shared" si="12"/>
        <v>43335</v>
      </c>
      <c r="K22" s="26">
        <f t="shared" si="12"/>
        <v>39937</v>
      </c>
      <c r="L22" s="26">
        <f t="shared" si="12"/>
        <v>38643</v>
      </c>
      <c r="M22" s="26">
        <f t="shared" ref="M22:S22" si="13">M23+M24</f>
        <v>36259</v>
      </c>
      <c r="N22" s="26">
        <f t="shared" si="13"/>
        <v>31904</v>
      </c>
      <c r="O22" s="26">
        <f t="shared" si="13"/>
        <v>36513.370000000003</v>
      </c>
      <c r="P22" s="26">
        <f t="shared" si="13"/>
        <v>35142.821032270193</v>
      </c>
      <c r="Q22" s="26">
        <f t="shared" si="13"/>
        <v>34393.39875023174</v>
      </c>
      <c r="R22" s="26">
        <f t="shared" si="13"/>
        <v>35822.296277729998</v>
      </c>
      <c r="S22" s="26">
        <f t="shared" si="13"/>
        <v>39623.991341686706</v>
      </c>
      <c r="T22" s="26">
        <f t="shared" ref="T22" si="14">T23+T24</f>
        <v>47590.910489435504</v>
      </c>
      <c r="U22" s="26"/>
      <c r="V22" s="26"/>
      <c r="W22" s="66"/>
      <c r="X22" s="27"/>
      <c r="Y22" s="26"/>
      <c r="Z22" s="26"/>
      <c r="AA22" s="66"/>
      <c r="AB22" s="61"/>
      <c r="AC22" s="66"/>
      <c r="AD22" s="66"/>
      <c r="AE22" s="66"/>
      <c r="AF22" s="27"/>
      <c r="AG22" s="66"/>
      <c r="AH22" s="66"/>
      <c r="AI22" s="66"/>
      <c r="AJ22" s="27"/>
      <c r="AK22" s="66"/>
      <c r="AL22" s="66"/>
      <c r="AM22" s="66"/>
      <c r="AN22" s="27"/>
      <c r="AO22" s="66"/>
      <c r="AP22" s="66"/>
      <c r="AQ22" s="66"/>
      <c r="AR22" s="27"/>
      <c r="AS22" s="66"/>
      <c r="AT22" s="66"/>
      <c r="AU22" s="66"/>
      <c r="AV22" s="27"/>
      <c r="AW22" s="26"/>
      <c r="AX22" s="26"/>
      <c r="AY22" s="26"/>
      <c r="AZ22" s="26"/>
      <c r="BA22" s="26"/>
      <c r="BB22" s="66"/>
      <c r="BC22" s="66"/>
      <c r="BD22" s="66"/>
      <c r="BE22" s="66"/>
      <c r="BF22" s="66"/>
      <c r="BG22" s="6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R22" s="27"/>
      <c r="GS22" s="27"/>
      <c r="GT22" s="27"/>
      <c r="GU22" s="27"/>
      <c r="GV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V22" s="27"/>
      <c r="HW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151"/>
      <c r="IO22" s="151"/>
      <c r="IQ22" s="27"/>
      <c r="IR22" s="165"/>
    </row>
    <row r="23" spans="2:252" s="30" customFormat="1" x14ac:dyDescent="0.25">
      <c r="B23" s="64" t="s">
        <v>197</v>
      </c>
      <c r="C23" s="27" t="s">
        <v>27</v>
      </c>
      <c r="D23" s="61" t="s">
        <v>365</v>
      </c>
      <c r="E23" s="27">
        <v>6</v>
      </c>
      <c r="F23" s="27" t="s">
        <v>9</v>
      </c>
      <c r="G23" s="146">
        <v>35583</v>
      </c>
      <c r="H23" s="146">
        <v>34253</v>
      </c>
      <c r="I23" s="146">
        <v>34005</v>
      </c>
      <c r="J23" s="146">
        <v>35890</v>
      </c>
      <c r="K23" s="26">
        <v>31696</v>
      </c>
      <c r="L23" s="26">
        <v>27385</v>
      </c>
      <c r="M23" s="26">
        <v>25526</v>
      </c>
      <c r="N23" s="26">
        <v>21415</v>
      </c>
      <c r="O23" s="26">
        <v>23157.97</v>
      </c>
      <c r="P23" s="26">
        <v>22837.894017588889</v>
      </c>
      <c r="Q23" s="26">
        <v>22350.909268369996</v>
      </c>
      <c r="R23" s="26">
        <v>23470.395302320001</v>
      </c>
      <c r="S23" s="26">
        <v>24210.317433939999</v>
      </c>
      <c r="T23" s="26">
        <v>29030.327549257003</v>
      </c>
      <c r="U23" s="26"/>
      <c r="V23" s="26"/>
      <c r="W23" s="66"/>
      <c r="X23" s="27"/>
      <c r="Y23" s="26"/>
      <c r="Z23" s="26"/>
      <c r="AA23" s="66"/>
      <c r="AB23" s="61"/>
      <c r="AC23" s="66"/>
      <c r="AD23" s="66"/>
      <c r="AE23" s="66"/>
      <c r="AF23" s="27"/>
      <c r="AG23" s="66"/>
      <c r="AH23" s="66"/>
      <c r="AI23" s="66"/>
      <c r="AJ23" s="27"/>
      <c r="AK23" s="66"/>
      <c r="AL23" s="66"/>
      <c r="AM23" s="66"/>
      <c r="AN23" s="27"/>
      <c r="AO23" s="66"/>
      <c r="AP23" s="66"/>
      <c r="AQ23" s="66"/>
      <c r="AR23" s="27"/>
      <c r="AS23" s="66"/>
      <c r="AT23" s="66"/>
      <c r="AU23" s="66"/>
      <c r="AV23" s="27"/>
      <c r="AW23" s="26"/>
      <c r="AX23" s="26"/>
      <c r="AY23" s="26"/>
      <c r="AZ23" s="26"/>
      <c r="BA23" s="26"/>
      <c r="BB23" s="66"/>
      <c r="BC23" s="66"/>
      <c r="BD23" s="66"/>
      <c r="BE23" s="66"/>
      <c r="BF23" s="66"/>
      <c r="BG23" s="6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R23" s="27"/>
      <c r="GS23" s="27"/>
      <c r="GT23" s="27"/>
      <c r="GU23" s="27"/>
      <c r="GV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V23" s="27"/>
      <c r="HW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151"/>
      <c r="IO23" s="151"/>
      <c r="IQ23" s="27"/>
      <c r="IR23" s="165"/>
    </row>
    <row r="24" spans="2:252" s="30" customFormat="1" x14ac:dyDescent="0.25">
      <c r="B24" s="64" t="s">
        <v>198</v>
      </c>
      <c r="C24" s="27" t="s">
        <v>28</v>
      </c>
      <c r="D24" s="61" t="s">
        <v>366</v>
      </c>
      <c r="E24" s="27">
        <v>6</v>
      </c>
      <c r="F24" s="27" t="s">
        <v>9</v>
      </c>
      <c r="G24" s="146">
        <v>6021</v>
      </c>
      <c r="H24" s="146">
        <v>6868</v>
      </c>
      <c r="I24" s="146">
        <v>7492</v>
      </c>
      <c r="J24" s="146">
        <v>7445</v>
      </c>
      <c r="K24" s="26">
        <v>8241</v>
      </c>
      <c r="L24" s="26">
        <v>11258</v>
      </c>
      <c r="M24" s="26">
        <v>10733</v>
      </c>
      <c r="N24" s="26">
        <v>10489</v>
      </c>
      <c r="O24" s="26">
        <v>13355.4</v>
      </c>
      <c r="P24" s="26">
        <v>12304.9270146813</v>
      </c>
      <c r="Q24" s="26">
        <v>12042.489481861745</v>
      </c>
      <c r="R24" s="26">
        <v>12351.900975410001</v>
      </c>
      <c r="S24" s="26">
        <v>15413.673907746705</v>
      </c>
      <c r="T24" s="26">
        <v>18560.582940178501</v>
      </c>
      <c r="U24" s="26"/>
      <c r="V24" s="26"/>
      <c r="W24" s="66"/>
      <c r="X24" s="27"/>
      <c r="Y24" s="26"/>
      <c r="Z24" s="26"/>
      <c r="AA24" s="66"/>
      <c r="AB24" s="61"/>
      <c r="AC24" s="66"/>
      <c r="AD24" s="66"/>
      <c r="AE24" s="66"/>
      <c r="AF24" s="27"/>
      <c r="AG24" s="66"/>
      <c r="AH24" s="66"/>
      <c r="AI24" s="66"/>
      <c r="AJ24" s="27"/>
      <c r="AK24" s="66"/>
      <c r="AL24" s="66"/>
      <c r="AM24" s="66"/>
      <c r="AN24" s="27"/>
      <c r="AO24" s="66"/>
      <c r="AP24" s="66"/>
      <c r="AQ24" s="66"/>
      <c r="AR24" s="27"/>
      <c r="AS24" s="66"/>
      <c r="AT24" s="66"/>
      <c r="AU24" s="66"/>
      <c r="AV24" s="27"/>
      <c r="AW24" s="26"/>
      <c r="AX24" s="26"/>
      <c r="AY24" s="26"/>
      <c r="AZ24" s="26"/>
      <c r="BA24" s="26"/>
      <c r="BB24" s="66"/>
      <c r="BC24" s="66"/>
      <c r="BD24" s="66"/>
      <c r="BE24" s="66"/>
      <c r="BF24" s="66"/>
      <c r="BG24" s="6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R24" s="27"/>
      <c r="GS24" s="27"/>
      <c r="GT24" s="27"/>
      <c r="GU24" s="27"/>
      <c r="GV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V24" s="27"/>
      <c r="HW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151"/>
      <c r="IO24" s="151"/>
      <c r="IQ24" s="27"/>
      <c r="IR24" s="165"/>
    </row>
    <row r="25" spans="2:252" s="30" customFormat="1" x14ac:dyDescent="0.25">
      <c r="B25" s="64" t="s">
        <v>199</v>
      </c>
      <c r="C25" s="27" t="s">
        <v>29</v>
      </c>
      <c r="D25" s="61" t="s">
        <v>367</v>
      </c>
      <c r="E25" s="27">
        <v>6</v>
      </c>
      <c r="F25" s="27" t="s">
        <v>9</v>
      </c>
      <c r="G25" s="146">
        <v>6512</v>
      </c>
      <c r="H25" s="146">
        <v>7613</v>
      </c>
      <c r="I25" s="146">
        <v>10669</v>
      </c>
      <c r="J25" s="146">
        <v>12774</v>
      </c>
      <c r="K25" s="26">
        <v>17845</v>
      </c>
      <c r="L25" s="26">
        <v>61693</v>
      </c>
      <c r="M25" s="26">
        <v>21998</v>
      </c>
      <c r="N25" s="26">
        <v>25769</v>
      </c>
      <c r="O25" s="26">
        <v>51678.48</v>
      </c>
      <c r="P25" s="26">
        <v>29790.559085058499</v>
      </c>
      <c r="Q25" s="26">
        <v>61698.303488366349</v>
      </c>
      <c r="R25" s="26">
        <v>33164.100676909999</v>
      </c>
      <c r="S25" s="26">
        <v>38385.744511331497</v>
      </c>
      <c r="T25" s="26">
        <v>53237.972570939695</v>
      </c>
      <c r="U25" s="26"/>
      <c r="V25" s="26"/>
      <c r="W25" s="66"/>
      <c r="X25" s="27"/>
      <c r="Y25" s="26"/>
      <c r="Z25" s="26"/>
      <c r="AA25" s="66"/>
      <c r="AB25" s="61"/>
      <c r="AC25" s="66"/>
      <c r="AD25" s="66"/>
      <c r="AE25" s="66"/>
      <c r="AF25" s="27"/>
      <c r="AG25" s="66"/>
      <c r="AH25" s="66"/>
      <c r="AI25" s="66"/>
      <c r="AJ25" s="27"/>
      <c r="AK25" s="66"/>
      <c r="AL25" s="66"/>
      <c r="AM25" s="66"/>
      <c r="AN25" s="27"/>
      <c r="AO25" s="66"/>
      <c r="AP25" s="66"/>
      <c r="AQ25" s="66"/>
      <c r="AR25" s="27"/>
      <c r="AS25" s="66"/>
      <c r="AT25" s="66"/>
      <c r="AU25" s="66"/>
      <c r="AV25" s="27"/>
      <c r="AW25" s="26"/>
      <c r="AX25" s="26"/>
      <c r="AY25" s="26"/>
      <c r="AZ25" s="26"/>
      <c r="BA25" s="26"/>
      <c r="BB25" s="66"/>
      <c r="BC25" s="66"/>
      <c r="BD25" s="66"/>
      <c r="BE25" s="66"/>
      <c r="BF25" s="66"/>
      <c r="BG25" s="6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R25" s="27"/>
      <c r="GS25" s="27"/>
      <c r="GT25" s="27"/>
      <c r="GU25" s="27"/>
      <c r="GV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V25" s="27"/>
      <c r="HW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151"/>
      <c r="IO25" s="151"/>
      <c r="IQ25" s="27"/>
      <c r="IR25" s="165"/>
    </row>
    <row r="26" spans="2:252" s="30" customFormat="1" x14ac:dyDescent="0.25">
      <c r="B26" s="64" t="s">
        <v>200</v>
      </c>
      <c r="C26" s="27" t="s">
        <v>30</v>
      </c>
      <c r="D26" s="61" t="s">
        <v>368</v>
      </c>
      <c r="E26" s="27">
        <v>6</v>
      </c>
      <c r="F26" s="27" t="s">
        <v>9</v>
      </c>
      <c r="G26" s="146">
        <v>401820.8888662</v>
      </c>
      <c r="H26" s="146">
        <v>429924.47</v>
      </c>
      <c r="I26" s="146">
        <v>454695</v>
      </c>
      <c r="J26" s="146">
        <v>500868</v>
      </c>
      <c r="K26" s="26">
        <v>538641</v>
      </c>
      <c r="L26" s="26">
        <v>520935</v>
      </c>
      <c r="M26" s="26">
        <f t="shared" ref="M26:S26" si="15">M27+M32</f>
        <v>530834.34899999993</v>
      </c>
      <c r="N26" s="26">
        <f t="shared" si="15"/>
        <v>546938.80799999996</v>
      </c>
      <c r="O26" s="26">
        <f t="shared" si="15"/>
        <v>565092.52203200001</v>
      </c>
      <c r="P26" s="26">
        <f t="shared" si="15"/>
        <v>582135.57651368005</v>
      </c>
      <c r="Q26" s="26">
        <f t="shared" si="15"/>
        <v>630791.14957839006</v>
      </c>
      <c r="R26" s="66">
        <f>R27+R32</f>
        <v>678880.88196186</v>
      </c>
      <c r="S26" s="66">
        <f t="shared" si="15"/>
        <v>706759.55342928995</v>
      </c>
      <c r="T26" s="26">
        <f t="shared" ref="T26" si="16">T27+T32</f>
        <v>725398.68388916994</v>
      </c>
      <c r="U26" s="26"/>
      <c r="V26" s="26"/>
      <c r="W26" s="66"/>
      <c r="X26" s="27"/>
      <c r="Y26" s="26"/>
      <c r="Z26" s="26"/>
      <c r="AA26" s="66"/>
      <c r="AB26" s="61"/>
      <c r="AC26" s="66"/>
      <c r="AD26" s="66"/>
      <c r="AE26" s="66"/>
      <c r="AF26" s="27"/>
      <c r="AG26" s="66"/>
      <c r="AH26" s="66"/>
      <c r="AI26" s="66"/>
      <c r="AJ26" s="27"/>
      <c r="AK26" s="66"/>
      <c r="AL26" s="66"/>
      <c r="AM26" s="66"/>
      <c r="AN26" s="27"/>
      <c r="AO26" s="66"/>
      <c r="AP26" s="66"/>
      <c r="AQ26" s="66"/>
      <c r="AR26" s="27"/>
      <c r="AS26" s="66"/>
      <c r="AT26" s="66"/>
      <c r="AU26" s="66"/>
      <c r="AV26" s="27"/>
      <c r="AW26" s="26"/>
      <c r="AX26" s="26"/>
      <c r="AY26" s="26"/>
      <c r="AZ26" s="26"/>
      <c r="BA26" s="26"/>
      <c r="BB26" s="66"/>
      <c r="BC26" s="66"/>
      <c r="BD26" s="66"/>
      <c r="BE26" s="66"/>
      <c r="BF26" s="66"/>
      <c r="BG26" s="6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R26" s="27"/>
      <c r="GS26" s="27"/>
      <c r="GT26" s="27"/>
      <c r="GU26" s="27"/>
      <c r="GV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V26" s="27"/>
      <c r="HW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151"/>
      <c r="IO26" s="151"/>
      <c r="IQ26" s="27"/>
      <c r="IR26" s="165"/>
    </row>
    <row r="27" spans="2:252" s="30" customFormat="1" x14ac:dyDescent="0.25">
      <c r="B27" s="64" t="s">
        <v>201</v>
      </c>
      <c r="C27" s="27" t="s">
        <v>31</v>
      </c>
      <c r="D27" s="61" t="s">
        <v>369</v>
      </c>
      <c r="E27" s="27">
        <v>6</v>
      </c>
      <c r="F27" s="27" t="s">
        <v>9</v>
      </c>
      <c r="G27" s="146">
        <v>231435.8888662</v>
      </c>
      <c r="H27" s="146">
        <v>241385.1</v>
      </c>
      <c r="I27" s="146">
        <f t="shared" ref="I27:M27" si="17">I28+I29+I30+I31</f>
        <v>250352</v>
      </c>
      <c r="J27" s="146">
        <f t="shared" si="17"/>
        <v>245782</v>
      </c>
      <c r="K27" s="26">
        <f t="shared" si="17"/>
        <v>260599</v>
      </c>
      <c r="L27" s="26">
        <f t="shared" si="17"/>
        <v>223824</v>
      </c>
      <c r="M27" s="26">
        <f t="shared" si="17"/>
        <v>209408.81</v>
      </c>
      <c r="N27" s="26">
        <f t="shared" ref="N27:S27" si="18">N28+N29+N30+N31</f>
        <v>195046.59999999998</v>
      </c>
      <c r="O27" s="26">
        <f t="shared" si="18"/>
        <v>194544.94315199999</v>
      </c>
      <c r="P27" s="26">
        <f t="shared" si="18"/>
        <v>193739.27651367997</v>
      </c>
      <c r="Q27" s="26">
        <f t="shared" si="18"/>
        <v>200436.54957839006</v>
      </c>
      <c r="R27" s="66">
        <f t="shared" si="18"/>
        <v>202111.78196186005</v>
      </c>
      <c r="S27" s="66">
        <f t="shared" si="18"/>
        <v>234469.71929928998</v>
      </c>
      <c r="T27" s="26">
        <f t="shared" ref="T27" si="19">T28+T29+T30+T31</f>
        <v>213533.05560917006</v>
      </c>
      <c r="U27" s="26"/>
      <c r="V27" s="26"/>
      <c r="W27" s="66"/>
      <c r="X27" s="27"/>
      <c r="Y27" s="26"/>
      <c r="Z27" s="26"/>
      <c r="AA27" s="66"/>
      <c r="AB27" s="61"/>
      <c r="AC27" s="66"/>
      <c r="AD27" s="66"/>
      <c r="AE27" s="66"/>
      <c r="AF27" s="27"/>
      <c r="AG27" s="66"/>
      <c r="AH27" s="66"/>
      <c r="AI27" s="66"/>
      <c r="AJ27" s="27"/>
      <c r="AK27" s="66"/>
      <c r="AL27" s="66"/>
      <c r="AM27" s="66"/>
      <c r="AN27" s="27"/>
      <c r="AO27" s="66"/>
      <c r="AP27" s="66"/>
      <c r="AQ27" s="66"/>
      <c r="AR27" s="27"/>
      <c r="AS27" s="66"/>
      <c r="AT27" s="66"/>
      <c r="AU27" s="66"/>
      <c r="AV27" s="27"/>
      <c r="AW27" s="26"/>
      <c r="AX27" s="26"/>
      <c r="AY27" s="26"/>
      <c r="AZ27" s="26"/>
      <c r="BA27" s="26"/>
      <c r="BB27" s="66"/>
      <c r="BC27" s="66"/>
      <c r="BD27" s="66"/>
      <c r="BE27" s="66"/>
      <c r="BF27" s="66"/>
      <c r="BG27" s="6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R27" s="27"/>
      <c r="GS27" s="27"/>
      <c r="GT27" s="27"/>
      <c r="GU27" s="27"/>
      <c r="GV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V27" s="27"/>
      <c r="HW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151"/>
      <c r="IO27" s="151"/>
      <c r="IQ27" s="27"/>
      <c r="IR27" s="165"/>
    </row>
    <row r="28" spans="2:252" s="30" customFormat="1" x14ac:dyDescent="0.25">
      <c r="B28" s="64" t="s">
        <v>202</v>
      </c>
      <c r="C28" s="27" t="s">
        <v>32</v>
      </c>
      <c r="D28" s="61" t="s">
        <v>370</v>
      </c>
      <c r="E28" s="27">
        <v>6</v>
      </c>
      <c r="F28" s="27" t="s">
        <v>9</v>
      </c>
      <c r="G28" s="146">
        <v>11495</v>
      </c>
      <c r="H28" s="146">
        <v>11578.92</v>
      </c>
      <c r="I28" s="146">
        <v>6998</v>
      </c>
      <c r="J28" s="146">
        <v>7959</v>
      </c>
      <c r="K28" s="26">
        <v>19697</v>
      </c>
      <c r="L28" s="26">
        <v>4374</v>
      </c>
      <c r="M28" s="26">
        <v>2342.038</v>
      </c>
      <c r="N28" s="26">
        <v>0</v>
      </c>
      <c r="O28" s="26">
        <v>0</v>
      </c>
      <c r="P28" s="26">
        <v>0</v>
      </c>
      <c r="Q28" s="26">
        <v>1497.99229251</v>
      </c>
      <c r="R28" s="26">
        <v>2643.9887004099996</v>
      </c>
      <c r="S28" s="26">
        <v>2978.2592002599999</v>
      </c>
      <c r="T28" s="26"/>
      <c r="U28" s="26"/>
      <c r="V28" s="26"/>
      <c r="W28" s="66"/>
      <c r="X28" s="27"/>
      <c r="Y28" s="26"/>
      <c r="Z28" s="26"/>
      <c r="AA28" s="66"/>
      <c r="AB28" s="61"/>
      <c r="AC28" s="66"/>
      <c r="AD28" s="66"/>
      <c r="AE28" s="66"/>
      <c r="AF28" s="27"/>
      <c r="AG28" s="66"/>
      <c r="AH28" s="66"/>
      <c r="AI28" s="66"/>
      <c r="AJ28" s="27"/>
      <c r="AK28" s="66"/>
      <c r="AL28" s="66"/>
      <c r="AM28" s="66"/>
      <c r="AN28" s="27"/>
      <c r="AO28" s="66"/>
      <c r="AP28" s="66"/>
      <c r="AQ28" s="66"/>
      <c r="AR28" s="27"/>
      <c r="AS28" s="66"/>
      <c r="AT28" s="66"/>
      <c r="AU28" s="66"/>
      <c r="AV28" s="27"/>
      <c r="AW28" s="26"/>
      <c r="AX28" s="26"/>
      <c r="AY28" s="26"/>
      <c r="AZ28" s="26"/>
      <c r="BA28" s="26"/>
      <c r="BB28" s="66"/>
      <c r="BC28" s="66"/>
      <c r="BD28" s="66"/>
      <c r="BE28" s="66"/>
      <c r="BF28" s="66"/>
      <c r="BG28" s="6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R28" s="27"/>
      <c r="GS28" s="27"/>
      <c r="GT28" s="27"/>
      <c r="GU28" s="27"/>
      <c r="GV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V28" s="27"/>
      <c r="HW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151"/>
      <c r="IO28" s="151"/>
      <c r="IQ28" s="27"/>
      <c r="IR28" s="165"/>
    </row>
    <row r="29" spans="2:252" s="30" customFormat="1" ht="18" customHeight="1" x14ac:dyDescent="0.25">
      <c r="B29" s="64" t="s">
        <v>203</v>
      </c>
      <c r="C29" s="27" t="s">
        <v>33</v>
      </c>
      <c r="D29" s="61" t="s">
        <v>371</v>
      </c>
      <c r="E29" s="27">
        <v>6</v>
      </c>
      <c r="F29" s="27" t="s">
        <v>9</v>
      </c>
      <c r="G29" s="146">
        <v>44188</v>
      </c>
      <c r="H29" s="146">
        <v>42914.32</v>
      </c>
      <c r="I29" s="146">
        <v>39129</v>
      </c>
      <c r="J29" s="146">
        <v>39242</v>
      </c>
      <c r="K29" s="26">
        <v>35831</v>
      </c>
      <c r="L29" s="26">
        <v>28928</v>
      </c>
      <c r="M29" s="26">
        <v>21219.494999999999</v>
      </c>
      <c r="N29" s="26">
        <v>11071.3</v>
      </c>
      <c r="O29" s="26">
        <v>2905.9953850000002</v>
      </c>
      <c r="P29" s="26">
        <v>353.97774126000002</v>
      </c>
      <c r="Q29" s="26">
        <v>1900.7781326300001</v>
      </c>
      <c r="R29" s="26">
        <v>2717.3340811500002</v>
      </c>
      <c r="S29" s="26">
        <v>5809.1598100600004</v>
      </c>
      <c r="T29" s="26">
        <v>992.5760747999999</v>
      </c>
      <c r="U29" s="26"/>
      <c r="V29" s="26"/>
      <c r="W29" s="66"/>
      <c r="X29" s="27"/>
      <c r="Y29" s="26"/>
      <c r="Z29" s="26"/>
      <c r="AA29" s="66"/>
      <c r="AB29" s="61"/>
      <c r="AC29" s="66"/>
      <c r="AD29" s="66"/>
      <c r="AE29" s="66"/>
      <c r="AF29" s="27"/>
      <c r="AG29" s="66"/>
      <c r="AH29" s="66"/>
      <c r="AI29" s="66"/>
      <c r="AJ29" s="27"/>
      <c r="AK29" s="66"/>
      <c r="AL29" s="66"/>
      <c r="AM29" s="66"/>
      <c r="AN29" s="27"/>
      <c r="AO29" s="66"/>
      <c r="AP29" s="66"/>
      <c r="AQ29" s="66"/>
      <c r="AR29" s="27"/>
      <c r="AS29" s="66"/>
      <c r="AT29" s="66"/>
      <c r="AU29" s="66"/>
      <c r="AV29" s="27"/>
      <c r="AW29" s="26"/>
      <c r="AX29" s="26"/>
      <c r="AY29" s="26"/>
      <c r="AZ29" s="26"/>
      <c r="BA29" s="26"/>
      <c r="BB29" s="66"/>
      <c r="BC29" s="66"/>
      <c r="BD29" s="66"/>
      <c r="BE29" s="66"/>
      <c r="BF29" s="66"/>
      <c r="BG29" s="6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R29" s="27"/>
      <c r="GS29" s="27"/>
      <c r="GT29" s="27"/>
      <c r="GU29" s="27"/>
      <c r="GV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V29" s="27"/>
      <c r="HW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151"/>
      <c r="IO29" s="151"/>
      <c r="IQ29" s="27"/>
      <c r="IR29" s="165"/>
    </row>
    <row r="30" spans="2:252" s="30" customFormat="1" x14ac:dyDescent="0.25">
      <c r="B30" s="64" t="s">
        <v>204</v>
      </c>
      <c r="C30" s="27" t="s">
        <v>34</v>
      </c>
      <c r="D30" s="61" t="s">
        <v>372</v>
      </c>
      <c r="E30" s="27">
        <v>6</v>
      </c>
      <c r="F30" s="27" t="s">
        <v>9</v>
      </c>
      <c r="G30" s="146">
        <v>3316.8888661999999</v>
      </c>
      <c r="H30" s="146">
        <v>0</v>
      </c>
      <c r="I30" s="146">
        <v>0</v>
      </c>
      <c r="J30" s="14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/>
      <c r="S30" s="26"/>
      <c r="T30" s="26"/>
      <c r="U30" s="26"/>
      <c r="V30" s="26"/>
      <c r="W30" s="66"/>
      <c r="X30" s="27"/>
      <c r="Y30" s="26"/>
      <c r="Z30" s="26"/>
      <c r="AA30" s="66"/>
      <c r="AB30" s="61"/>
      <c r="AC30" s="66"/>
      <c r="AD30" s="66"/>
      <c r="AE30" s="66"/>
      <c r="AF30" s="27"/>
      <c r="AG30" s="66"/>
      <c r="AH30" s="66"/>
      <c r="AI30" s="66"/>
      <c r="AJ30" s="27"/>
      <c r="AK30" s="66"/>
      <c r="AL30" s="66"/>
      <c r="AM30" s="66"/>
      <c r="AN30" s="27"/>
      <c r="AO30" s="66"/>
      <c r="AP30" s="66"/>
      <c r="AQ30" s="66"/>
      <c r="AR30" s="27"/>
      <c r="AS30" s="66"/>
      <c r="AT30" s="66"/>
      <c r="AU30" s="66"/>
      <c r="AV30" s="27"/>
      <c r="AW30" s="26"/>
      <c r="AX30" s="26"/>
      <c r="AY30" s="26"/>
      <c r="AZ30" s="26"/>
      <c r="BA30" s="26"/>
      <c r="BB30" s="66"/>
      <c r="BC30" s="66"/>
      <c r="BD30" s="66"/>
      <c r="BE30" s="66"/>
      <c r="BF30" s="66"/>
      <c r="BG30" s="6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R30" s="27"/>
      <c r="GS30" s="27"/>
      <c r="GT30" s="27"/>
      <c r="GU30" s="27"/>
      <c r="GV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V30" s="27"/>
      <c r="HW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151"/>
      <c r="IO30" s="151"/>
      <c r="IQ30" s="27"/>
      <c r="IR30" s="165"/>
    </row>
    <row r="31" spans="2:252" s="30" customFormat="1" x14ac:dyDescent="0.25">
      <c r="B31" s="64" t="s">
        <v>205</v>
      </c>
      <c r="C31" s="27" t="s">
        <v>35</v>
      </c>
      <c r="D31" s="61" t="s">
        <v>373</v>
      </c>
      <c r="E31" s="27">
        <v>6</v>
      </c>
      <c r="F31" s="27" t="s">
        <v>9</v>
      </c>
      <c r="G31" s="26">
        <v>172436</v>
      </c>
      <c r="H31" s="26">
        <v>186891.86</v>
      </c>
      <c r="I31" s="26">
        <v>204225</v>
      </c>
      <c r="J31" s="26">
        <v>198581</v>
      </c>
      <c r="K31" s="26">
        <v>205071</v>
      </c>
      <c r="L31" s="26">
        <v>190522</v>
      </c>
      <c r="M31" s="26">
        <v>185847.277</v>
      </c>
      <c r="N31" s="26">
        <v>183975.3</v>
      </c>
      <c r="O31" s="26">
        <v>191638.94776700001</v>
      </c>
      <c r="P31" s="26">
        <v>193385.29877241998</v>
      </c>
      <c r="Q31" s="26">
        <v>197037.77915325004</v>
      </c>
      <c r="R31" s="26">
        <v>196750.45918030004</v>
      </c>
      <c r="S31" s="26">
        <v>225682.30028896997</v>
      </c>
      <c r="T31" s="26">
        <v>212540.47953437007</v>
      </c>
      <c r="U31" s="26"/>
      <c r="V31" s="26"/>
      <c r="W31" s="66"/>
      <c r="X31" s="27"/>
      <c r="Y31" s="26"/>
      <c r="Z31" s="26"/>
      <c r="AA31" s="66"/>
      <c r="AB31" s="61"/>
      <c r="AC31" s="66"/>
      <c r="AD31" s="66"/>
      <c r="AE31" s="66"/>
      <c r="AF31" s="27"/>
      <c r="AG31" s="66"/>
      <c r="AH31" s="66"/>
      <c r="AI31" s="66"/>
      <c r="AJ31" s="27"/>
      <c r="AK31" s="66"/>
      <c r="AL31" s="66"/>
      <c r="AM31" s="66"/>
      <c r="AN31" s="27"/>
      <c r="AO31" s="66"/>
      <c r="AP31" s="66"/>
      <c r="AQ31" s="66"/>
      <c r="AR31" s="27"/>
      <c r="AS31" s="66"/>
      <c r="AT31" s="66"/>
      <c r="AU31" s="66"/>
      <c r="AV31" s="27"/>
      <c r="AW31" s="26"/>
      <c r="AX31" s="26"/>
      <c r="AY31" s="26"/>
      <c r="AZ31" s="26"/>
      <c r="BA31" s="26"/>
      <c r="BB31" s="66"/>
      <c r="BC31" s="66"/>
      <c r="BD31" s="66"/>
      <c r="BE31" s="66"/>
      <c r="BF31" s="66"/>
      <c r="BG31" s="6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R31" s="27"/>
      <c r="GS31" s="27"/>
      <c r="GT31" s="27"/>
      <c r="GU31" s="27"/>
      <c r="GV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V31" s="27"/>
      <c r="HW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151"/>
      <c r="IO31" s="151"/>
      <c r="IQ31" s="27"/>
      <c r="IR31" s="165"/>
    </row>
    <row r="32" spans="2:252" s="30" customFormat="1" x14ac:dyDescent="0.25">
      <c r="B32" s="64" t="s">
        <v>206</v>
      </c>
      <c r="C32" s="27" t="s">
        <v>36</v>
      </c>
      <c r="D32" s="61" t="s">
        <v>374</v>
      </c>
      <c r="E32" s="27">
        <v>6</v>
      </c>
      <c r="F32" s="27" t="s">
        <v>9</v>
      </c>
      <c r="G32" s="26">
        <v>170385</v>
      </c>
      <c r="H32" s="26">
        <v>188539.37</v>
      </c>
      <c r="I32" s="26">
        <f t="shared" ref="I32:N32" si="20">I33+I34+I35+I36+I37</f>
        <v>204343</v>
      </c>
      <c r="J32" s="26">
        <f t="shared" si="20"/>
        <v>255086.35</v>
      </c>
      <c r="K32" s="26">
        <f t="shared" si="20"/>
        <v>278042</v>
      </c>
      <c r="L32" s="26">
        <f t="shared" si="20"/>
        <v>297111</v>
      </c>
      <c r="M32" s="26">
        <f t="shared" si="20"/>
        <v>321425.53899999999</v>
      </c>
      <c r="N32" s="26">
        <f t="shared" si="20"/>
        <v>351892.20799999998</v>
      </c>
      <c r="O32" s="26">
        <f t="shared" ref="O32:P32" si="21">O33+O34+O35+O36+O37</f>
        <v>370547.57888000004</v>
      </c>
      <c r="P32" s="26">
        <f t="shared" si="21"/>
        <v>388396.30000000005</v>
      </c>
      <c r="Q32" s="26">
        <f t="shared" ref="Q32" si="22">Q33+Q34+Q35+Q36+Q37</f>
        <v>430354.6</v>
      </c>
      <c r="R32" s="26">
        <f>R33+R34+R35+R36+R37+R38</f>
        <v>476769.1</v>
      </c>
      <c r="S32" s="26">
        <f>S33+S34+S35+S36+S37+S38</f>
        <v>472289.83412999997</v>
      </c>
      <c r="T32" s="26">
        <f>T33+T34+T35+T36+T37+T38</f>
        <v>511865.62827999995</v>
      </c>
      <c r="U32" s="26"/>
      <c r="V32" s="26"/>
      <c r="W32" s="66"/>
      <c r="X32" s="27"/>
      <c r="Y32" s="26"/>
      <c r="Z32" s="26"/>
      <c r="AA32" s="66"/>
      <c r="AB32" s="61"/>
      <c r="AC32" s="66"/>
      <c r="AD32" s="66"/>
      <c r="AE32" s="66"/>
      <c r="AF32" s="27"/>
      <c r="AG32" s="66"/>
      <c r="AH32" s="66"/>
      <c r="AI32" s="66"/>
      <c r="AJ32" s="27"/>
      <c r="AK32" s="66"/>
      <c r="AL32" s="66"/>
      <c r="AM32" s="66"/>
      <c r="AN32" s="27"/>
      <c r="AO32" s="66"/>
      <c r="AP32" s="66"/>
      <c r="AQ32" s="66"/>
      <c r="AR32" s="27"/>
      <c r="AS32" s="66"/>
      <c r="AT32" s="66"/>
      <c r="AU32" s="66"/>
      <c r="AV32" s="27"/>
      <c r="AW32" s="26"/>
      <c r="AX32" s="26"/>
      <c r="AY32" s="26"/>
      <c r="AZ32" s="26"/>
      <c r="BA32" s="26"/>
      <c r="BB32" s="66"/>
      <c r="BC32" s="66"/>
      <c r="BD32" s="66"/>
      <c r="BE32" s="66"/>
      <c r="BF32" s="66"/>
      <c r="BG32" s="6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R32" s="27"/>
      <c r="GS32" s="27"/>
      <c r="GT32" s="27"/>
      <c r="GU32" s="27"/>
      <c r="GV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V32" s="27"/>
      <c r="HW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151"/>
      <c r="IO32" s="151"/>
      <c r="IQ32" s="27"/>
      <c r="IR32" s="165"/>
    </row>
    <row r="33" spans="2:252" s="30" customFormat="1" x14ac:dyDescent="0.25">
      <c r="B33" s="64" t="s">
        <v>207</v>
      </c>
      <c r="C33" s="27" t="s">
        <v>37</v>
      </c>
      <c r="D33" s="61" t="s">
        <v>375</v>
      </c>
      <c r="E33" s="27">
        <v>6</v>
      </c>
      <c r="F33" s="27" t="s">
        <v>9</v>
      </c>
      <c r="G33" s="26">
        <v>70957</v>
      </c>
      <c r="H33" s="26">
        <v>75140.77</v>
      </c>
      <c r="I33" s="26">
        <v>76742</v>
      </c>
      <c r="J33" s="26">
        <v>81731</v>
      </c>
      <c r="K33" s="26">
        <v>85358</v>
      </c>
      <c r="L33" s="26">
        <v>80983</v>
      </c>
      <c r="M33" s="26">
        <v>83673.539000000004</v>
      </c>
      <c r="N33" s="110">
        <v>95474.207999999999</v>
      </c>
      <c r="O33" s="110">
        <v>100751.17888000001</v>
      </c>
      <c r="P33" s="26">
        <v>86791.1</v>
      </c>
      <c r="Q33" s="26">
        <v>97455.3</v>
      </c>
      <c r="R33" s="26">
        <v>101931.9</v>
      </c>
      <c r="S33" s="26">
        <v>96202.834130000003</v>
      </c>
      <c r="T33" s="26">
        <v>96268.128280000004</v>
      </c>
      <c r="U33" s="26"/>
      <c r="V33" s="26"/>
      <c r="W33" s="66"/>
      <c r="X33" s="27"/>
      <c r="Y33" s="26"/>
      <c r="Z33" s="26"/>
      <c r="AA33" s="66"/>
      <c r="AB33" s="61"/>
      <c r="AC33" s="66"/>
      <c r="AD33" s="66"/>
      <c r="AE33" s="66"/>
      <c r="AF33" s="27"/>
      <c r="AG33" s="66"/>
      <c r="AH33" s="66"/>
      <c r="AI33" s="66"/>
      <c r="AJ33" s="27"/>
      <c r="AK33" s="66"/>
      <c r="AL33" s="66"/>
      <c r="AM33" s="66"/>
      <c r="AN33" s="27"/>
      <c r="AO33" s="66"/>
      <c r="AP33" s="66"/>
      <c r="AQ33" s="66"/>
      <c r="AR33" s="27"/>
      <c r="AS33" s="66"/>
      <c r="AT33" s="66"/>
      <c r="AU33" s="66"/>
      <c r="AV33" s="27"/>
      <c r="AW33" s="26"/>
      <c r="AX33" s="26"/>
      <c r="AY33" s="26"/>
      <c r="AZ33" s="26"/>
      <c r="BA33" s="26"/>
      <c r="BB33" s="66"/>
      <c r="BC33" s="66"/>
      <c r="BD33" s="66"/>
      <c r="BE33" s="66"/>
      <c r="BF33" s="66"/>
      <c r="BG33" s="66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R33" s="27"/>
      <c r="GS33" s="27"/>
      <c r="GT33" s="27"/>
      <c r="GU33" s="27"/>
      <c r="GV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V33" s="27"/>
      <c r="HW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151"/>
      <c r="IO33" s="151"/>
      <c r="IQ33" s="27"/>
      <c r="IR33" s="165"/>
    </row>
    <row r="34" spans="2:252" s="30" customFormat="1" x14ac:dyDescent="0.25">
      <c r="B34" s="64" t="s">
        <v>208</v>
      </c>
      <c r="C34" s="27" t="s">
        <v>38</v>
      </c>
      <c r="D34" s="61" t="s">
        <v>376</v>
      </c>
      <c r="E34" s="27">
        <v>6</v>
      </c>
      <c r="F34" s="27" t="s">
        <v>9</v>
      </c>
      <c r="G34" s="26">
        <v>15613</v>
      </c>
      <c r="H34" s="26">
        <v>19386.8</v>
      </c>
      <c r="I34" s="26">
        <v>22625</v>
      </c>
      <c r="J34" s="26">
        <v>32654.85</v>
      </c>
      <c r="K34" s="26">
        <v>34278</v>
      </c>
      <c r="L34" s="26">
        <v>36677</v>
      </c>
      <c r="M34" s="26">
        <v>28919.8</v>
      </c>
      <c r="N34" s="111">
        <v>24673.1</v>
      </c>
      <c r="O34" s="111">
        <v>18678.599999999999</v>
      </c>
      <c r="P34" s="26">
        <v>26201</v>
      </c>
      <c r="Q34" s="26">
        <v>43358.400000000001</v>
      </c>
      <c r="R34" s="26">
        <v>59858.400000000001</v>
      </c>
      <c r="S34" s="26">
        <v>57375.7</v>
      </c>
      <c r="T34" s="26">
        <v>67853.3</v>
      </c>
      <c r="U34" s="26"/>
      <c r="V34" s="26"/>
      <c r="W34" s="66"/>
      <c r="X34" s="27"/>
      <c r="Y34" s="26"/>
      <c r="Z34" s="26"/>
      <c r="AA34" s="66"/>
      <c r="AB34" s="61"/>
      <c r="AC34" s="66"/>
      <c r="AD34" s="66"/>
      <c r="AE34" s="66"/>
      <c r="AF34" s="27"/>
      <c r="AG34" s="66"/>
      <c r="AH34" s="66"/>
      <c r="AI34" s="66"/>
      <c r="AJ34" s="27"/>
      <c r="AK34" s="66"/>
      <c r="AL34" s="66"/>
      <c r="AM34" s="66"/>
      <c r="AN34" s="27"/>
      <c r="AO34" s="66"/>
      <c r="AP34" s="66"/>
      <c r="AQ34" s="66"/>
      <c r="AR34" s="27"/>
      <c r="AS34" s="66"/>
      <c r="AT34" s="66"/>
      <c r="AU34" s="66"/>
      <c r="AV34" s="27"/>
      <c r="AW34" s="26"/>
      <c r="AX34" s="26"/>
      <c r="AY34" s="26"/>
      <c r="AZ34" s="26"/>
      <c r="BA34" s="26"/>
      <c r="BB34" s="66"/>
      <c r="BC34" s="66"/>
      <c r="BD34" s="66"/>
      <c r="BE34" s="66"/>
      <c r="BF34" s="66"/>
      <c r="BG34" s="66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R34" s="27"/>
      <c r="GS34" s="27"/>
      <c r="GT34" s="27"/>
      <c r="GU34" s="27"/>
      <c r="GV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V34" s="27"/>
      <c r="HW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151"/>
      <c r="IO34" s="151"/>
      <c r="IQ34" s="27"/>
      <c r="IR34" s="165"/>
    </row>
    <row r="35" spans="2:252" s="30" customFormat="1" x14ac:dyDescent="0.25">
      <c r="B35" s="64" t="s">
        <v>209</v>
      </c>
      <c r="C35" s="27" t="s">
        <v>39</v>
      </c>
      <c r="D35" s="61" t="s">
        <v>377</v>
      </c>
      <c r="E35" s="27">
        <v>6</v>
      </c>
      <c r="F35" s="27" t="s">
        <v>9</v>
      </c>
      <c r="G35" s="26">
        <v>71815</v>
      </c>
      <c r="H35" s="26">
        <v>82011.8</v>
      </c>
      <c r="I35" s="26">
        <v>87994</v>
      </c>
      <c r="J35" s="26">
        <v>93909.5</v>
      </c>
      <c r="K35" s="26">
        <v>93760</v>
      </c>
      <c r="L35" s="26">
        <v>90851</v>
      </c>
      <c r="M35" s="26">
        <v>98427.5</v>
      </c>
      <c r="N35" s="111">
        <v>103120.1</v>
      </c>
      <c r="O35" s="111">
        <v>101265.7</v>
      </c>
      <c r="P35" s="111">
        <v>107569.1</v>
      </c>
      <c r="Q35" s="111">
        <v>112837</v>
      </c>
      <c r="R35" s="26">
        <v>117753.9</v>
      </c>
      <c r="S35" s="26">
        <v>105003.4</v>
      </c>
      <c r="T35" s="26">
        <v>114293.8</v>
      </c>
      <c r="U35" s="26"/>
      <c r="V35" s="26"/>
      <c r="W35" s="66"/>
      <c r="X35" s="27"/>
      <c r="Y35" s="26"/>
      <c r="Z35" s="26"/>
      <c r="AA35" s="66"/>
      <c r="AB35" s="61"/>
      <c r="AC35" s="66"/>
      <c r="AD35" s="66"/>
      <c r="AE35" s="66"/>
      <c r="AF35" s="27"/>
      <c r="AG35" s="66"/>
      <c r="AH35" s="66"/>
      <c r="AI35" s="66"/>
      <c r="AJ35" s="27"/>
      <c r="AK35" s="66"/>
      <c r="AL35" s="66"/>
      <c r="AM35" s="66"/>
      <c r="AN35" s="27"/>
      <c r="AO35" s="66"/>
      <c r="AP35" s="66"/>
      <c r="AQ35" s="66"/>
      <c r="AR35" s="27"/>
      <c r="AS35" s="66"/>
      <c r="AT35" s="66"/>
      <c r="AU35" s="66"/>
      <c r="AV35" s="27"/>
      <c r="AW35" s="26"/>
      <c r="AX35" s="26"/>
      <c r="AY35" s="26"/>
      <c r="AZ35" s="26"/>
      <c r="BA35" s="26"/>
      <c r="BB35" s="66"/>
      <c r="BC35" s="66"/>
      <c r="BD35" s="66"/>
      <c r="BE35" s="66"/>
      <c r="BF35" s="66"/>
      <c r="BG35" s="66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R35" s="27"/>
      <c r="GS35" s="27"/>
      <c r="GT35" s="27"/>
      <c r="GU35" s="27"/>
      <c r="GV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V35" s="27"/>
      <c r="HW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151"/>
      <c r="IO35" s="151"/>
      <c r="IQ35" s="27"/>
      <c r="IR35" s="165"/>
    </row>
    <row r="36" spans="2:252" s="30" customFormat="1" x14ac:dyDescent="0.25">
      <c r="B36" s="64" t="s">
        <v>210</v>
      </c>
      <c r="C36" s="27" t="s">
        <v>40</v>
      </c>
      <c r="D36" s="61" t="s">
        <v>378</v>
      </c>
      <c r="E36" s="27">
        <v>6</v>
      </c>
      <c r="F36" s="27" t="s">
        <v>9</v>
      </c>
      <c r="G36" s="26">
        <v>12000</v>
      </c>
      <c r="H36" s="26">
        <v>12000</v>
      </c>
      <c r="I36" s="26">
        <v>16982</v>
      </c>
      <c r="J36" s="26">
        <v>38517</v>
      </c>
      <c r="K36" s="26">
        <v>43544</v>
      </c>
      <c r="L36" s="26">
        <v>54927</v>
      </c>
      <c r="M36" s="26">
        <v>63232.2</v>
      </c>
      <c r="N36" s="111">
        <v>71669.2</v>
      </c>
      <c r="O36" s="111">
        <v>81787.7</v>
      </c>
      <c r="P36" s="111">
        <v>88305.600000000006</v>
      </c>
      <c r="Q36" s="111">
        <v>83674.5</v>
      </c>
      <c r="R36" s="26">
        <v>84728.4</v>
      </c>
      <c r="S36" s="26">
        <v>85931</v>
      </c>
      <c r="T36" s="26">
        <v>96277</v>
      </c>
      <c r="U36" s="26"/>
      <c r="V36" s="26"/>
      <c r="W36" s="66"/>
      <c r="X36" s="27"/>
      <c r="Y36" s="26"/>
      <c r="Z36" s="26"/>
      <c r="AA36" s="66"/>
      <c r="AB36" s="61"/>
      <c r="AC36" s="66"/>
      <c r="AD36" s="66"/>
      <c r="AE36" s="66"/>
      <c r="AF36" s="27"/>
      <c r="AG36" s="66"/>
      <c r="AH36" s="66"/>
      <c r="AI36" s="66"/>
      <c r="AJ36" s="27"/>
      <c r="AK36" s="66"/>
      <c r="AL36" s="66"/>
      <c r="AM36" s="66"/>
      <c r="AN36" s="27"/>
      <c r="AO36" s="66"/>
      <c r="AP36" s="66"/>
      <c r="AQ36" s="66"/>
      <c r="AR36" s="27"/>
      <c r="AS36" s="66"/>
      <c r="AT36" s="66"/>
      <c r="AU36" s="66"/>
      <c r="AV36" s="27"/>
      <c r="AW36" s="26"/>
      <c r="AX36" s="26"/>
      <c r="AY36" s="26"/>
      <c r="AZ36" s="26"/>
      <c r="BA36" s="26"/>
      <c r="BB36" s="66"/>
      <c r="BC36" s="66"/>
      <c r="BD36" s="66"/>
      <c r="BE36" s="66"/>
      <c r="BF36" s="66"/>
      <c r="BG36" s="66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R36" s="27"/>
      <c r="GS36" s="27"/>
      <c r="GT36" s="27"/>
      <c r="GU36" s="27"/>
      <c r="GV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V36" s="27"/>
      <c r="HW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151"/>
      <c r="IO36" s="151"/>
      <c r="IQ36" s="27"/>
      <c r="IR36" s="165"/>
    </row>
    <row r="37" spans="2:252" s="30" customFormat="1" x14ac:dyDescent="0.25">
      <c r="B37" s="64" t="s">
        <v>211</v>
      </c>
      <c r="C37" s="27" t="s">
        <v>732</v>
      </c>
      <c r="D37" s="61" t="s">
        <v>379</v>
      </c>
      <c r="E37" s="27">
        <v>6</v>
      </c>
      <c r="F37" s="27" t="s">
        <v>9</v>
      </c>
      <c r="G37" s="26"/>
      <c r="H37" s="26"/>
      <c r="I37" s="26"/>
      <c r="J37" s="26">
        <v>8274</v>
      </c>
      <c r="K37" s="26">
        <v>21102</v>
      </c>
      <c r="L37" s="26">
        <v>33673</v>
      </c>
      <c r="M37" s="26">
        <v>47172.5</v>
      </c>
      <c r="N37" s="111">
        <v>56955.6</v>
      </c>
      <c r="O37" s="111">
        <v>68064.399999999994</v>
      </c>
      <c r="P37" s="111">
        <v>79529.5</v>
      </c>
      <c r="Q37" s="111">
        <v>93029.4</v>
      </c>
      <c r="R37" s="26">
        <v>111346.5</v>
      </c>
      <c r="S37" s="26">
        <v>121391.5</v>
      </c>
      <c r="T37" s="26">
        <v>125243.8</v>
      </c>
      <c r="U37" s="26"/>
      <c r="V37" s="26"/>
      <c r="W37" s="66"/>
      <c r="X37" s="27"/>
      <c r="Y37" s="26"/>
      <c r="Z37" s="26"/>
      <c r="AA37" s="66"/>
      <c r="AB37" s="61"/>
      <c r="AC37" s="66"/>
      <c r="AD37" s="66"/>
      <c r="AE37" s="66"/>
      <c r="AF37" s="27"/>
      <c r="AG37" s="66"/>
      <c r="AH37" s="66"/>
      <c r="AI37" s="66"/>
      <c r="AJ37" s="27"/>
      <c r="AK37" s="66"/>
      <c r="AL37" s="66"/>
      <c r="AM37" s="66"/>
      <c r="AN37" s="27"/>
      <c r="AO37" s="66"/>
      <c r="AP37" s="66"/>
      <c r="AQ37" s="66"/>
      <c r="AR37" s="27"/>
      <c r="AS37" s="66"/>
      <c r="AT37" s="66"/>
      <c r="AU37" s="66"/>
      <c r="AV37" s="27"/>
      <c r="AW37" s="26"/>
      <c r="AX37" s="26"/>
      <c r="AY37" s="26"/>
      <c r="AZ37" s="26"/>
      <c r="BA37" s="26"/>
      <c r="BB37" s="66"/>
      <c r="BC37" s="66"/>
      <c r="BD37" s="66"/>
      <c r="BE37" s="66"/>
      <c r="BF37" s="66"/>
      <c r="BG37" s="66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R37" s="27"/>
      <c r="GS37" s="27"/>
      <c r="GT37" s="27"/>
      <c r="GU37" s="27"/>
      <c r="GV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V37" s="27"/>
      <c r="HW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151"/>
      <c r="IO37" s="151"/>
      <c r="IQ37" s="27"/>
      <c r="IR37" s="165"/>
    </row>
    <row r="38" spans="2:252" s="30" customFormat="1" x14ac:dyDescent="0.25">
      <c r="B38" s="64" t="s">
        <v>212</v>
      </c>
      <c r="C38" s="132" t="s">
        <v>731</v>
      </c>
      <c r="D38" s="131" t="s">
        <v>733</v>
      </c>
      <c r="E38" s="27">
        <v>6</v>
      </c>
      <c r="F38" s="27" t="s">
        <v>9</v>
      </c>
      <c r="G38" s="27"/>
      <c r="H38" s="26"/>
      <c r="I38" s="26"/>
      <c r="J38" s="26"/>
      <c r="K38" s="26"/>
      <c r="L38" s="26"/>
      <c r="M38" s="26"/>
      <c r="N38" s="111"/>
      <c r="O38" s="111"/>
      <c r="P38" s="111"/>
      <c r="Q38" s="111"/>
      <c r="R38" s="26">
        <v>1150</v>
      </c>
      <c r="S38" s="26">
        <v>6385.4</v>
      </c>
      <c r="T38" s="26">
        <v>11929.6</v>
      </c>
      <c r="U38" s="26"/>
      <c r="V38" s="26"/>
      <c r="W38" s="66"/>
      <c r="X38" s="27"/>
      <c r="Y38" s="26"/>
      <c r="Z38" s="26"/>
      <c r="AA38" s="66"/>
      <c r="AB38" s="61"/>
      <c r="AC38" s="66"/>
      <c r="AD38" s="66"/>
      <c r="AE38" s="66"/>
      <c r="AF38" s="27"/>
      <c r="AG38" s="66"/>
      <c r="AH38" s="66"/>
      <c r="AI38" s="66"/>
      <c r="AJ38" s="27"/>
      <c r="AK38" s="66"/>
      <c r="AL38" s="66"/>
      <c r="AM38" s="66"/>
      <c r="AN38" s="27"/>
      <c r="AO38" s="66"/>
      <c r="AP38" s="66"/>
      <c r="AQ38" s="66"/>
      <c r="AR38" s="27"/>
      <c r="AS38" s="66"/>
      <c r="AT38" s="66"/>
      <c r="AU38" s="66"/>
      <c r="AV38" s="27"/>
      <c r="AW38" s="26"/>
      <c r="AX38" s="26"/>
      <c r="AY38" s="26"/>
      <c r="AZ38" s="26"/>
      <c r="BA38" s="26"/>
      <c r="BB38" s="66"/>
      <c r="BC38" s="66"/>
      <c r="BD38" s="66"/>
      <c r="BE38" s="66"/>
      <c r="BF38" s="66"/>
      <c r="BG38" s="66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R38" s="27"/>
      <c r="GS38" s="27"/>
      <c r="GT38" s="27"/>
      <c r="GU38" s="27"/>
      <c r="GV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V38" s="27"/>
      <c r="HW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151"/>
      <c r="IO38" s="151"/>
      <c r="IQ38" s="27"/>
      <c r="IR38" s="165"/>
    </row>
    <row r="39" spans="2:252" s="30" customFormat="1" x14ac:dyDescent="0.25">
      <c r="B39" s="64" t="s">
        <v>213</v>
      </c>
      <c r="C39" s="27" t="s">
        <v>41</v>
      </c>
      <c r="D39" s="61" t="s">
        <v>380</v>
      </c>
      <c r="E39" s="27">
        <v>6</v>
      </c>
      <c r="F39" s="27" t="s">
        <v>9</v>
      </c>
      <c r="G39" s="26">
        <v>5551</v>
      </c>
      <c r="H39" s="26">
        <v>8657.2000000000007</v>
      </c>
      <c r="I39" s="26">
        <v>15663</v>
      </c>
      <c r="J39" s="26">
        <v>19918</v>
      </c>
      <c r="K39" s="26">
        <v>26033</v>
      </c>
      <c r="L39" s="26">
        <v>30439</v>
      </c>
      <c r="M39" s="26">
        <v>30286</v>
      </c>
      <c r="N39" s="26">
        <v>30116.97</v>
      </c>
      <c r="O39" s="26">
        <v>15217.783298</v>
      </c>
      <c r="P39" s="26">
        <v>15154.424524889999</v>
      </c>
      <c r="Q39" s="26">
        <v>13296.696234058958</v>
      </c>
      <c r="R39" s="26">
        <v>23374.657701623597</v>
      </c>
      <c r="S39" s="26">
        <v>19874.510178557204</v>
      </c>
      <c r="T39" s="26">
        <v>16379.448898091952</v>
      </c>
      <c r="U39" s="26"/>
      <c r="V39" s="26"/>
      <c r="W39" s="66"/>
      <c r="X39" s="27"/>
      <c r="Y39" s="26"/>
      <c r="Z39" s="26"/>
      <c r="AA39" s="66"/>
      <c r="AB39" s="61"/>
      <c r="AC39" s="66"/>
      <c r="AD39" s="66"/>
      <c r="AE39" s="66"/>
      <c r="AF39" s="27"/>
      <c r="AG39" s="66"/>
      <c r="AH39" s="66"/>
      <c r="AI39" s="66"/>
      <c r="AJ39" s="61"/>
      <c r="AK39" s="66"/>
      <c r="AL39" s="66"/>
      <c r="AM39" s="66"/>
      <c r="AN39" s="27"/>
      <c r="AO39" s="66"/>
      <c r="AP39" s="66"/>
      <c r="AQ39" s="66"/>
      <c r="AR39" s="27"/>
      <c r="AS39" s="66"/>
      <c r="AT39" s="66"/>
      <c r="AU39" s="66"/>
      <c r="AV39" s="27"/>
      <c r="AW39" s="26"/>
      <c r="AX39" s="26"/>
      <c r="AY39" s="26"/>
      <c r="AZ39" s="26"/>
      <c r="BA39" s="26"/>
      <c r="BB39" s="66"/>
      <c r="BC39" s="66"/>
      <c r="BD39" s="66"/>
      <c r="BE39" s="66"/>
      <c r="BF39" s="66"/>
      <c r="BG39" s="6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R39" s="27"/>
      <c r="GS39" s="27"/>
      <c r="GT39" s="27"/>
      <c r="GU39" s="27"/>
      <c r="GV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V39" s="27"/>
      <c r="HW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151"/>
      <c r="IO39" s="151"/>
      <c r="IQ39" s="27"/>
      <c r="IR39" s="165"/>
    </row>
    <row r="40" spans="2:252" s="30" customFormat="1" x14ac:dyDescent="0.25">
      <c r="B40" s="64" t="s">
        <v>214</v>
      </c>
      <c r="C40" s="27" t="s">
        <v>42</v>
      </c>
      <c r="D40" s="61" t="s">
        <v>381</v>
      </c>
      <c r="E40" s="27">
        <v>6</v>
      </c>
      <c r="F40" s="27" t="s">
        <v>9</v>
      </c>
      <c r="G40" s="26"/>
      <c r="H40" s="26">
        <v>8657</v>
      </c>
      <c r="I40" s="26">
        <v>15663</v>
      </c>
      <c r="J40" s="26">
        <v>19918</v>
      </c>
      <c r="K40" s="26">
        <v>26033</v>
      </c>
      <c r="L40" s="26">
        <v>30439</v>
      </c>
      <c r="M40" s="26">
        <v>30286</v>
      </c>
      <c r="N40" s="26">
        <f t="shared" ref="N40:S40" si="23">N39</f>
        <v>30116.97</v>
      </c>
      <c r="O40" s="26">
        <f t="shared" si="23"/>
        <v>15217.783298</v>
      </c>
      <c r="P40" s="26">
        <f t="shared" si="23"/>
        <v>15154.424524889999</v>
      </c>
      <c r="Q40" s="26">
        <f t="shared" si="23"/>
        <v>13296.696234058958</v>
      </c>
      <c r="R40" s="26">
        <f t="shared" si="23"/>
        <v>23374.657701623597</v>
      </c>
      <c r="S40" s="26">
        <f t="shared" si="23"/>
        <v>19874.510178557204</v>
      </c>
      <c r="T40" s="26">
        <f t="shared" ref="T40" si="24">T39</f>
        <v>16379.448898091952</v>
      </c>
      <c r="U40" s="26"/>
      <c r="V40" s="26"/>
      <c r="W40" s="66"/>
      <c r="X40" s="27"/>
      <c r="Y40" s="26"/>
      <c r="Z40" s="26"/>
      <c r="AA40" s="66"/>
      <c r="AB40" s="61"/>
      <c r="AC40" s="66"/>
      <c r="AD40" s="66"/>
      <c r="AE40" s="66"/>
      <c r="AF40" s="27"/>
      <c r="AG40" s="66"/>
      <c r="AH40" s="66"/>
      <c r="AI40" s="66"/>
      <c r="AJ40" s="27"/>
      <c r="AK40" s="66"/>
      <c r="AL40" s="66"/>
      <c r="AM40" s="66"/>
      <c r="AN40" s="27"/>
      <c r="AO40" s="66"/>
      <c r="AP40" s="66"/>
      <c r="AQ40" s="66"/>
      <c r="AR40" s="27"/>
      <c r="AS40" s="66"/>
      <c r="AT40" s="66"/>
      <c r="AU40" s="66"/>
      <c r="AV40" s="27"/>
      <c r="AW40" s="26"/>
      <c r="AX40" s="26"/>
      <c r="AY40" s="26"/>
      <c r="AZ40" s="26"/>
      <c r="BA40" s="26"/>
      <c r="BB40" s="66"/>
      <c r="BC40" s="66"/>
      <c r="BD40" s="66"/>
      <c r="BE40" s="66"/>
      <c r="BF40" s="66"/>
      <c r="BG40" s="6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R40" s="27"/>
      <c r="GS40" s="27"/>
      <c r="GT40" s="27"/>
      <c r="GU40" s="27"/>
      <c r="GV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V40" s="27"/>
      <c r="HW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151"/>
      <c r="IO40" s="151"/>
      <c r="IQ40" s="27"/>
      <c r="IR40" s="165"/>
    </row>
    <row r="41" spans="2:252" s="30" customFormat="1" x14ac:dyDescent="0.25">
      <c r="B41" s="64" t="s">
        <v>215</v>
      </c>
      <c r="C41" s="27" t="s">
        <v>43</v>
      </c>
      <c r="D41" s="61" t="s">
        <v>382</v>
      </c>
      <c r="E41" s="27">
        <v>0</v>
      </c>
      <c r="F41" s="27" t="s">
        <v>9</v>
      </c>
      <c r="G41" s="26">
        <v>15.41</v>
      </c>
      <c r="H41" s="26">
        <v>14.3</v>
      </c>
      <c r="I41" s="26">
        <f>0.1248*100</f>
        <v>12.479999999999999</v>
      </c>
      <c r="J41" s="26">
        <v>12.27</v>
      </c>
      <c r="K41" s="26">
        <v>11.26</v>
      </c>
      <c r="L41" s="26">
        <v>9.91</v>
      </c>
      <c r="M41" s="26">
        <v>9.2799999999999994</v>
      </c>
      <c r="N41" s="26">
        <v>7.94</v>
      </c>
      <c r="O41" s="26">
        <v>8.02</v>
      </c>
      <c r="P41" s="26">
        <v>8.1</v>
      </c>
      <c r="Q41" s="26">
        <v>8.99</v>
      </c>
      <c r="R41" s="26">
        <v>9.0398830303181743</v>
      </c>
      <c r="S41" s="26">
        <v>8.3813040059133197</v>
      </c>
      <c r="T41" s="26">
        <v>8.910985910846783</v>
      </c>
      <c r="U41" s="26"/>
      <c r="V41" s="26"/>
      <c r="W41" s="66"/>
      <c r="X41" s="27"/>
      <c r="Y41" s="26"/>
      <c r="Z41" s="26"/>
      <c r="AA41" s="66"/>
      <c r="AB41" s="61"/>
      <c r="AC41" s="66"/>
      <c r="AD41" s="66"/>
      <c r="AE41" s="66"/>
      <c r="AF41" s="27"/>
      <c r="AG41" s="66"/>
      <c r="AH41" s="66"/>
      <c r="AI41" s="66"/>
      <c r="AJ41" s="27"/>
      <c r="AK41" s="66"/>
      <c r="AL41" s="66"/>
      <c r="AM41" s="66"/>
      <c r="AN41" s="27"/>
      <c r="AO41" s="66"/>
      <c r="AP41" s="66"/>
      <c r="AQ41" s="66"/>
      <c r="AR41" s="27"/>
      <c r="AS41" s="66"/>
      <c r="AT41" s="66"/>
      <c r="AU41" s="66"/>
      <c r="AV41" s="27"/>
      <c r="AW41" s="26"/>
      <c r="AX41" s="26"/>
      <c r="AY41" s="26"/>
      <c r="AZ41" s="26"/>
      <c r="BA41" s="26"/>
      <c r="BB41" s="66"/>
      <c r="BC41" s="66"/>
      <c r="BD41" s="66"/>
      <c r="BE41" s="66"/>
      <c r="BF41" s="66"/>
      <c r="BG41" s="6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R41" s="27"/>
      <c r="GS41" s="27"/>
      <c r="GT41" s="27"/>
      <c r="GU41" s="27"/>
      <c r="GV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V41" s="27"/>
      <c r="HW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151"/>
      <c r="IO41" s="151"/>
      <c r="IQ41" s="27"/>
      <c r="IR41" s="165"/>
    </row>
    <row r="42" spans="2:252" s="30" customFormat="1" x14ac:dyDescent="0.25">
      <c r="B42" s="64" t="s">
        <v>216</v>
      </c>
      <c r="C42" s="27" t="s">
        <v>44</v>
      </c>
      <c r="D42" s="61" t="s">
        <v>383</v>
      </c>
      <c r="E42" s="27">
        <v>0</v>
      </c>
      <c r="F42" s="27" t="s">
        <v>9</v>
      </c>
      <c r="G42" s="26">
        <v>69.3</v>
      </c>
      <c r="H42" s="26">
        <v>69.05</v>
      </c>
      <c r="I42" s="26">
        <v>66.89</v>
      </c>
      <c r="J42" s="26">
        <v>62.56</v>
      </c>
      <c r="K42" s="26">
        <v>61.529999999999994</v>
      </c>
      <c r="L42" s="26">
        <v>58.199999999999996</v>
      </c>
      <c r="M42" s="26">
        <v>60.33</v>
      </c>
      <c r="N42" s="26">
        <v>60.96</v>
      </c>
      <c r="O42" s="26">
        <v>61.246000000000002</v>
      </c>
      <c r="P42" s="26">
        <v>62.22</v>
      </c>
      <c r="Q42" s="26">
        <v>63.35</v>
      </c>
      <c r="R42" s="26">
        <v>64.102000000000004</v>
      </c>
      <c r="S42" s="26">
        <v>62.58</v>
      </c>
      <c r="T42" s="26">
        <v>62.741999999999997</v>
      </c>
      <c r="U42" s="26"/>
      <c r="V42" s="26"/>
      <c r="W42" s="66"/>
      <c r="X42" s="27"/>
      <c r="Y42" s="26"/>
      <c r="Z42" s="26"/>
      <c r="AA42" s="66"/>
      <c r="AB42" s="61"/>
      <c r="AC42" s="66"/>
      <c r="AD42" s="66"/>
      <c r="AE42" s="66"/>
      <c r="AF42" s="27"/>
      <c r="AG42" s="66"/>
      <c r="AH42" s="66"/>
      <c r="AI42" s="66"/>
      <c r="AJ42" s="27"/>
      <c r="AK42" s="66"/>
      <c r="AL42" s="66"/>
      <c r="AM42" s="66"/>
      <c r="AN42" s="27"/>
      <c r="AO42" s="66"/>
      <c r="AP42" s="66"/>
      <c r="AQ42" s="66"/>
      <c r="AR42" s="27"/>
      <c r="AS42" s="66"/>
      <c r="AT42" s="66"/>
      <c r="AU42" s="66"/>
      <c r="AV42" s="27"/>
      <c r="AW42" s="26"/>
      <c r="AX42" s="26"/>
      <c r="AY42" s="26"/>
      <c r="AZ42" s="26"/>
      <c r="BA42" s="26"/>
      <c r="BB42" s="66"/>
      <c r="BC42" s="66"/>
      <c r="BD42" s="66"/>
      <c r="BE42" s="66"/>
      <c r="BF42" s="66"/>
      <c r="BG42" s="6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R42" s="27"/>
      <c r="GS42" s="27"/>
      <c r="GT42" s="27"/>
      <c r="GU42" s="27"/>
      <c r="GV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V42" s="27"/>
      <c r="HW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151"/>
      <c r="IO42" s="151"/>
      <c r="IQ42" s="27"/>
      <c r="IR42" s="165"/>
    </row>
    <row r="43" spans="2:252" s="30" customFormat="1" x14ac:dyDescent="0.25">
      <c r="B43" s="64" t="s">
        <v>217</v>
      </c>
      <c r="C43" s="27" t="s">
        <v>348</v>
      </c>
      <c r="D43" s="61" t="s">
        <v>384</v>
      </c>
      <c r="E43" s="27">
        <v>0</v>
      </c>
      <c r="F43" s="27" t="s">
        <v>9</v>
      </c>
      <c r="G43" s="26">
        <v>3.21</v>
      </c>
      <c r="H43" s="26">
        <v>3.73</v>
      </c>
      <c r="I43" s="26">
        <v>6.16</v>
      </c>
      <c r="J43" s="26">
        <v>12.659999999999998</v>
      </c>
      <c r="K43" s="26">
        <v>15.290000000000001</v>
      </c>
      <c r="L43" s="26">
        <v>17.059999999999999</v>
      </c>
      <c r="M43" s="26">
        <v>15.32</v>
      </c>
      <c r="N43" s="110">
        <v>16.239999999999998</v>
      </c>
      <c r="O43" s="110">
        <v>15.584</v>
      </c>
      <c r="P43" s="110">
        <f>P44+P45</f>
        <v>16.27</v>
      </c>
      <c r="Q43" s="110">
        <v>15.93</v>
      </c>
      <c r="R43" s="26">
        <v>16.442715525040796</v>
      </c>
      <c r="S43" s="26">
        <v>16.9421317121061</v>
      </c>
      <c r="T43" s="26">
        <v>16.448361313811017</v>
      </c>
      <c r="U43" s="26"/>
      <c r="V43" s="26"/>
      <c r="W43" s="66"/>
      <c r="X43" s="27"/>
      <c r="Y43" s="26"/>
      <c r="Z43" s="26"/>
      <c r="AA43" s="66"/>
      <c r="AB43" s="61"/>
      <c r="AC43" s="66"/>
      <c r="AD43" s="66"/>
      <c r="AE43" s="66"/>
      <c r="AF43" s="27"/>
      <c r="AG43" s="66"/>
      <c r="AH43" s="66"/>
      <c r="AI43" s="66"/>
      <c r="AJ43" s="27"/>
      <c r="AK43" s="66"/>
      <c r="AL43" s="66"/>
      <c r="AM43" s="66"/>
      <c r="AN43" s="27"/>
      <c r="AO43" s="66"/>
      <c r="AP43" s="66"/>
      <c r="AQ43" s="66"/>
      <c r="AR43" s="27"/>
      <c r="AS43" s="66"/>
      <c r="AT43" s="66"/>
      <c r="AU43" s="66"/>
      <c r="AV43" s="27"/>
      <c r="AW43" s="26"/>
      <c r="AX43" s="26"/>
      <c r="AY43" s="26"/>
      <c r="AZ43" s="26"/>
      <c r="BA43" s="26"/>
      <c r="BB43" s="66"/>
      <c r="BC43" s="66"/>
      <c r="BD43" s="66"/>
      <c r="BE43" s="66"/>
      <c r="BF43" s="66"/>
      <c r="BG43" s="66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R43" s="27"/>
      <c r="GS43" s="27"/>
      <c r="GT43" s="27"/>
      <c r="GU43" s="27"/>
      <c r="GV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V43" s="27"/>
      <c r="HW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151"/>
      <c r="IO43" s="151"/>
      <c r="IQ43" s="27"/>
      <c r="IR43" s="165"/>
    </row>
    <row r="44" spans="2:252" s="30" customFormat="1" x14ac:dyDescent="0.25">
      <c r="B44" s="64" t="s">
        <v>218</v>
      </c>
      <c r="C44" s="27" t="s">
        <v>349</v>
      </c>
      <c r="D44" s="61" t="s">
        <v>385</v>
      </c>
      <c r="E44" s="27">
        <v>0</v>
      </c>
      <c r="F44" s="27" t="s">
        <v>9</v>
      </c>
      <c r="G44" s="26">
        <v>2.387</v>
      </c>
      <c r="H44" s="26">
        <v>2.9860000000000002</v>
      </c>
      <c r="I44" s="26">
        <v>5.25</v>
      </c>
      <c r="J44" s="26">
        <v>11.88</v>
      </c>
      <c r="K44" s="26">
        <v>14.1</v>
      </c>
      <c r="L44" s="26">
        <v>15.88</v>
      </c>
      <c r="M44" s="26">
        <v>13.95</v>
      </c>
      <c r="N44" s="111">
        <v>14.97</v>
      </c>
      <c r="O44" s="111">
        <v>13.989000000000001</v>
      </c>
      <c r="P44" s="111">
        <v>14.16</v>
      </c>
      <c r="Q44" s="111">
        <v>14.01</v>
      </c>
      <c r="R44" s="26">
        <v>14.440389281369843</v>
      </c>
      <c r="S44" s="26">
        <v>12.9705613757303</v>
      </c>
      <c r="T44" s="26">
        <v>13.24158445623641</v>
      </c>
      <c r="U44" s="26"/>
      <c r="V44" s="26"/>
      <c r="W44" s="66"/>
      <c r="X44" s="27"/>
      <c r="Y44" s="26"/>
      <c r="Z44" s="26"/>
      <c r="AA44" s="66"/>
      <c r="AB44" s="61"/>
      <c r="AC44" s="66"/>
      <c r="AD44" s="66"/>
      <c r="AE44" s="66"/>
      <c r="AF44" s="27"/>
      <c r="AG44" s="66"/>
      <c r="AH44" s="66"/>
      <c r="AI44" s="66"/>
      <c r="AJ44" s="27"/>
      <c r="AK44" s="66"/>
      <c r="AL44" s="66"/>
      <c r="AM44" s="66"/>
      <c r="AN44" s="27"/>
      <c r="AO44" s="66"/>
      <c r="AP44" s="66"/>
      <c r="AQ44" s="66"/>
      <c r="AR44" s="27"/>
      <c r="AS44" s="66"/>
      <c r="AT44" s="66"/>
      <c r="AU44" s="66"/>
      <c r="AV44" s="27"/>
      <c r="AW44" s="26"/>
      <c r="AX44" s="26"/>
      <c r="AY44" s="26"/>
      <c r="AZ44" s="26"/>
      <c r="BA44" s="26"/>
      <c r="BB44" s="66"/>
      <c r="BC44" s="66"/>
      <c r="BD44" s="66"/>
      <c r="BE44" s="66"/>
      <c r="BF44" s="66"/>
      <c r="BG44" s="66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R44" s="27"/>
      <c r="GS44" s="27"/>
      <c r="GT44" s="27"/>
      <c r="GU44" s="27"/>
      <c r="GV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V44" s="27"/>
      <c r="HW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151"/>
      <c r="IO44" s="151"/>
      <c r="IQ44" s="27"/>
      <c r="IR44" s="165"/>
    </row>
    <row r="45" spans="2:252" s="30" customFormat="1" x14ac:dyDescent="0.25">
      <c r="B45" s="64" t="s">
        <v>219</v>
      </c>
      <c r="C45" s="27" t="s">
        <v>350</v>
      </c>
      <c r="D45" s="61" t="s">
        <v>386</v>
      </c>
      <c r="E45" s="27">
        <v>0</v>
      </c>
      <c r="F45" s="27" t="s">
        <v>9</v>
      </c>
      <c r="G45" s="26">
        <v>0.82399999999999995</v>
      </c>
      <c r="H45" s="26">
        <v>0.73899999999999999</v>
      </c>
      <c r="I45" s="26">
        <v>0.91</v>
      </c>
      <c r="J45" s="26">
        <v>0.78</v>
      </c>
      <c r="K45" s="26">
        <v>1.18</v>
      </c>
      <c r="L45" s="26">
        <v>1.18</v>
      </c>
      <c r="M45" s="26">
        <v>1.37</v>
      </c>
      <c r="N45" s="111">
        <v>1.27</v>
      </c>
      <c r="O45" s="111">
        <v>1.595</v>
      </c>
      <c r="P45" s="111">
        <v>2.11</v>
      </c>
      <c r="Q45" s="111">
        <v>1.92</v>
      </c>
      <c r="R45" s="26">
        <v>2.0023262436709559</v>
      </c>
      <c r="S45" s="26">
        <v>3.9715703363758399</v>
      </c>
      <c r="T45" s="26">
        <v>3.2643672069564396</v>
      </c>
      <c r="U45" s="26"/>
      <c r="V45" s="26"/>
      <c r="W45" s="66"/>
      <c r="X45" s="27"/>
      <c r="Y45" s="26"/>
      <c r="Z45" s="26"/>
      <c r="AA45" s="66"/>
      <c r="AB45" s="61"/>
      <c r="AC45" s="66"/>
      <c r="AD45" s="66"/>
      <c r="AE45" s="66"/>
      <c r="AF45" s="27"/>
      <c r="AG45" s="66"/>
      <c r="AH45" s="66"/>
      <c r="AI45" s="66"/>
      <c r="AJ45" s="27"/>
      <c r="AK45" s="66"/>
      <c r="AL45" s="66"/>
      <c r="AM45" s="66"/>
      <c r="AN45" s="27"/>
      <c r="AO45" s="66"/>
      <c r="AP45" s="66"/>
      <c r="AQ45" s="66"/>
      <c r="AR45" s="27"/>
      <c r="AS45" s="66"/>
      <c r="AT45" s="66"/>
      <c r="AU45" s="66"/>
      <c r="AV45" s="27"/>
      <c r="AW45" s="26"/>
      <c r="AX45" s="26"/>
      <c r="AY45" s="26"/>
      <c r="AZ45" s="26"/>
      <c r="BA45" s="26"/>
      <c r="BB45" s="66"/>
      <c r="BC45" s="66"/>
      <c r="BD45" s="66"/>
      <c r="BE45" s="66"/>
      <c r="BF45" s="66"/>
      <c r="BG45" s="66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R45" s="27"/>
      <c r="GS45" s="27"/>
      <c r="GT45" s="27"/>
      <c r="GU45" s="27"/>
      <c r="GV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V45" s="27"/>
      <c r="HW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151"/>
      <c r="IO45" s="151"/>
      <c r="IQ45" s="27"/>
      <c r="IR45" s="165"/>
    </row>
    <row r="46" spans="2:252" s="30" customFormat="1" x14ac:dyDescent="0.25">
      <c r="B46" s="64" t="s">
        <v>220</v>
      </c>
      <c r="C46" s="27" t="s">
        <v>351</v>
      </c>
      <c r="D46" s="61" t="s">
        <v>387</v>
      </c>
      <c r="E46" s="27">
        <v>0</v>
      </c>
      <c r="F46" s="27" t="s">
        <v>9</v>
      </c>
      <c r="G46" s="26">
        <v>12.08</v>
      </c>
      <c r="H46" s="26">
        <v>12.92</v>
      </c>
      <c r="I46" s="26">
        <v>14.48</v>
      </c>
      <c r="J46" s="26">
        <v>12.5</v>
      </c>
      <c r="K46" s="26">
        <v>11.92</v>
      </c>
      <c r="L46" s="26">
        <v>14.829999999999998</v>
      </c>
      <c r="M46" s="26">
        <v>15.07</v>
      </c>
      <c r="N46" s="111">
        <v>14.86</v>
      </c>
      <c r="O46" s="111">
        <v>15.15</v>
      </c>
      <c r="P46" s="111">
        <v>13.41</v>
      </c>
      <c r="Q46" s="111">
        <v>11.73</v>
      </c>
      <c r="R46" s="26">
        <v>10.415572177867841</v>
      </c>
      <c r="S46" s="26">
        <v>12.0967990382815</v>
      </c>
      <c r="T46" s="26">
        <v>11.8409914459655</v>
      </c>
      <c r="U46" s="26"/>
      <c r="V46" s="26"/>
      <c r="W46" s="66"/>
      <c r="X46" s="27"/>
      <c r="Y46" s="26"/>
      <c r="Z46" s="26"/>
      <c r="AA46" s="66"/>
      <c r="AB46" s="61"/>
      <c r="AC46" s="66"/>
      <c r="AD46" s="66"/>
      <c r="AE46" s="66"/>
      <c r="AF46" s="27"/>
      <c r="AG46" s="66"/>
      <c r="AH46" s="66"/>
      <c r="AI46" s="66"/>
      <c r="AJ46" s="27"/>
      <c r="AK46" s="66"/>
      <c r="AL46" s="66"/>
      <c r="AM46" s="66"/>
      <c r="AN46" s="27"/>
      <c r="AO46" s="66"/>
      <c r="AP46" s="66"/>
      <c r="AQ46" s="66"/>
      <c r="AR46" s="27"/>
      <c r="AS46" s="66"/>
      <c r="AT46" s="66"/>
      <c r="AU46" s="66"/>
      <c r="AV46" s="27"/>
      <c r="AW46" s="26"/>
      <c r="AX46" s="26"/>
      <c r="AY46" s="26"/>
      <c r="AZ46" s="26"/>
      <c r="BA46" s="26"/>
      <c r="BB46" s="66"/>
      <c r="BC46" s="66"/>
      <c r="BD46" s="66"/>
      <c r="BE46" s="66"/>
      <c r="BF46" s="66"/>
      <c r="BG46" s="66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R46" s="27"/>
      <c r="GS46" s="27"/>
      <c r="GT46" s="27"/>
      <c r="GU46" s="27"/>
      <c r="GV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V46" s="27"/>
      <c r="HW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151"/>
      <c r="IO46" s="151"/>
      <c r="IQ46" s="27"/>
      <c r="IR46" s="165"/>
    </row>
    <row r="47" spans="2:252" s="30" customFormat="1" x14ac:dyDescent="0.25">
      <c r="B47" s="64" t="s">
        <v>221</v>
      </c>
      <c r="C47" s="27" t="s">
        <v>45</v>
      </c>
      <c r="D47" s="61" t="s">
        <v>388</v>
      </c>
      <c r="E47" s="27">
        <v>6</v>
      </c>
      <c r="F47" s="27" t="s">
        <v>9</v>
      </c>
      <c r="G47" s="27"/>
      <c r="H47" s="26"/>
      <c r="I47" s="26"/>
      <c r="J47" s="26"/>
      <c r="K47" s="26"/>
      <c r="L47" s="26"/>
      <c r="M47" s="26"/>
      <c r="N47" s="111"/>
      <c r="O47" s="111"/>
      <c r="P47" s="111"/>
      <c r="Q47" s="111"/>
      <c r="R47" s="26"/>
      <c r="S47" s="26"/>
      <c r="T47" s="26"/>
      <c r="U47" s="26"/>
      <c r="V47" s="26"/>
      <c r="W47" s="66"/>
      <c r="X47" s="27"/>
      <c r="Y47" s="26"/>
      <c r="Z47" s="26"/>
      <c r="AA47" s="66"/>
      <c r="AB47" s="61"/>
      <c r="AC47" s="66"/>
      <c r="AD47" s="66"/>
      <c r="AE47" s="66"/>
      <c r="AF47" s="27"/>
      <c r="AG47" s="66"/>
      <c r="AH47" s="66"/>
      <c r="AI47" s="66"/>
      <c r="AJ47" s="27"/>
      <c r="AK47" s="66"/>
      <c r="AL47" s="66"/>
      <c r="AM47" s="66"/>
      <c r="AN47" s="27"/>
      <c r="AO47" s="66"/>
      <c r="AP47" s="66"/>
      <c r="AQ47" s="66"/>
      <c r="AR47" s="27"/>
      <c r="AS47" s="66"/>
      <c r="AT47" s="66"/>
      <c r="AU47" s="66"/>
      <c r="AV47" s="27"/>
      <c r="AW47" s="26"/>
      <c r="AX47" s="26"/>
      <c r="AY47" s="26"/>
      <c r="AZ47" s="26"/>
      <c r="BA47" s="26"/>
      <c r="BB47" s="66"/>
      <c r="BC47" s="66"/>
      <c r="BD47" s="66"/>
      <c r="BE47" s="66"/>
      <c r="BF47" s="66"/>
      <c r="BG47" s="66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R47" s="27"/>
      <c r="GS47" s="27"/>
      <c r="GT47" s="27"/>
      <c r="GU47" s="27"/>
      <c r="GV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V47" s="27"/>
      <c r="HW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151"/>
      <c r="IO47" s="151"/>
      <c r="IQ47" s="27"/>
      <c r="IR47" s="165"/>
    </row>
    <row r="48" spans="2:252" s="30" customFormat="1" x14ac:dyDescent="0.25">
      <c r="B48" s="64" t="s">
        <v>222</v>
      </c>
      <c r="C48" s="27" t="s">
        <v>46</v>
      </c>
      <c r="D48" s="61" t="s">
        <v>389</v>
      </c>
      <c r="E48" s="27">
        <v>6</v>
      </c>
      <c r="F48" s="27" t="s">
        <v>9</v>
      </c>
      <c r="G48" s="68">
        <v>2219.4881085800002</v>
      </c>
      <c r="H48" s="68">
        <v>2403.62</v>
      </c>
      <c r="I48" s="28">
        <v>2561.94</v>
      </c>
      <c r="J48" s="28">
        <v>2595.62</v>
      </c>
      <c r="K48" s="28">
        <v>2942.97</v>
      </c>
      <c r="L48" s="28">
        <v>3575.88</v>
      </c>
      <c r="M48" s="69">
        <v>3731.34</v>
      </c>
      <c r="N48" s="28">
        <v>3838.18</v>
      </c>
      <c r="O48" s="91">
        <v>4263.9629000000004</v>
      </c>
      <c r="P48" s="91">
        <v>4227.2659100000001</v>
      </c>
      <c r="Q48" s="91">
        <v>4688.3610799999988</v>
      </c>
      <c r="R48" s="28">
        <v>5634.0614999999998</v>
      </c>
      <c r="S48" s="26">
        <v>5653.2218699999994</v>
      </c>
      <c r="T48" s="28">
        <v>5977.559424</v>
      </c>
      <c r="U48" s="28"/>
      <c r="V48" s="28"/>
      <c r="W48" s="69"/>
      <c r="X48" s="27"/>
      <c r="Y48" s="28"/>
      <c r="Z48" s="28"/>
      <c r="AA48" s="69"/>
      <c r="AB48" s="61"/>
      <c r="AC48" s="69"/>
      <c r="AD48" s="69"/>
      <c r="AE48" s="69"/>
      <c r="AF48" s="27"/>
      <c r="AG48" s="69"/>
      <c r="AH48" s="69"/>
      <c r="AI48" s="69"/>
      <c r="AJ48" s="27"/>
      <c r="AK48" s="69"/>
      <c r="AL48" s="69"/>
      <c r="AM48" s="69"/>
      <c r="AN48" s="27"/>
      <c r="AO48" s="69"/>
      <c r="AP48" s="69"/>
      <c r="AQ48" s="69"/>
      <c r="AR48" s="27"/>
      <c r="AS48" s="69"/>
      <c r="AT48" s="69"/>
      <c r="AU48" s="69"/>
      <c r="AV48" s="27"/>
      <c r="AW48" s="28"/>
      <c r="AX48" s="28"/>
      <c r="AY48" s="28"/>
      <c r="AZ48" s="28"/>
      <c r="BA48" s="28"/>
      <c r="BB48" s="69"/>
      <c r="BC48" s="69"/>
      <c r="BD48" s="69"/>
      <c r="BE48" s="69"/>
      <c r="BF48" s="69"/>
      <c r="BG48" s="69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R48" s="27"/>
      <c r="GS48" s="27"/>
      <c r="GT48" s="27"/>
      <c r="GU48" s="27"/>
      <c r="GV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V48" s="27"/>
      <c r="HW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151"/>
      <c r="IO48" s="151"/>
      <c r="IQ48" s="27"/>
      <c r="IR48" s="165"/>
    </row>
    <row r="49" spans="2:252" s="30" customFormat="1" x14ac:dyDescent="0.25">
      <c r="B49" s="64" t="s">
        <v>223</v>
      </c>
      <c r="C49" s="27" t="s">
        <v>47</v>
      </c>
      <c r="D49" s="61" t="s">
        <v>390</v>
      </c>
      <c r="E49" s="27">
        <v>6</v>
      </c>
      <c r="F49" s="27" t="s">
        <v>9</v>
      </c>
      <c r="G49" s="68">
        <v>2939.4147271599995</v>
      </c>
      <c r="H49" s="68">
        <v>3161.4197271599996</v>
      </c>
      <c r="I49" s="28">
        <v>3439.27</v>
      </c>
      <c r="J49" s="28">
        <v>3624.3</v>
      </c>
      <c r="K49" s="28">
        <v>4009.33</v>
      </c>
      <c r="L49" s="28">
        <v>4985.13</v>
      </c>
      <c r="M49" s="69">
        <v>5292.18</v>
      </c>
      <c r="N49" s="91">
        <v>5731.94</v>
      </c>
      <c r="O49" s="91">
        <v>6502.3220591599993</v>
      </c>
      <c r="P49" s="91">
        <v>6687.4605391599989</v>
      </c>
      <c r="Q49" s="91">
        <v>7758.3005591599995</v>
      </c>
      <c r="R49" s="135">
        <v>8886.1859421600002</v>
      </c>
      <c r="S49" s="26">
        <v>9186.4360821600003</v>
      </c>
      <c r="T49" s="135">
        <v>10067.94087016</v>
      </c>
      <c r="U49" s="28"/>
      <c r="V49" s="28"/>
      <c r="W49" s="69"/>
      <c r="X49" s="27"/>
      <c r="Y49" s="28"/>
      <c r="Z49" s="28"/>
      <c r="AA49" s="69"/>
      <c r="AB49" s="61"/>
      <c r="AC49" s="69"/>
      <c r="AD49" s="69"/>
      <c r="AE49" s="69"/>
      <c r="AF49" s="27"/>
      <c r="AG49" s="69"/>
      <c r="AH49" s="69"/>
      <c r="AI49" s="69"/>
      <c r="AJ49" s="27"/>
      <c r="AK49" s="69"/>
      <c r="AL49" s="69"/>
      <c r="AM49" s="69"/>
      <c r="AN49" s="27"/>
      <c r="AO49" s="69"/>
      <c r="AP49" s="69"/>
      <c r="AQ49" s="69"/>
      <c r="AR49" s="27"/>
      <c r="AS49" s="69"/>
      <c r="AT49" s="69"/>
      <c r="AU49" s="69"/>
      <c r="AV49" s="27"/>
      <c r="AW49" s="91"/>
      <c r="AX49" s="28"/>
      <c r="AY49" s="28"/>
      <c r="AZ49" s="28"/>
      <c r="BA49" s="28"/>
      <c r="BB49" s="69"/>
      <c r="BC49" s="69"/>
      <c r="BD49" s="69"/>
      <c r="BE49" s="69"/>
      <c r="BF49" s="69"/>
      <c r="BG49" s="69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R49" s="27"/>
      <c r="GS49" s="27"/>
      <c r="GT49" s="27"/>
      <c r="GU49" s="27"/>
      <c r="GV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V49" s="27"/>
      <c r="HW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151"/>
      <c r="IO49" s="151"/>
      <c r="IQ49" s="27"/>
      <c r="IR49" s="165"/>
    </row>
    <row r="50" spans="2:252" s="30" customFormat="1" x14ac:dyDescent="0.25">
      <c r="B50" s="64" t="s">
        <v>224</v>
      </c>
      <c r="C50" s="27" t="s">
        <v>48</v>
      </c>
      <c r="D50" s="61" t="s">
        <v>391</v>
      </c>
      <c r="E50" s="27">
        <v>6</v>
      </c>
      <c r="F50" s="27" t="s">
        <v>9</v>
      </c>
      <c r="G50" s="68">
        <v>950.61399999999992</v>
      </c>
      <c r="H50" s="70">
        <v>1080.914</v>
      </c>
      <c r="I50" s="71">
        <v>1223.03</v>
      </c>
      <c r="J50" s="28">
        <v>1374.44</v>
      </c>
      <c r="K50" s="28">
        <v>1565.98</v>
      </c>
      <c r="L50" s="28">
        <v>2098.5100000000002</v>
      </c>
      <c r="M50" s="69">
        <v>2354.2399999999998</v>
      </c>
      <c r="N50" s="91">
        <v>2629.89</v>
      </c>
      <c r="O50" s="91">
        <v>3156.25297</v>
      </c>
      <c r="P50" s="91">
        <v>3511.8072899999997</v>
      </c>
      <c r="Q50" s="91">
        <v>4117.0708999999997</v>
      </c>
      <c r="R50" s="28">
        <v>4515.7341939399994</v>
      </c>
      <c r="S50" s="26">
        <v>4980.24306394</v>
      </c>
      <c r="T50" s="28">
        <v>5684.9749639399997</v>
      </c>
      <c r="U50" s="28"/>
      <c r="V50" s="28"/>
      <c r="W50" s="69"/>
      <c r="X50" s="27"/>
      <c r="Y50" s="28"/>
      <c r="Z50" s="28"/>
      <c r="AA50" s="69"/>
      <c r="AB50" s="61"/>
      <c r="AC50" s="69"/>
      <c r="AD50" s="69"/>
      <c r="AE50" s="69"/>
      <c r="AF50" s="27"/>
      <c r="AG50" s="69"/>
      <c r="AH50" s="69"/>
      <c r="AI50" s="69"/>
      <c r="AJ50" s="27"/>
      <c r="AK50" s="69"/>
      <c r="AL50" s="69"/>
      <c r="AM50" s="69"/>
      <c r="AN50" s="27"/>
      <c r="AO50" s="69"/>
      <c r="AP50" s="69"/>
      <c r="AQ50" s="69"/>
      <c r="AR50" s="27"/>
      <c r="AS50" s="69"/>
      <c r="AT50" s="69"/>
      <c r="AU50" s="69"/>
      <c r="AV50" s="27"/>
      <c r="AW50" s="91"/>
      <c r="AX50" s="28"/>
      <c r="AY50" s="28"/>
      <c r="AZ50" s="28"/>
      <c r="BA50" s="28"/>
      <c r="BB50" s="69"/>
      <c r="BC50" s="69"/>
      <c r="BD50" s="69"/>
      <c r="BE50" s="69"/>
      <c r="BF50" s="69"/>
      <c r="BG50" s="69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R50" s="27"/>
      <c r="GS50" s="27"/>
      <c r="GT50" s="27"/>
      <c r="GU50" s="27"/>
      <c r="GV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V50" s="27"/>
      <c r="HW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151"/>
      <c r="IO50" s="151"/>
      <c r="IQ50" s="27"/>
      <c r="IR50" s="165"/>
    </row>
    <row r="51" spans="2:252" s="30" customFormat="1" x14ac:dyDescent="0.25">
      <c r="B51" s="64" t="s">
        <v>225</v>
      </c>
      <c r="C51" s="27" t="s">
        <v>49</v>
      </c>
      <c r="D51" s="61" t="s">
        <v>392</v>
      </c>
      <c r="E51" s="27">
        <v>6</v>
      </c>
      <c r="F51" s="27" t="s">
        <v>9</v>
      </c>
      <c r="G51" s="68">
        <v>603.93105999999989</v>
      </c>
      <c r="H51" s="68">
        <v>678.32105999999999</v>
      </c>
      <c r="I51" s="28">
        <v>762.97</v>
      </c>
      <c r="J51" s="28">
        <v>859.64</v>
      </c>
      <c r="K51" s="28">
        <v>990.89</v>
      </c>
      <c r="L51" s="28">
        <v>1440.54</v>
      </c>
      <c r="M51" s="69">
        <v>1616.52</v>
      </c>
      <c r="N51" s="91">
        <v>1811.94</v>
      </c>
      <c r="O51" s="91">
        <v>2229.1562300000001</v>
      </c>
      <c r="P51" s="91">
        <v>2482.4283700000001</v>
      </c>
      <c r="Q51" s="91">
        <v>2987.5375300000001</v>
      </c>
      <c r="R51" s="28">
        <v>3280.7463299999999</v>
      </c>
      <c r="S51" s="26">
        <v>3613.4641499999998</v>
      </c>
      <c r="T51" s="28">
        <v>4138.2302</v>
      </c>
      <c r="U51" s="28"/>
      <c r="V51" s="28"/>
      <c r="W51" s="69"/>
      <c r="X51" s="27"/>
      <c r="Y51" s="28"/>
      <c r="Z51" s="28"/>
      <c r="AA51" s="69"/>
      <c r="AB51" s="61"/>
      <c r="AC51" s="69"/>
      <c r="AD51" s="69"/>
      <c r="AE51" s="69"/>
      <c r="AF51" s="27"/>
      <c r="AG51" s="69"/>
      <c r="AH51" s="69"/>
      <c r="AI51" s="69"/>
      <c r="AJ51" s="27"/>
      <c r="AK51" s="69"/>
      <c r="AL51" s="69"/>
      <c r="AM51" s="69"/>
      <c r="AN51" s="27"/>
      <c r="AO51" s="69"/>
      <c r="AP51" s="69"/>
      <c r="AQ51" s="69"/>
      <c r="AR51" s="27"/>
      <c r="AS51" s="69"/>
      <c r="AT51" s="69"/>
      <c r="AU51" s="69"/>
      <c r="AV51" s="27"/>
      <c r="AW51" s="91"/>
      <c r="AX51" s="28"/>
      <c r="AY51" s="28"/>
      <c r="AZ51" s="28"/>
      <c r="BA51" s="28"/>
      <c r="BB51" s="69"/>
      <c r="BC51" s="69"/>
      <c r="BD51" s="69"/>
      <c r="BE51" s="69"/>
      <c r="BF51" s="69"/>
      <c r="BG51" s="69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R51" s="27"/>
      <c r="GS51" s="27"/>
      <c r="GT51" s="27"/>
      <c r="GU51" s="27"/>
      <c r="GV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V51" s="27"/>
      <c r="HW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151"/>
      <c r="IO51" s="151"/>
      <c r="IQ51" s="27"/>
      <c r="IR51" s="165"/>
    </row>
    <row r="52" spans="2:252" s="30" customFormat="1" x14ac:dyDescent="0.25">
      <c r="B52" s="64" t="s">
        <v>226</v>
      </c>
      <c r="C52" s="27" t="s">
        <v>50</v>
      </c>
      <c r="D52" s="61" t="s">
        <v>393</v>
      </c>
      <c r="E52" s="27">
        <v>6</v>
      </c>
      <c r="F52" s="27" t="s">
        <v>9</v>
      </c>
      <c r="G52" s="68">
        <v>346.68294000000003</v>
      </c>
      <c r="H52" s="68">
        <v>402.59294</v>
      </c>
      <c r="I52" s="28">
        <v>460.06</v>
      </c>
      <c r="J52" s="28">
        <v>514.79999999999995</v>
      </c>
      <c r="K52" s="28">
        <v>575.1</v>
      </c>
      <c r="L52" s="28">
        <v>657.97</v>
      </c>
      <c r="M52" s="69">
        <v>737.73</v>
      </c>
      <c r="N52" s="91">
        <v>817.94</v>
      </c>
      <c r="O52" s="91">
        <v>927.09673999999995</v>
      </c>
      <c r="P52" s="91">
        <v>1029.3789199999999</v>
      </c>
      <c r="Q52" s="91">
        <v>1129.5333699999999</v>
      </c>
      <c r="R52" s="28">
        <v>1234.9878639399999</v>
      </c>
      <c r="S52" s="26">
        <v>1366.7789139399999</v>
      </c>
      <c r="T52" s="28">
        <v>1546.74476394</v>
      </c>
      <c r="U52" s="28"/>
      <c r="V52" s="28"/>
      <c r="W52" s="69"/>
      <c r="X52" s="27"/>
      <c r="Y52" s="28"/>
      <c r="Z52" s="28"/>
      <c r="AA52" s="69"/>
      <c r="AB52" s="61"/>
      <c r="AC52" s="69"/>
      <c r="AD52" s="69"/>
      <c r="AE52" s="69"/>
      <c r="AF52" s="27"/>
      <c r="AG52" s="69"/>
      <c r="AH52" s="69"/>
      <c r="AI52" s="69"/>
      <c r="AJ52" s="27"/>
      <c r="AK52" s="69"/>
      <c r="AL52" s="69"/>
      <c r="AM52" s="69"/>
      <c r="AN52" s="27"/>
      <c r="AO52" s="69"/>
      <c r="AP52" s="69"/>
      <c r="AQ52" s="69"/>
      <c r="AR52" s="27"/>
      <c r="AS52" s="69"/>
      <c r="AT52" s="69"/>
      <c r="AU52" s="69"/>
      <c r="AV52" s="27"/>
      <c r="AW52" s="91"/>
      <c r="AX52" s="28"/>
      <c r="AY52" s="28"/>
      <c r="AZ52" s="28"/>
      <c r="BA52" s="28"/>
      <c r="BB52" s="69"/>
      <c r="BC52" s="69"/>
      <c r="BD52" s="69"/>
      <c r="BE52" s="69"/>
      <c r="BF52" s="69"/>
      <c r="BG52" s="69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R52" s="27"/>
      <c r="GS52" s="27"/>
      <c r="GT52" s="27"/>
      <c r="GU52" s="27"/>
      <c r="GV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V52" s="27"/>
      <c r="HW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151"/>
      <c r="IO52" s="151"/>
      <c r="IQ52" s="27"/>
      <c r="IR52" s="165"/>
    </row>
    <row r="53" spans="2:252" s="30" customFormat="1" x14ac:dyDescent="0.25">
      <c r="B53" s="64" t="s">
        <v>227</v>
      </c>
      <c r="C53" s="27" t="s">
        <v>51</v>
      </c>
      <c r="D53" s="61" t="s">
        <v>394</v>
      </c>
      <c r="E53" s="27">
        <v>6</v>
      </c>
      <c r="F53" s="27" t="s">
        <v>9</v>
      </c>
      <c r="G53" s="68">
        <v>765.62099999999998</v>
      </c>
      <c r="H53" s="68">
        <v>856.04899999999998</v>
      </c>
      <c r="I53" s="28">
        <v>757.54</v>
      </c>
      <c r="J53" s="28">
        <v>812.37</v>
      </c>
      <c r="K53" s="28">
        <v>1086.1300000000001</v>
      </c>
      <c r="L53" s="28">
        <v>1243.1199999999999</v>
      </c>
      <c r="M53" s="69">
        <v>1191.6099999999999</v>
      </c>
      <c r="N53" s="91">
        <v>1129.1199999999999</v>
      </c>
      <c r="O53" s="91">
        <v>971.29705000000001</v>
      </c>
      <c r="P53" s="91">
        <v>829.63799999999992</v>
      </c>
      <c r="Q53" s="91">
        <v>644.24655999999993</v>
      </c>
      <c r="R53" s="28">
        <v>845.550119</v>
      </c>
      <c r="S53" s="26">
        <v>932.85924</v>
      </c>
      <c r="T53" s="28">
        <v>1152.9157180000002</v>
      </c>
      <c r="U53" s="28"/>
      <c r="V53" s="28"/>
      <c r="W53" s="69"/>
      <c r="X53" s="27"/>
      <c r="Y53" s="28"/>
      <c r="Z53" s="28"/>
      <c r="AA53" s="69"/>
      <c r="AB53" s="61"/>
      <c r="AC53" s="69"/>
      <c r="AD53" s="69"/>
      <c r="AE53" s="69"/>
      <c r="AF53" s="27"/>
      <c r="AG53" s="69"/>
      <c r="AH53" s="69"/>
      <c r="AI53" s="69"/>
      <c r="AJ53" s="27"/>
      <c r="AK53" s="69"/>
      <c r="AL53" s="69"/>
      <c r="AM53" s="69"/>
      <c r="AN53" s="27"/>
      <c r="AO53" s="69"/>
      <c r="AP53" s="69"/>
      <c r="AQ53" s="69"/>
      <c r="AR53" s="27"/>
      <c r="AS53" s="69"/>
      <c r="AT53" s="69"/>
      <c r="AU53" s="69"/>
      <c r="AV53" s="27"/>
      <c r="AW53" s="91"/>
      <c r="AX53" s="28"/>
      <c r="AY53" s="28"/>
      <c r="AZ53" s="28"/>
      <c r="BA53" s="28"/>
      <c r="BB53" s="69"/>
      <c r="BC53" s="69"/>
      <c r="BD53" s="69"/>
      <c r="BE53" s="69"/>
      <c r="BF53" s="69"/>
      <c r="BG53" s="69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R53" s="27"/>
      <c r="GS53" s="27"/>
      <c r="GT53" s="27"/>
      <c r="GU53" s="27"/>
      <c r="GV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V53" s="27"/>
      <c r="HW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151"/>
      <c r="IO53" s="151"/>
      <c r="IQ53" s="27"/>
      <c r="IR53" s="165"/>
    </row>
    <row r="54" spans="2:252" s="30" customFormat="1" x14ac:dyDescent="0.25">
      <c r="B54" s="64" t="s">
        <v>228</v>
      </c>
      <c r="C54" s="27" t="s">
        <v>52</v>
      </c>
      <c r="D54" s="61" t="s">
        <v>395</v>
      </c>
      <c r="E54" s="27">
        <v>6</v>
      </c>
      <c r="F54" s="27" t="s">
        <v>9</v>
      </c>
      <c r="G54" s="27"/>
      <c r="H54" s="28"/>
      <c r="I54" s="28"/>
      <c r="J54" s="28"/>
      <c r="K54" s="28"/>
      <c r="L54" s="28"/>
      <c r="M54" s="28"/>
      <c r="N54" s="91"/>
      <c r="O54" s="91"/>
      <c r="P54" s="91"/>
      <c r="Q54" s="91"/>
      <c r="R54" s="28"/>
      <c r="S54" s="26"/>
      <c r="T54" s="28"/>
      <c r="U54" s="28"/>
      <c r="V54" s="28"/>
      <c r="W54" s="28"/>
      <c r="X54" s="27"/>
      <c r="Y54" s="28"/>
      <c r="Z54" s="28"/>
      <c r="AA54" s="28"/>
      <c r="AB54" s="61"/>
      <c r="AC54" s="69"/>
      <c r="AD54" s="69"/>
      <c r="AE54" s="69"/>
      <c r="AF54" s="27"/>
      <c r="AG54" s="69"/>
      <c r="AH54" s="69"/>
      <c r="AI54" s="69"/>
      <c r="AJ54" s="27"/>
      <c r="AK54" s="69"/>
      <c r="AL54" s="69"/>
      <c r="AM54" s="69"/>
      <c r="AN54" s="27"/>
      <c r="AO54" s="69"/>
      <c r="AP54" s="69"/>
      <c r="AQ54" s="69"/>
      <c r="AR54" s="27"/>
      <c r="AS54" s="69"/>
      <c r="AT54" s="69"/>
      <c r="AU54" s="69"/>
      <c r="AV54" s="27"/>
      <c r="AW54" s="91"/>
      <c r="AX54" s="28"/>
      <c r="AY54" s="28"/>
      <c r="AZ54" s="28"/>
      <c r="BA54" s="28"/>
      <c r="BB54" s="69"/>
      <c r="BC54" s="69"/>
      <c r="BD54" s="69"/>
      <c r="BE54" s="69"/>
      <c r="BF54" s="69"/>
      <c r="BG54" s="69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R54" s="27"/>
      <c r="GS54" s="27"/>
      <c r="GT54" s="27"/>
      <c r="GU54" s="27"/>
      <c r="GV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V54" s="27"/>
      <c r="HW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151"/>
      <c r="IO54" s="151"/>
      <c r="IQ54" s="27"/>
      <c r="IR54" s="165"/>
    </row>
    <row r="55" spans="2:252" s="30" customFormat="1" x14ac:dyDescent="0.25">
      <c r="B55" s="64" t="s">
        <v>229</v>
      </c>
      <c r="C55" s="27" t="s">
        <v>53</v>
      </c>
      <c r="D55" s="61" t="s">
        <v>396</v>
      </c>
      <c r="E55" s="27">
        <v>6</v>
      </c>
      <c r="F55" s="27" t="s">
        <v>9</v>
      </c>
      <c r="G55" s="68">
        <v>472.9</v>
      </c>
      <c r="H55" s="68">
        <v>222.005</v>
      </c>
      <c r="I55" s="28">
        <v>277.83999999999997</v>
      </c>
      <c r="J55" s="28">
        <v>185.04</v>
      </c>
      <c r="K55" s="28">
        <v>385.02</v>
      </c>
      <c r="L55" s="28">
        <v>975.81</v>
      </c>
      <c r="M55" s="28">
        <v>307.06</v>
      </c>
      <c r="N55" s="92">
        <v>439.73</v>
      </c>
      <c r="O55" s="92">
        <v>770.41219999999998</v>
      </c>
      <c r="P55" s="92">
        <v>185.13847999999999</v>
      </c>
      <c r="Q55" s="91">
        <v>1070.8400200000001</v>
      </c>
      <c r="R55" s="28">
        <v>1127.885383</v>
      </c>
      <c r="S55" s="26">
        <v>300.25013999999999</v>
      </c>
      <c r="T55" s="28">
        <v>881.50478800000008</v>
      </c>
      <c r="U55" s="28"/>
      <c r="V55" s="28"/>
      <c r="W55" s="69"/>
      <c r="X55" s="27"/>
      <c r="Y55" s="28"/>
      <c r="Z55" s="28"/>
      <c r="AA55" s="69"/>
      <c r="AB55" s="61"/>
      <c r="AC55" s="69"/>
      <c r="AD55" s="69"/>
      <c r="AE55" s="69"/>
      <c r="AF55" s="27"/>
      <c r="AG55" s="69"/>
      <c r="AH55" s="69"/>
      <c r="AI55" s="69"/>
      <c r="AJ55" s="27"/>
      <c r="AK55" s="69"/>
      <c r="AL55" s="69"/>
      <c r="AM55" s="69"/>
      <c r="AN55" s="27"/>
      <c r="AO55" s="69"/>
      <c r="AP55" s="69"/>
      <c r="AQ55" s="69"/>
      <c r="AR55" s="27"/>
      <c r="AS55" s="69"/>
      <c r="AT55" s="69"/>
      <c r="AU55" s="69"/>
      <c r="AV55" s="27"/>
      <c r="AW55" s="92"/>
      <c r="AX55" s="28"/>
      <c r="AY55" s="28"/>
      <c r="AZ55" s="28"/>
      <c r="BA55" s="28"/>
      <c r="BB55" s="69"/>
      <c r="BC55" s="69"/>
      <c r="BD55" s="69"/>
      <c r="BE55" s="69"/>
      <c r="BF55" s="69"/>
      <c r="BG55" s="69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R55" s="27"/>
      <c r="GS55" s="27"/>
      <c r="GT55" s="27"/>
      <c r="GU55" s="27"/>
      <c r="GV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V55" s="27"/>
      <c r="HW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151"/>
      <c r="IO55" s="151"/>
      <c r="IQ55" s="27"/>
      <c r="IR55" s="165"/>
    </row>
    <row r="56" spans="2:252" s="30" customFormat="1" x14ac:dyDescent="0.25">
      <c r="B56" s="64" t="s">
        <v>230</v>
      </c>
      <c r="C56" s="27" t="s">
        <v>54</v>
      </c>
      <c r="D56" s="61" t="s">
        <v>397</v>
      </c>
      <c r="E56" s="27">
        <v>6</v>
      </c>
      <c r="F56" s="27" t="s">
        <v>9</v>
      </c>
      <c r="G56" s="68">
        <v>308.99699999999996</v>
      </c>
      <c r="H56" s="68">
        <v>130.30000000000001</v>
      </c>
      <c r="I56" s="28">
        <v>142.12</v>
      </c>
      <c r="J56" s="28">
        <v>151.41</v>
      </c>
      <c r="K56" s="28" t="s">
        <v>0</v>
      </c>
      <c r="L56" s="28">
        <v>532.52</v>
      </c>
      <c r="M56" s="71" t="s">
        <v>2</v>
      </c>
      <c r="N56" s="92">
        <v>275.64999999999998</v>
      </c>
      <c r="O56" s="92">
        <v>526.36630000000002</v>
      </c>
      <c r="P56" s="92">
        <v>355.55432000000002</v>
      </c>
      <c r="Q56" s="91">
        <v>605.26360999999997</v>
      </c>
      <c r="R56" s="28">
        <v>398.66329394000002</v>
      </c>
      <c r="S56" s="26">
        <v>464.50886999999994</v>
      </c>
      <c r="T56" s="28">
        <v>704.7319</v>
      </c>
      <c r="U56" s="28"/>
      <c r="V56" s="28"/>
      <c r="W56" s="69"/>
      <c r="X56" s="27"/>
      <c r="Y56" s="28"/>
      <c r="Z56" s="28"/>
      <c r="AA56" s="69"/>
      <c r="AB56" s="61"/>
      <c r="AC56" s="69"/>
      <c r="AD56" s="69"/>
      <c r="AE56" s="69"/>
      <c r="AF56" s="27"/>
      <c r="AG56" s="69"/>
      <c r="AH56" s="69"/>
      <c r="AI56" s="69"/>
      <c r="AJ56" s="27"/>
      <c r="AK56" s="69"/>
      <c r="AL56" s="69"/>
      <c r="AM56" s="69"/>
      <c r="AN56" s="27"/>
      <c r="AO56" s="69"/>
      <c r="AP56" s="69"/>
      <c r="AQ56" s="69"/>
      <c r="AR56" s="27"/>
      <c r="AS56" s="69"/>
      <c r="AT56" s="69"/>
      <c r="AU56" s="69"/>
      <c r="AV56" s="27"/>
      <c r="AW56" s="92"/>
      <c r="AX56" s="71"/>
      <c r="AY56" s="71"/>
      <c r="AZ56" s="71"/>
      <c r="BA56" s="71"/>
      <c r="BB56" s="115"/>
      <c r="BC56" s="115"/>
      <c r="BD56" s="115"/>
      <c r="BE56" s="115"/>
      <c r="BF56" s="115"/>
      <c r="BG56" s="115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R56" s="27"/>
      <c r="GS56" s="27"/>
      <c r="GT56" s="27"/>
      <c r="GU56" s="27"/>
      <c r="GV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V56" s="27"/>
      <c r="HW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151"/>
      <c r="IO56" s="151"/>
      <c r="IQ56" s="27"/>
      <c r="IR56" s="165"/>
    </row>
    <row r="57" spans="2:252" s="30" customFormat="1" x14ac:dyDescent="0.25">
      <c r="B57" s="64" t="s">
        <v>231</v>
      </c>
      <c r="C57" s="72" t="s">
        <v>55</v>
      </c>
      <c r="D57" s="61" t="s">
        <v>398</v>
      </c>
      <c r="E57" s="27">
        <v>6</v>
      </c>
      <c r="F57" s="27" t="s">
        <v>9</v>
      </c>
      <c r="G57" s="68">
        <v>258.99599999999998</v>
      </c>
      <c r="H57" s="68">
        <v>74.39</v>
      </c>
      <c r="I57" s="28">
        <v>84.65</v>
      </c>
      <c r="J57" s="28">
        <v>96.67</v>
      </c>
      <c r="K57" s="28">
        <v>131.25</v>
      </c>
      <c r="L57" s="28">
        <v>449.65</v>
      </c>
      <c r="M57" s="28">
        <v>175.98</v>
      </c>
      <c r="N57" s="92">
        <v>195.43</v>
      </c>
      <c r="O57" s="92">
        <v>417.21300000000002</v>
      </c>
      <c r="P57" s="92">
        <v>253.27214000000001</v>
      </c>
      <c r="Q57" s="91">
        <v>505.10915999999997</v>
      </c>
      <c r="R57" s="28">
        <v>293.2088</v>
      </c>
      <c r="S57" s="26">
        <v>332.71781999999996</v>
      </c>
      <c r="T57" s="28">
        <v>524.76604999999995</v>
      </c>
      <c r="U57" s="28"/>
      <c r="V57" s="28"/>
      <c r="W57" s="69"/>
      <c r="X57" s="27"/>
      <c r="Y57" s="28"/>
      <c r="Z57" s="28"/>
      <c r="AA57" s="69"/>
      <c r="AB57" s="61"/>
      <c r="AC57" s="69"/>
      <c r="AD57" s="69"/>
      <c r="AE57" s="69"/>
      <c r="AF57" s="27"/>
      <c r="AG57" s="69"/>
      <c r="AH57" s="69"/>
      <c r="AI57" s="69"/>
      <c r="AJ57" s="27"/>
      <c r="AK57" s="69"/>
      <c r="AL57" s="69"/>
      <c r="AM57" s="69"/>
      <c r="AN57" s="27"/>
      <c r="AO57" s="69"/>
      <c r="AP57" s="69"/>
      <c r="AQ57" s="69"/>
      <c r="AR57" s="27"/>
      <c r="AS57" s="69"/>
      <c r="AT57" s="69"/>
      <c r="AU57" s="69"/>
      <c r="AV57" s="27"/>
      <c r="AW57" s="92"/>
      <c r="AX57" s="28"/>
      <c r="AY57" s="28"/>
      <c r="AZ57" s="28"/>
      <c r="BA57" s="28"/>
      <c r="BB57" s="69"/>
      <c r="BC57" s="69"/>
      <c r="BD57" s="69"/>
      <c r="BE57" s="69"/>
      <c r="BF57" s="69"/>
      <c r="BG57" s="69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R57" s="27"/>
      <c r="GS57" s="27"/>
      <c r="GT57" s="27"/>
      <c r="GU57" s="27"/>
      <c r="GV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V57" s="27"/>
      <c r="HW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151"/>
      <c r="IO57" s="151"/>
      <c r="IQ57" s="27"/>
      <c r="IR57" s="165"/>
    </row>
    <row r="58" spans="2:252" s="30" customFormat="1" x14ac:dyDescent="0.25">
      <c r="B58" s="64" t="s">
        <v>232</v>
      </c>
      <c r="C58" s="72" t="s">
        <v>56</v>
      </c>
      <c r="D58" s="61" t="s">
        <v>399</v>
      </c>
      <c r="E58" s="27">
        <v>6</v>
      </c>
      <c r="F58" s="27" t="s">
        <v>9</v>
      </c>
      <c r="G58" s="68">
        <v>50.000999999999998</v>
      </c>
      <c r="H58" s="68">
        <v>55.91</v>
      </c>
      <c r="I58" s="28">
        <v>57.47</v>
      </c>
      <c r="J58" s="28">
        <v>54.74</v>
      </c>
      <c r="K58" s="28">
        <v>60.29</v>
      </c>
      <c r="L58" s="28">
        <v>82.87</v>
      </c>
      <c r="M58" s="28">
        <v>79.760000000000005</v>
      </c>
      <c r="N58" s="92">
        <v>80.22</v>
      </c>
      <c r="O58" s="92">
        <v>109.1533</v>
      </c>
      <c r="P58" s="92">
        <v>102.28218</v>
      </c>
      <c r="Q58" s="91">
        <v>100.15445</v>
      </c>
      <c r="R58" s="28">
        <v>105.45449393999999</v>
      </c>
      <c r="S58" s="26">
        <v>131.79104999999998</v>
      </c>
      <c r="T58" s="28">
        <v>179.96585000000002</v>
      </c>
      <c r="U58" s="28"/>
      <c r="V58" s="28"/>
      <c r="W58" s="69"/>
      <c r="X58" s="27"/>
      <c r="Y58" s="28"/>
      <c r="Z58" s="28"/>
      <c r="AA58" s="69"/>
      <c r="AB58" s="61"/>
      <c r="AC58" s="69"/>
      <c r="AD58" s="69"/>
      <c r="AE58" s="69"/>
      <c r="AF58" s="27"/>
      <c r="AG58" s="69"/>
      <c r="AH58" s="69"/>
      <c r="AI58" s="69"/>
      <c r="AJ58" s="27"/>
      <c r="AK58" s="69"/>
      <c r="AL58" s="69"/>
      <c r="AM58" s="69"/>
      <c r="AN58" s="27"/>
      <c r="AO58" s="69"/>
      <c r="AP58" s="69"/>
      <c r="AQ58" s="69"/>
      <c r="AR58" s="27"/>
      <c r="AS58" s="69"/>
      <c r="AT58" s="69"/>
      <c r="AU58" s="69"/>
      <c r="AV58" s="27"/>
      <c r="AW58" s="92"/>
      <c r="AX58" s="28"/>
      <c r="AY58" s="28"/>
      <c r="AZ58" s="28"/>
      <c r="BA58" s="28"/>
      <c r="BB58" s="69"/>
      <c r="BC58" s="69"/>
      <c r="BD58" s="69"/>
      <c r="BE58" s="69"/>
      <c r="BF58" s="69"/>
      <c r="BG58" s="69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R58" s="27"/>
      <c r="GS58" s="27"/>
      <c r="GT58" s="27"/>
      <c r="GU58" s="27"/>
      <c r="GV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V58" s="27"/>
      <c r="HW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151"/>
      <c r="IO58" s="151"/>
      <c r="IQ58" s="27"/>
      <c r="IR58" s="165"/>
    </row>
    <row r="59" spans="2:252" s="30" customFormat="1" x14ac:dyDescent="0.25">
      <c r="B59" s="64" t="s">
        <v>233</v>
      </c>
      <c r="C59" s="27" t="s">
        <v>57</v>
      </c>
      <c r="D59" s="61" t="s">
        <v>400</v>
      </c>
      <c r="E59" s="27">
        <v>6</v>
      </c>
      <c r="F59" s="27" t="s">
        <v>9</v>
      </c>
      <c r="G59" s="27"/>
      <c r="H59" s="28"/>
      <c r="I59" s="28"/>
      <c r="J59" s="28"/>
      <c r="K59" s="28"/>
      <c r="L59" s="28"/>
      <c r="M59" s="28"/>
      <c r="N59" s="28"/>
      <c r="O59" s="28"/>
      <c r="P59" s="28"/>
      <c r="Q59" s="91"/>
      <c r="R59" s="28"/>
      <c r="S59" s="26"/>
      <c r="T59" s="28"/>
      <c r="U59" s="28"/>
      <c r="V59" s="28"/>
      <c r="W59" s="28"/>
      <c r="X59" s="27"/>
      <c r="Y59" s="28"/>
      <c r="Z59" s="28"/>
      <c r="AA59" s="28"/>
      <c r="AB59" s="61"/>
      <c r="AC59" s="69"/>
      <c r="AD59" s="69"/>
      <c r="AE59" s="69"/>
      <c r="AF59" s="27"/>
      <c r="AG59" s="69"/>
      <c r="AH59" s="69"/>
      <c r="AI59" s="69"/>
      <c r="AJ59" s="27"/>
      <c r="AK59" s="69"/>
      <c r="AL59" s="69"/>
      <c r="AM59" s="69"/>
      <c r="AN59" s="27"/>
      <c r="AO59" s="69"/>
      <c r="AP59" s="69"/>
      <c r="AQ59" s="69"/>
      <c r="AR59" s="27"/>
      <c r="AS59" s="69"/>
      <c r="AT59" s="69"/>
      <c r="AU59" s="69"/>
      <c r="AV59" s="27"/>
      <c r="AW59" s="28"/>
      <c r="AX59" s="28"/>
      <c r="AY59" s="28"/>
      <c r="AZ59" s="28"/>
      <c r="BA59" s="28"/>
      <c r="BB59" s="69"/>
      <c r="BC59" s="69"/>
      <c r="BD59" s="69"/>
      <c r="BE59" s="69"/>
      <c r="BF59" s="69"/>
      <c r="BG59" s="69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R59" s="27"/>
      <c r="GS59" s="27"/>
      <c r="GT59" s="27"/>
      <c r="GU59" s="27"/>
      <c r="GV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V59" s="27"/>
      <c r="HW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151"/>
      <c r="IO59" s="151"/>
      <c r="IQ59" s="27"/>
      <c r="IR59" s="165"/>
    </row>
    <row r="60" spans="2:252" s="30" customFormat="1" x14ac:dyDescent="0.25">
      <c r="B60" s="64" t="s">
        <v>234</v>
      </c>
      <c r="C60" s="27" t="s">
        <v>58</v>
      </c>
      <c r="D60" s="61" t="s">
        <v>401</v>
      </c>
      <c r="E60" s="27">
        <v>6</v>
      </c>
      <c r="F60" s="27" t="s">
        <v>9</v>
      </c>
      <c r="G60" s="68">
        <v>1932.15</v>
      </c>
      <c r="H60" s="68">
        <v>2118.16</v>
      </c>
      <c r="I60" s="28">
        <v>2291.23</v>
      </c>
      <c r="J60" s="28">
        <v>2371.61</v>
      </c>
      <c r="K60" s="28">
        <v>2739.55</v>
      </c>
      <c r="L60" s="28">
        <v>3389.47</v>
      </c>
      <c r="M60" s="28">
        <v>3559.91</v>
      </c>
      <c r="N60" s="89">
        <v>3689.49</v>
      </c>
      <c r="O60" s="89">
        <v>4025.3128000000002</v>
      </c>
      <c r="P60" s="89">
        <v>4008.01361</v>
      </c>
      <c r="Q60" s="91">
        <v>4401.246979999999</v>
      </c>
      <c r="R60" s="28">
        <v>5373.0361199999998</v>
      </c>
      <c r="S60" s="26">
        <v>5370.0527199999997</v>
      </c>
      <c r="T60" s="28">
        <v>5737.3049140000003</v>
      </c>
      <c r="U60" s="28"/>
      <c r="V60" s="28"/>
      <c r="W60" s="69"/>
      <c r="X60" s="27"/>
      <c r="Y60" s="28"/>
      <c r="Z60" s="28"/>
      <c r="AA60" s="69"/>
      <c r="AB60" s="61"/>
      <c r="AC60" s="69"/>
      <c r="AD60" s="69"/>
      <c r="AE60" s="69"/>
      <c r="AF60" s="27"/>
      <c r="AG60" s="69"/>
      <c r="AH60" s="69"/>
      <c r="AI60" s="69"/>
      <c r="AJ60" s="27"/>
      <c r="AK60" s="69"/>
      <c r="AL60" s="69"/>
      <c r="AM60" s="69"/>
      <c r="AN60" s="27"/>
      <c r="AO60" s="69"/>
      <c r="AP60" s="69"/>
      <c r="AQ60" s="69"/>
      <c r="AR60" s="27"/>
      <c r="AS60" s="69"/>
      <c r="AT60" s="69"/>
      <c r="AU60" s="69"/>
      <c r="AV60" s="27"/>
      <c r="AW60" s="89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R60" s="27"/>
      <c r="GS60" s="27"/>
      <c r="GT60" s="27"/>
      <c r="GU60" s="27"/>
      <c r="GV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V60" s="27"/>
      <c r="HW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151"/>
      <c r="IO60" s="151"/>
      <c r="IQ60" s="27"/>
      <c r="IR60" s="165"/>
    </row>
    <row r="61" spans="2:252" s="30" customFormat="1" x14ac:dyDescent="0.25">
      <c r="B61" s="64" t="s">
        <v>235</v>
      </c>
      <c r="C61" s="27" t="s">
        <v>59</v>
      </c>
      <c r="D61" s="61" t="s">
        <v>402</v>
      </c>
      <c r="E61" s="27">
        <v>6</v>
      </c>
      <c r="F61" s="27" t="s">
        <v>9</v>
      </c>
      <c r="G61" s="68">
        <v>2558.5843971600002</v>
      </c>
      <c r="H61" s="68">
        <v>2764.3393971600003</v>
      </c>
      <c r="I61" s="28">
        <v>3031.95</v>
      </c>
      <c r="J61" s="28">
        <v>3211.63</v>
      </c>
      <c r="K61" s="28">
        <v>3596.18</v>
      </c>
      <c r="L61" s="28">
        <v>4568.53</v>
      </c>
      <c r="M61" s="28">
        <v>4859.8</v>
      </c>
      <c r="N61" s="105">
        <v>5297.4685291599999</v>
      </c>
      <c r="O61" s="105">
        <v>5949.8807291599996</v>
      </c>
      <c r="P61" s="105">
        <v>6124.0981191599994</v>
      </c>
      <c r="Q61" s="91">
        <v>7099.3712491599999</v>
      </c>
      <c r="R61" s="28">
        <v>8216.1493921599995</v>
      </c>
      <c r="S61" s="26">
        <v>8452.8092321599997</v>
      </c>
      <c r="T61" s="28">
        <v>9325.9852701599993</v>
      </c>
      <c r="U61" s="28"/>
      <c r="V61" s="28"/>
      <c r="W61" s="69"/>
      <c r="X61" s="27"/>
      <c r="Y61" s="28"/>
      <c r="Z61" s="28"/>
      <c r="AA61" s="69"/>
      <c r="AB61" s="61"/>
      <c r="AC61" s="69"/>
      <c r="AD61" s="69"/>
      <c r="AE61" s="69"/>
      <c r="AF61" s="27"/>
      <c r="AG61" s="69"/>
      <c r="AH61" s="69"/>
      <c r="AI61" s="69"/>
      <c r="AJ61" s="27"/>
      <c r="AK61" s="69"/>
      <c r="AL61" s="69"/>
      <c r="AM61" s="69"/>
      <c r="AN61" s="27"/>
      <c r="AO61" s="69"/>
      <c r="AP61" s="69"/>
      <c r="AQ61" s="69"/>
      <c r="AR61" s="27"/>
      <c r="AS61" s="69"/>
      <c r="AT61" s="69"/>
      <c r="AU61" s="69"/>
      <c r="AV61" s="27"/>
      <c r="AW61" s="89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R61" s="27"/>
      <c r="GS61" s="27"/>
      <c r="GT61" s="27"/>
      <c r="GU61" s="27"/>
      <c r="GV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V61" s="27"/>
      <c r="HW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151"/>
      <c r="IO61" s="151"/>
      <c r="IQ61" s="27"/>
      <c r="IR61" s="165"/>
    </row>
    <row r="62" spans="2:252" s="30" customFormat="1" x14ac:dyDescent="0.25">
      <c r="B62" s="64" t="s">
        <v>236</v>
      </c>
      <c r="C62" s="27" t="s">
        <v>60</v>
      </c>
      <c r="D62" s="61" t="s">
        <v>403</v>
      </c>
      <c r="E62" s="27">
        <v>6</v>
      </c>
      <c r="F62" s="27" t="s">
        <v>9</v>
      </c>
      <c r="G62" s="68">
        <v>808.70714999999996</v>
      </c>
      <c r="H62" s="68">
        <v>911.28714999999988</v>
      </c>
      <c r="I62" s="28">
        <v>1023.83</v>
      </c>
      <c r="J62" s="28">
        <v>1147.45</v>
      </c>
      <c r="K62" s="28">
        <v>1310.89</v>
      </c>
      <c r="L62" s="71" t="s">
        <v>1</v>
      </c>
      <c r="M62" s="28">
        <v>2034.09</v>
      </c>
      <c r="N62" s="105">
        <v>2282.3483200000001</v>
      </c>
      <c r="O62" s="105">
        <v>2773.97082</v>
      </c>
      <c r="P62" s="105">
        <v>3094.7189800000001</v>
      </c>
      <c r="Q62" s="91">
        <v>3668.3821900000003</v>
      </c>
      <c r="R62" s="28">
        <v>4025.1835839400001</v>
      </c>
      <c r="S62" s="26">
        <v>4444.5330439400004</v>
      </c>
      <c r="T62" s="28">
        <v>5090.7985939400005</v>
      </c>
      <c r="U62" s="28"/>
      <c r="V62" s="28"/>
      <c r="W62" s="69"/>
      <c r="X62" s="27"/>
      <c r="Y62" s="28"/>
      <c r="Z62" s="28"/>
      <c r="AA62" s="69"/>
      <c r="AB62" s="61"/>
      <c r="AC62" s="69"/>
      <c r="AD62" s="69"/>
      <c r="AE62" s="69"/>
      <c r="AF62" s="27"/>
      <c r="AG62" s="69"/>
      <c r="AH62" s="69"/>
      <c r="AI62" s="69"/>
      <c r="AJ62" s="27"/>
      <c r="AK62" s="69"/>
      <c r="AL62" s="69"/>
      <c r="AM62" s="69"/>
      <c r="AN62" s="27"/>
      <c r="AO62" s="69"/>
      <c r="AP62" s="69"/>
      <c r="AQ62" s="69"/>
      <c r="AR62" s="27"/>
      <c r="AS62" s="69"/>
      <c r="AT62" s="69"/>
      <c r="AU62" s="69"/>
      <c r="AV62" s="27"/>
      <c r="AW62" s="89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R62" s="27"/>
      <c r="GS62" s="27"/>
      <c r="GT62" s="27"/>
      <c r="GU62" s="27"/>
      <c r="GV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V62" s="27"/>
      <c r="HW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151"/>
      <c r="IO62" s="151"/>
      <c r="IQ62" s="27"/>
      <c r="IR62" s="165"/>
    </row>
    <row r="63" spans="2:252" s="30" customFormat="1" x14ac:dyDescent="0.25">
      <c r="B63" s="64" t="s">
        <v>237</v>
      </c>
      <c r="C63" s="72" t="s">
        <v>61</v>
      </c>
      <c r="D63" s="61" t="s">
        <v>404</v>
      </c>
      <c r="E63" s="27">
        <v>6</v>
      </c>
      <c r="F63" s="27" t="s">
        <v>9</v>
      </c>
      <c r="G63" s="68">
        <v>516.47714999999994</v>
      </c>
      <c r="H63" s="68">
        <v>570.22714999999994</v>
      </c>
      <c r="I63" s="28">
        <v>632.4</v>
      </c>
      <c r="J63" s="28">
        <v>706.72</v>
      </c>
      <c r="K63" s="28">
        <v>815.07</v>
      </c>
      <c r="L63" s="28">
        <v>1241.51</v>
      </c>
      <c r="M63" s="28">
        <v>1385.18</v>
      </c>
      <c r="N63" s="105">
        <v>1557.25072</v>
      </c>
      <c r="O63" s="105">
        <v>1945.39472</v>
      </c>
      <c r="P63" s="105">
        <v>2168.1534799999999</v>
      </c>
      <c r="Q63" s="91">
        <v>2646.3805400000001</v>
      </c>
      <c r="R63" s="28">
        <v>2902.86294</v>
      </c>
      <c r="S63" s="26">
        <v>3194.6871099999998</v>
      </c>
      <c r="T63" s="28">
        <v>3669.50252</v>
      </c>
      <c r="U63" s="28"/>
      <c r="V63" s="28"/>
      <c r="W63" s="69"/>
      <c r="X63" s="27"/>
      <c r="Y63" s="28"/>
      <c r="Z63" s="28"/>
      <c r="AA63" s="69"/>
      <c r="AB63" s="61"/>
      <c r="AC63" s="69"/>
      <c r="AD63" s="69"/>
      <c r="AE63" s="69"/>
      <c r="AF63" s="27"/>
      <c r="AG63" s="69"/>
      <c r="AH63" s="69"/>
      <c r="AI63" s="69"/>
      <c r="AJ63" s="27"/>
      <c r="AK63" s="69"/>
      <c r="AL63" s="69"/>
      <c r="AM63" s="69"/>
      <c r="AN63" s="27"/>
      <c r="AO63" s="69"/>
      <c r="AP63" s="69"/>
      <c r="AQ63" s="69"/>
      <c r="AR63" s="27"/>
      <c r="AS63" s="69"/>
      <c r="AT63" s="69"/>
      <c r="AU63" s="69"/>
      <c r="AV63" s="27"/>
      <c r="AW63" s="89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R63" s="27"/>
      <c r="GS63" s="27"/>
      <c r="GT63" s="27"/>
      <c r="GU63" s="27"/>
      <c r="GV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V63" s="27"/>
      <c r="HW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151"/>
      <c r="IO63" s="151"/>
      <c r="IQ63" s="27"/>
      <c r="IR63" s="165"/>
    </row>
    <row r="64" spans="2:252" s="30" customFormat="1" x14ac:dyDescent="0.25">
      <c r="B64" s="64" t="s">
        <v>238</v>
      </c>
      <c r="C64" s="72" t="s">
        <v>62</v>
      </c>
      <c r="D64" s="61" t="s">
        <v>405</v>
      </c>
      <c r="E64" s="27">
        <v>6</v>
      </c>
      <c r="F64" s="27" t="s">
        <v>9</v>
      </c>
      <c r="G64" s="68">
        <v>292.23</v>
      </c>
      <c r="H64" s="68">
        <v>341.06</v>
      </c>
      <c r="I64" s="28">
        <v>391.43</v>
      </c>
      <c r="J64" s="28">
        <v>440.73</v>
      </c>
      <c r="K64" s="28">
        <v>495.82</v>
      </c>
      <c r="L64" s="28">
        <v>573.44000000000005</v>
      </c>
      <c r="M64" s="28">
        <v>648.91</v>
      </c>
      <c r="N64" s="105">
        <v>725.09760000000006</v>
      </c>
      <c r="O64" s="105">
        <v>828.5761</v>
      </c>
      <c r="P64" s="105">
        <v>926.56550000000004</v>
      </c>
      <c r="Q64" s="91">
        <v>1022.00165</v>
      </c>
      <c r="R64" s="28">
        <v>1122.3206439400001</v>
      </c>
      <c r="S64" s="26">
        <v>1249.8459339400001</v>
      </c>
      <c r="T64" s="28">
        <v>1421.29607394</v>
      </c>
      <c r="U64" s="28"/>
      <c r="V64" s="28"/>
      <c r="W64" s="69"/>
      <c r="X64" s="27"/>
      <c r="Y64" s="28"/>
      <c r="Z64" s="28"/>
      <c r="AA64" s="69"/>
      <c r="AB64" s="61"/>
      <c r="AC64" s="69"/>
      <c r="AD64" s="69"/>
      <c r="AE64" s="69"/>
      <c r="AF64" s="27"/>
      <c r="AG64" s="69"/>
      <c r="AH64" s="69"/>
      <c r="AI64" s="69"/>
      <c r="AJ64" s="27"/>
      <c r="AK64" s="69"/>
      <c r="AL64" s="69"/>
      <c r="AM64" s="69"/>
      <c r="AN64" s="27"/>
      <c r="AO64" s="69"/>
      <c r="AP64" s="69"/>
      <c r="AQ64" s="69"/>
      <c r="AR64" s="27"/>
      <c r="AS64" s="69"/>
      <c r="AT64" s="69"/>
      <c r="AU64" s="69"/>
      <c r="AV64" s="27"/>
      <c r="AW64" s="89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R64" s="27"/>
      <c r="GS64" s="27"/>
      <c r="GT64" s="27"/>
      <c r="GU64" s="27"/>
      <c r="GV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V64" s="27"/>
      <c r="HW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151"/>
      <c r="IO64" s="151"/>
      <c r="IQ64" s="27"/>
      <c r="IR64" s="165"/>
    </row>
    <row r="65" spans="2:252" s="30" customFormat="1" x14ac:dyDescent="0.25">
      <c r="B65" s="64" t="s">
        <v>239</v>
      </c>
      <c r="C65" s="27" t="s">
        <v>63</v>
      </c>
      <c r="D65" s="61" t="s">
        <v>406</v>
      </c>
      <c r="E65" s="27">
        <v>6</v>
      </c>
      <c r="F65" s="27" t="s">
        <v>9</v>
      </c>
      <c r="G65" s="68">
        <v>717.17200000000003</v>
      </c>
      <c r="H65" s="68">
        <v>823.83899999999994</v>
      </c>
      <c r="I65" s="28">
        <v>735.58</v>
      </c>
      <c r="J65" s="28">
        <v>795.76</v>
      </c>
      <c r="K65" s="28">
        <v>1070.08</v>
      </c>
      <c r="L65" s="28">
        <v>1170.46</v>
      </c>
      <c r="M65" s="28">
        <v>916.24</v>
      </c>
      <c r="N65" s="105">
        <v>807.84197399999994</v>
      </c>
      <c r="O65" s="105">
        <v>768.0163</v>
      </c>
      <c r="P65" s="105">
        <v>637.27792999999997</v>
      </c>
      <c r="Q65" s="91">
        <v>549.43377999999996</v>
      </c>
      <c r="R65" s="28">
        <v>602.10451</v>
      </c>
      <c r="S65" s="26">
        <v>753.01178000000004</v>
      </c>
      <c r="T65" s="28">
        <v>1081.3970180000001</v>
      </c>
      <c r="U65" s="28"/>
      <c r="V65" s="28"/>
      <c r="W65" s="69"/>
      <c r="X65" s="27"/>
      <c r="Y65" s="28"/>
      <c r="Z65" s="28"/>
      <c r="AA65" s="69"/>
      <c r="AB65" s="61"/>
      <c r="AC65" s="69"/>
      <c r="AD65" s="69"/>
      <c r="AE65" s="69"/>
      <c r="AF65" s="27"/>
      <c r="AG65" s="69"/>
      <c r="AH65" s="69"/>
      <c r="AI65" s="69"/>
      <c r="AJ65" s="27"/>
      <c r="AK65" s="69"/>
      <c r="AL65" s="69"/>
      <c r="AM65" s="69"/>
      <c r="AN65" s="27"/>
      <c r="AO65" s="69"/>
      <c r="AP65" s="69"/>
      <c r="AQ65" s="69"/>
      <c r="AR65" s="27"/>
      <c r="AS65" s="69"/>
      <c r="AT65" s="69"/>
      <c r="AU65" s="69"/>
      <c r="AV65" s="27"/>
      <c r="AW65" s="89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R65" s="27"/>
      <c r="GS65" s="27"/>
      <c r="GT65" s="27"/>
      <c r="GU65" s="27"/>
      <c r="GV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V65" s="27"/>
      <c r="HW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151"/>
      <c r="IO65" s="151"/>
      <c r="IQ65" s="27"/>
      <c r="IR65" s="165"/>
    </row>
    <row r="66" spans="2:252" s="30" customFormat="1" x14ac:dyDescent="0.25">
      <c r="B66" s="64" t="s">
        <v>240</v>
      </c>
      <c r="C66" s="27" t="s">
        <v>64</v>
      </c>
      <c r="D66" s="61" t="s">
        <v>407</v>
      </c>
      <c r="E66" s="27">
        <v>6</v>
      </c>
      <c r="F66" s="27" t="s">
        <v>9</v>
      </c>
      <c r="G66" s="27"/>
      <c r="H66" s="28"/>
      <c r="I66" s="28"/>
      <c r="J66" s="28"/>
      <c r="K66" s="28"/>
      <c r="L66" s="28"/>
      <c r="M66" s="28"/>
      <c r="N66" s="89"/>
      <c r="O66" s="89"/>
      <c r="P66" s="89"/>
      <c r="Q66" s="91"/>
      <c r="R66" s="28"/>
      <c r="S66" s="26"/>
      <c r="T66" s="28"/>
      <c r="U66" s="28"/>
      <c r="V66" s="28"/>
      <c r="W66" s="28"/>
      <c r="X66" s="27"/>
      <c r="Y66" s="28"/>
      <c r="Z66" s="28"/>
      <c r="AA66" s="28"/>
      <c r="AB66" s="61"/>
      <c r="AC66" s="69"/>
      <c r="AD66" s="69"/>
      <c r="AE66" s="69"/>
      <c r="AF66" s="27"/>
      <c r="AG66" s="69"/>
      <c r="AH66" s="69"/>
      <c r="AI66" s="69"/>
      <c r="AJ66" s="27"/>
      <c r="AK66" s="69"/>
      <c r="AL66" s="69"/>
      <c r="AM66" s="69"/>
      <c r="AN66" s="27"/>
      <c r="AO66" s="69"/>
      <c r="AP66" s="69"/>
      <c r="AQ66" s="69"/>
      <c r="AR66" s="27"/>
      <c r="AS66" s="69"/>
      <c r="AT66" s="69"/>
      <c r="AU66" s="69"/>
      <c r="AV66" s="27"/>
      <c r="AW66" s="89"/>
      <c r="AX66" s="28"/>
      <c r="AY66" s="28"/>
      <c r="AZ66" s="28"/>
      <c r="BA66" s="28"/>
      <c r="BB66" s="69"/>
      <c r="BC66" s="69"/>
      <c r="BD66" s="69"/>
      <c r="BE66" s="69"/>
      <c r="BF66" s="69"/>
      <c r="BG66" s="6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R66" s="27"/>
      <c r="GS66" s="27"/>
      <c r="GT66" s="27"/>
      <c r="GU66" s="27"/>
      <c r="GV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V66" s="27"/>
      <c r="HW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151"/>
      <c r="IO66" s="151"/>
      <c r="IQ66" s="27"/>
      <c r="IR66" s="165"/>
    </row>
    <row r="67" spans="2:252" s="30" customFormat="1" x14ac:dyDescent="0.25">
      <c r="B67" s="64" t="s">
        <v>241</v>
      </c>
      <c r="C67" s="27" t="s">
        <v>65</v>
      </c>
      <c r="D67" s="61" t="s">
        <v>408</v>
      </c>
      <c r="E67" s="27">
        <v>6</v>
      </c>
      <c r="F67" s="27" t="s">
        <v>9</v>
      </c>
      <c r="G67" s="68">
        <v>461.13469716000003</v>
      </c>
      <c r="H67" s="68">
        <v>205.755</v>
      </c>
      <c r="I67" s="28">
        <v>267.61</v>
      </c>
      <c r="J67" s="28">
        <v>179.68</v>
      </c>
      <c r="K67" s="28">
        <v>384.55</v>
      </c>
      <c r="L67" s="28">
        <v>972.35</v>
      </c>
      <c r="M67" s="28">
        <v>291.27</v>
      </c>
      <c r="N67" s="105">
        <v>437.665142</v>
      </c>
      <c r="O67" s="105">
        <v>652.41219999999998</v>
      </c>
      <c r="P67" s="105">
        <v>174.21738999999999</v>
      </c>
      <c r="Q67" s="91">
        <v>975.27313000000004</v>
      </c>
      <c r="R67" s="28">
        <v>1116.778143</v>
      </c>
      <c r="S67" s="26">
        <v>236.65983999999997</v>
      </c>
      <c r="T67" s="28">
        <v>873.17603800000006</v>
      </c>
      <c r="U67" s="28"/>
      <c r="V67" s="28"/>
      <c r="W67" s="69"/>
      <c r="X67" s="27"/>
      <c r="Y67" s="28"/>
      <c r="Z67" s="28"/>
      <c r="AA67" s="69"/>
      <c r="AB67" s="61"/>
      <c r="AC67" s="69"/>
      <c r="AD67" s="69"/>
      <c r="AE67" s="69"/>
      <c r="AF67" s="27"/>
      <c r="AG67" s="69"/>
      <c r="AH67" s="69"/>
      <c r="AI67" s="69"/>
      <c r="AJ67" s="27"/>
      <c r="AK67" s="69"/>
      <c r="AL67" s="69"/>
      <c r="AM67" s="69"/>
      <c r="AN67" s="27"/>
      <c r="AO67" s="69"/>
      <c r="AP67" s="69"/>
      <c r="AQ67" s="69"/>
      <c r="AR67" s="27"/>
      <c r="AS67" s="69"/>
      <c r="AT67" s="69"/>
      <c r="AU67" s="69"/>
      <c r="AV67" s="27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R67" s="27"/>
      <c r="GS67" s="27"/>
      <c r="GT67" s="27"/>
      <c r="GU67" s="27"/>
      <c r="GV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V67" s="27"/>
      <c r="HW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151"/>
      <c r="IO67" s="151"/>
      <c r="IQ67" s="27"/>
      <c r="IR67" s="165"/>
    </row>
    <row r="68" spans="2:252" s="30" customFormat="1" x14ac:dyDescent="0.25">
      <c r="B68" s="64" t="s">
        <v>242</v>
      </c>
      <c r="C68" s="27" t="s">
        <v>66</v>
      </c>
      <c r="D68" s="61" t="s">
        <v>409</v>
      </c>
      <c r="E68" s="27">
        <v>6</v>
      </c>
      <c r="F68" s="27" t="s">
        <v>9</v>
      </c>
      <c r="G68" s="68">
        <v>282.50099999999998</v>
      </c>
      <c r="H68" s="68">
        <v>102.58</v>
      </c>
      <c r="I68" s="28">
        <v>112.54</v>
      </c>
      <c r="J68" s="28">
        <v>123.62</v>
      </c>
      <c r="K68" s="28">
        <v>163.44</v>
      </c>
      <c r="L68" s="28">
        <v>504.06</v>
      </c>
      <c r="M68" s="28">
        <v>219.14</v>
      </c>
      <c r="N68" s="105">
        <v>248.26016999999999</v>
      </c>
      <c r="O68" s="105">
        <v>491.6225</v>
      </c>
      <c r="P68" s="105">
        <v>320.74815999999998</v>
      </c>
      <c r="Q68" s="91">
        <v>573.66320999999994</v>
      </c>
      <c r="R68" s="28">
        <v>356.80139393999997</v>
      </c>
      <c r="S68" s="26">
        <v>419.34945999999997</v>
      </c>
      <c r="T68" s="28">
        <v>646.26554999999996</v>
      </c>
      <c r="U68" s="28"/>
      <c r="V68" s="28"/>
      <c r="W68" s="69"/>
      <c r="X68" s="27"/>
      <c r="Y68" s="28"/>
      <c r="Z68" s="28"/>
      <c r="AA68" s="69"/>
      <c r="AB68" s="61"/>
      <c r="AC68" s="69"/>
      <c r="AD68" s="69"/>
      <c r="AE68" s="69"/>
      <c r="AF68" s="27"/>
      <c r="AG68" s="69"/>
      <c r="AH68" s="69"/>
      <c r="AI68" s="69"/>
      <c r="AJ68" s="27"/>
      <c r="AK68" s="69"/>
      <c r="AL68" s="69"/>
      <c r="AM68" s="69"/>
      <c r="AN68" s="27"/>
      <c r="AO68" s="69"/>
      <c r="AP68" s="69"/>
      <c r="AQ68" s="69"/>
      <c r="AR68" s="27"/>
      <c r="AS68" s="69"/>
      <c r="AT68" s="69"/>
      <c r="AU68" s="69"/>
      <c r="AV68" s="27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R68" s="27"/>
      <c r="GS68" s="27"/>
      <c r="GT68" s="27"/>
      <c r="GU68" s="27"/>
      <c r="GV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V68" s="27"/>
      <c r="HW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151"/>
      <c r="IO68" s="151"/>
      <c r="IQ68" s="27"/>
      <c r="IR68" s="165"/>
    </row>
    <row r="69" spans="2:252" s="30" customFormat="1" x14ac:dyDescent="0.25">
      <c r="B69" s="64" t="s">
        <v>243</v>
      </c>
      <c r="C69" s="72" t="s">
        <v>67</v>
      </c>
      <c r="D69" s="61" t="s">
        <v>410</v>
      </c>
      <c r="E69" s="27">
        <v>6</v>
      </c>
      <c r="F69" s="27" t="s">
        <v>9</v>
      </c>
      <c r="G69" s="68">
        <v>239.351</v>
      </c>
      <c r="H69" s="68">
        <v>53.75</v>
      </c>
      <c r="I69" s="28">
        <v>62.17</v>
      </c>
      <c r="J69" s="28">
        <v>74.33</v>
      </c>
      <c r="K69" s="28">
        <v>108.35</v>
      </c>
      <c r="L69" s="28">
        <v>426.44</v>
      </c>
      <c r="M69" s="28">
        <v>143.66999999999999</v>
      </c>
      <c r="N69" s="105">
        <v>172.06766999999999</v>
      </c>
      <c r="O69" s="105">
        <v>388.14400000000001</v>
      </c>
      <c r="P69" s="105">
        <v>222.75876</v>
      </c>
      <c r="Q69" s="91">
        <v>478.22705999999999</v>
      </c>
      <c r="R69" s="28">
        <v>256.48239999999998</v>
      </c>
      <c r="S69" s="26">
        <v>291.82416999999998</v>
      </c>
      <c r="T69" s="28">
        <v>474.81540999999999</v>
      </c>
      <c r="U69" s="28"/>
      <c r="V69" s="28"/>
      <c r="W69" s="69"/>
      <c r="X69" s="27"/>
      <c r="Y69" s="28"/>
      <c r="Z69" s="28"/>
      <c r="AA69" s="69"/>
      <c r="AB69" s="61"/>
      <c r="AC69" s="69"/>
      <c r="AD69" s="69"/>
      <c r="AE69" s="69"/>
      <c r="AF69" s="27"/>
      <c r="AG69" s="69"/>
      <c r="AH69" s="69"/>
      <c r="AI69" s="69"/>
      <c r="AJ69" s="27"/>
      <c r="AK69" s="69"/>
      <c r="AL69" s="69"/>
      <c r="AM69" s="69"/>
      <c r="AN69" s="27"/>
      <c r="AO69" s="69"/>
      <c r="AP69" s="69"/>
      <c r="AQ69" s="69"/>
      <c r="AR69" s="27"/>
      <c r="AS69" s="69"/>
      <c r="AT69" s="69"/>
      <c r="AU69" s="69"/>
      <c r="AV69" s="27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R69" s="27"/>
      <c r="GS69" s="27"/>
      <c r="GT69" s="27"/>
      <c r="GU69" s="27"/>
      <c r="GV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V69" s="27"/>
      <c r="HW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151"/>
      <c r="IO69" s="151"/>
      <c r="IQ69" s="27"/>
      <c r="IR69" s="165"/>
    </row>
    <row r="70" spans="2:252" s="30" customFormat="1" x14ac:dyDescent="0.25">
      <c r="B70" s="64" t="s">
        <v>244</v>
      </c>
      <c r="C70" s="72" t="s">
        <v>68</v>
      </c>
      <c r="D70" s="61" t="s">
        <v>411</v>
      </c>
      <c r="E70" s="27">
        <v>6</v>
      </c>
      <c r="F70" s="27" t="s">
        <v>9</v>
      </c>
      <c r="G70" s="68">
        <v>43.15</v>
      </c>
      <c r="H70" s="68">
        <v>48.83</v>
      </c>
      <c r="I70" s="28">
        <v>50.37</v>
      </c>
      <c r="J70" s="28">
        <v>49.3</v>
      </c>
      <c r="K70" s="28">
        <v>55.09</v>
      </c>
      <c r="L70" s="28">
        <v>77.63</v>
      </c>
      <c r="M70" s="28">
        <v>75.47</v>
      </c>
      <c r="N70" s="105">
        <v>76.192499999999995</v>
      </c>
      <c r="O70" s="105">
        <v>103.4785</v>
      </c>
      <c r="P70" s="105">
        <v>97.989400000000003</v>
      </c>
      <c r="Q70" s="91">
        <v>95.436149999999998</v>
      </c>
      <c r="R70" s="28">
        <v>100.31899394</v>
      </c>
      <c r="S70" s="26">
        <v>127.52529</v>
      </c>
      <c r="T70" s="28">
        <v>171.45014</v>
      </c>
      <c r="U70" s="28"/>
      <c r="V70" s="28"/>
      <c r="W70" s="69"/>
      <c r="X70" s="27"/>
      <c r="Y70" s="28"/>
      <c r="Z70" s="28"/>
      <c r="AA70" s="69"/>
      <c r="AB70" s="61"/>
      <c r="AC70" s="69"/>
      <c r="AD70" s="69"/>
      <c r="AE70" s="69"/>
      <c r="AF70" s="27"/>
      <c r="AG70" s="69"/>
      <c r="AH70" s="69"/>
      <c r="AI70" s="69"/>
      <c r="AJ70" s="27"/>
      <c r="AK70" s="69"/>
      <c r="AL70" s="69"/>
      <c r="AM70" s="69"/>
      <c r="AN70" s="27"/>
      <c r="AO70" s="69"/>
      <c r="AP70" s="69"/>
      <c r="AQ70" s="69"/>
      <c r="AR70" s="27"/>
      <c r="AS70" s="69"/>
      <c r="AT70" s="69"/>
      <c r="AU70" s="69"/>
      <c r="AV70" s="27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R70" s="27"/>
      <c r="GS70" s="27"/>
      <c r="GT70" s="27"/>
      <c r="GU70" s="27"/>
      <c r="GV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V70" s="27"/>
      <c r="HW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151"/>
      <c r="IO70" s="151"/>
      <c r="IQ70" s="27"/>
      <c r="IR70" s="165"/>
    </row>
    <row r="71" spans="2:252" s="30" customFormat="1" x14ac:dyDescent="0.25">
      <c r="B71" s="64" t="s">
        <v>245</v>
      </c>
      <c r="C71" s="27" t="s">
        <v>69</v>
      </c>
      <c r="D71" s="61" t="s">
        <v>412</v>
      </c>
      <c r="E71" s="27">
        <v>6</v>
      </c>
      <c r="F71" s="27" t="s">
        <v>9</v>
      </c>
      <c r="G71" s="27"/>
      <c r="H71" s="28"/>
      <c r="I71" s="28"/>
      <c r="J71" s="28"/>
      <c r="K71" s="28"/>
      <c r="L71" s="28"/>
      <c r="M71" s="28"/>
      <c r="N71" s="28"/>
      <c r="O71" s="28"/>
      <c r="P71" s="28"/>
      <c r="Q71" s="91"/>
      <c r="R71" s="28"/>
      <c r="S71" s="26"/>
      <c r="T71" s="28"/>
      <c r="U71" s="28"/>
      <c r="V71" s="28"/>
      <c r="W71" s="28"/>
      <c r="X71" s="27"/>
      <c r="Y71" s="28"/>
      <c r="Z71" s="28"/>
      <c r="AA71" s="28"/>
      <c r="AB71" s="61"/>
      <c r="AC71" s="69"/>
      <c r="AD71" s="69"/>
      <c r="AE71" s="69"/>
      <c r="AF71" s="27"/>
      <c r="AG71" s="69"/>
      <c r="AH71" s="69"/>
      <c r="AI71" s="69"/>
      <c r="AJ71" s="27"/>
      <c r="AK71" s="69"/>
      <c r="AL71" s="69"/>
      <c r="AM71" s="69"/>
      <c r="AN71" s="27"/>
      <c r="AO71" s="69"/>
      <c r="AP71" s="69"/>
      <c r="AQ71" s="69"/>
      <c r="AR71" s="27"/>
      <c r="AS71" s="69"/>
      <c r="AT71" s="69"/>
      <c r="AU71" s="69"/>
      <c r="AV71" s="27"/>
      <c r="AW71" s="28"/>
      <c r="AX71" s="28"/>
      <c r="AY71" s="28"/>
      <c r="AZ71" s="28"/>
      <c r="BA71" s="28"/>
      <c r="BB71" s="69"/>
      <c r="BC71" s="69"/>
      <c r="BD71" s="69"/>
      <c r="BE71" s="69"/>
      <c r="BF71" s="69"/>
      <c r="BG71" s="69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R71" s="27"/>
      <c r="GS71" s="27"/>
      <c r="GT71" s="27"/>
      <c r="GU71" s="27"/>
      <c r="GV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V71" s="27"/>
      <c r="HW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151"/>
      <c r="IO71" s="151"/>
      <c r="IQ71" s="27"/>
      <c r="IR71" s="165"/>
    </row>
    <row r="72" spans="2:252" s="30" customFormat="1" x14ac:dyDescent="0.25">
      <c r="B72" s="64" t="s">
        <v>246</v>
      </c>
      <c r="C72" s="27" t="s">
        <v>70</v>
      </c>
      <c r="D72" s="61" t="s">
        <v>413</v>
      </c>
      <c r="E72" s="27">
        <v>6</v>
      </c>
      <c r="F72" s="27" t="s">
        <v>9</v>
      </c>
      <c r="G72" s="68">
        <v>287.33810858000004</v>
      </c>
      <c r="H72" s="68">
        <v>285.45999999999998</v>
      </c>
      <c r="I72" s="28">
        <v>270.72000000000003</v>
      </c>
      <c r="J72" s="28">
        <v>224.01</v>
      </c>
      <c r="K72" s="28">
        <v>203.42</v>
      </c>
      <c r="L72" s="28">
        <v>186.41</v>
      </c>
      <c r="M72" s="28">
        <v>171.43</v>
      </c>
      <c r="N72" s="105">
        <v>148.68836899999999</v>
      </c>
      <c r="O72" s="105">
        <v>238.65010000000001</v>
      </c>
      <c r="P72" s="105">
        <v>219.25229999999999</v>
      </c>
      <c r="Q72" s="105">
        <v>287.11410000000001</v>
      </c>
      <c r="R72" s="28">
        <v>261.02538000000004</v>
      </c>
      <c r="S72" s="26">
        <v>283.16915</v>
      </c>
      <c r="T72" s="28">
        <v>240.25451000000001</v>
      </c>
      <c r="U72" s="28"/>
      <c r="V72" s="28"/>
      <c r="W72" s="69"/>
      <c r="X72" s="27"/>
      <c r="Y72" s="28"/>
      <c r="Z72" s="28"/>
      <c r="AA72" s="69"/>
      <c r="AB72" s="61"/>
      <c r="AC72" s="69"/>
      <c r="AD72" s="69"/>
      <c r="AE72" s="69"/>
      <c r="AF72" s="27"/>
      <c r="AG72" s="69"/>
      <c r="AH72" s="69"/>
      <c r="AI72" s="69"/>
      <c r="AJ72" s="27"/>
      <c r="AK72" s="69"/>
      <c r="AL72" s="69"/>
      <c r="AM72" s="69"/>
      <c r="AN72" s="27"/>
      <c r="AO72" s="69"/>
      <c r="AP72" s="69"/>
      <c r="AQ72" s="69"/>
      <c r="AR72" s="27"/>
      <c r="AS72" s="69"/>
      <c r="AT72" s="69"/>
      <c r="AU72" s="69"/>
      <c r="AV72" s="27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R72" s="27"/>
      <c r="GS72" s="27"/>
      <c r="GT72" s="27"/>
      <c r="GU72" s="27"/>
      <c r="GV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V72" s="27"/>
      <c r="HW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151"/>
      <c r="IO72" s="151"/>
      <c r="IQ72" s="27"/>
      <c r="IR72" s="165"/>
    </row>
    <row r="73" spans="2:252" s="30" customFormat="1" x14ac:dyDescent="0.25">
      <c r="B73" s="64" t="s">
        <v>247</v>
      </c>
      <c r="C73" s="27" t="s">
        <v>71</v>
      </c>
      <c r="D73" s="61" t="s">
        <v>414</v>
      </c>
      <c r="E73" s="27">
        <v>6</v>
      </c>
      <c r="F73" s="27" t="s">
        <v>9</v>
      </c>
      <c r="G73" s="68">
        <v>380.83032999999995</v>
      </c>
      <c r="H73" s="68">
        <v>397.08032999999995</v>
      </c>
      <c r="I73" s="28">
        <v>407.32</v>
      </c>
      <c r="J73" s="28">
        <v>412.68</v>
      </c>
      <c r="K73" s="28">
        <v>413.15</v>
      </c>
      <c r="L73" s="28">
        <v>416.6</v>
      </c>
      <c r="M73" s="28">
        <v>432.38</v>
      </c>
      <c r="N73" s="105">
        <v>434.44132999999994</v>
      </c>
      <c r="O73" s="105">
        <v>552.44132999999988</v>
      </c>
      <c r="P73" s="105">
        <v>563.36241999999993</v>
      </c>
      <c r="Q73" s="105">
        <v>658.92930999999999</v>
      </c>
      <c r="R73" s="28">
        <v>670.03655000000003</v>
      </c>
      <c r="S73" s="26">
        <v>733.62684999999999</v>
      </c>
      <c r="T73" s="28">
        <v>741.9556</v>
      </c>
      <c r="U73" s="28"/>
      <c r="V73" s="28"/>
      <c r="W73" s="69"/>
      <c r="X73" s="27"/>
      <c r="Y73" s="28"/>
      <c r="Z73" s="28"/>
      <c r="AA73" s="69"/>
      <c r="AB73" s="61"/>
      <c r="AC73" s="69"/>
      <c r="AD73" s="69"/>
      <c r="AE73" s="69"/>
      <c r="AF73" s="27"/>
      <c r="AG73" s="69"/>
      <c r="AH73" s="69"/>
      <c r="AI73" s="69"/>
      <c r="AJ73" s="27"/>
      <c r="AK73" s="69"/>
      <c r="AL73" s="69"/>
      <c r="AM73" s="69"/>
      <c r="AN73" s="27"/>
      <c r="AO73" s="69"/>
      <c r="AP73" s="69"/>
      <c r="AQ73" s="69"/>
      <c r="AR73" s="27"/>
      <c r="AS73" s="69"/>
      <c r="AT73" s="69"/>
      <c r="AU73" s="69"/>
      <c r="AV73" s="27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R73" s="27"/>
      <c r="GS73" s="27"/>
      <c r="GT73" s="27"/>
      <c r="GU73" s="27"/>
      <c r="GV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V73" s="27"/>
      <c r="HW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151"/>
      <c r="IO73" s="151"/>
      <c r="IQ73" s="27"/>
      <c r="IR73" s="165"/>
    </row>
    <row r="74" spans="2:252" s="30" customFormat="1" x14ac:dyDescent="0.25">
      <c r="B74" s="64" t="s">
        <v>248</v>
      </c>
      <c r="C74" s="27" t="s">
        <v>72</v>
      </c>
      <c r="D74" s="61" t="s">
        <v>415</v>
      </c>
      <c r="E74" s="27">
        <v>6</v>
      </c>
      <c r="F74" s="27" t="s">
        <v>9</v>
      </c>
      <c r="G74" s="68">
        <v>141.90684999999999</v>
      </c>
      <c r="H74" s="68">
        <v>169.62684999999999</v>
      </c>
      <c r="I74" s="28">
        <v>199.2</v>
      </c>
      <c r="J74" s="28">
        <v>226.99</v>
      </c>
      <c r="K74" s="28">
        <v>255.09</v>
      </c>
      <c r="L74" s="28">
        <v>283.55</v>
      </c>
      <c r="M74" s="28">
        <v>320.14999999999998</v>
      </c>
      <c r="N74" s="105">
        <v>347.53834999999998</v>
      </c>
      <c r="O74" s="105">
        <v>382.28215</v>
      </c>
      <c r="P74" s="105">
        <v>417.08830999999998</v>
      </c>
      <c r="Q74" s="105">
        <v>448.6887099999999</v>
      </c>
      <c r="R74" s="28">
        <v>490.55060999999995</v>
      </c>
      <c r="S74" s="26">
        <v>535.71001999999999</v>
      </c>
      <c r="T74" s="28">
        <v>594.17636999999991</v>
      </c>
      <c r="U74" s="28"/>
      <c r="V74" s="28"/>
      <c r="W74" s="69"/>
      <c r="X74" s="27"/>
      <c r="Y74" s="28"/>
      <c r="Z74" s="28"/>
      <c r="AA74" s="69"/>
      <c r="AB74" s="61"/>
      <c r="AC74" s="69"/>
      <c r="AD74" s="69"/>
      <c r="AE74" s="69"/>
      <c r="AF74" s="27"/>
      <c r="AG74" s="69"/>
      <c r="AH74" s="69"/>
      <c r="AI74" s="69"/>
      <c r="AJ74" s="27"/>
      <c r="AK74" s="69"/>
      <c r="AL74" s="69"/>
      <c r="AM74" s="69"/>
      <c r="AN74" s="27"/>
      <c r="AO74" s="69"/>
      <c r="AP74" s="69"/>
      <c r="AQ74" s="69"/>
      <c r="AR74" s="27"/>
      <c r="AS74" s="69"/>
      <c r="AT74" s="69"/>
      <c r="AU74" s="69"/>
      <c r="AV74" s="27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R74" s="27"/>
      <c r="GS74" s="27"/>
      <c r="GT74" s="27"/>
      <c r="GU74" s="27"/>
      <c r="GV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V74" s="27"/>
      <c r="HW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151"/>
      <c r="IO74" s="151"/>
      <c r="IQ74" s="27"/>
      <c r="IR74" s="165"/>
    </row>
    <row r="75" spans="2:252" s="30" customFormat="1" x14ac:dyDescent="0.25">
      <c r="B75" s="64" t="s">
        <v>249</v>
      </c>
      <c r="C75" s="72" t="s">
        <v>73</v>
      </c>
      <c r="D75" s="61" t="s">
        <v>416</v>
      </c>
      <c r="E75" s="27">
        <v>6</v>
      </c>
      <c r="F75" s="27" t="s">
        <v>9</v>
      </c>
      <c r="G75" s="68">
        <v>87.453909999999993</v>
      </c>
      <c r="H75" s="68">
        <v>108.09390999999999</v>
      </c>
      <c r="I75" s="28">
        <v>130.57</v>
      </c>
      <c r="J75" s="28">
        <v>152.91</v>
      </c>
      <c r="K75" s="28">
        <v>175.81</v>
      </c>
      <c r="L75" s="28">
        <v>199.03</v>
      </c>
      <c r="M75" s="28">
        <v>231.33</v>
      </c>
      <c r="N75" s="105">
        <v>254.69251</v>
      </c>
      <c r="O75" s="105">
        <v>283.76150999999999</v>
      </c>
      <c r="P75" s="105">
        <v>314.27488999999997</v>
      </c>
      <c r="Q75" s="105">
        <v>341.15698999999995</v>
      </c>
      <c r="R75" s="28">
        <v>377.88338999999996</v>
      </c>
      <c r="S75" s="26">
        <v>418.77703999999994</v>
      </c>
      <c r="T75" s="28">
        <v>468.72767999999996</v>
      </c>
      <c r="U75" s="28"/>
      <c r="V75" s="28"/>
      <c r="W75" s="69"/>
      <c r="X75" s="27"/>
      <c r="Y75" s="28"/>
      <c r="Z75" s="28"/>
      <c r="AA75" s="69"/>
      <c r="AB75" s="61"/>
      <c r="AC75" s="69"/>
      <c r="AD75" s="69"/>
      <c r="AE75" s="69"/>
      <c r="AF75" s="27"/>
      <c r="AG75" s="69"/>
      <c r="AH75" s="69"/>
      <c r="AI75" s="69"/>
      <c r="AJ75" s="27"/>
      <c r="AK75" s="69"/>
      <c r="AL75" s="69"/>
      <c r="AM75" s="69"/>
      <c r="AN75" s="27"/>
      <c r="AO75" s="69"/>
      <c r="AP75" s="69"/>
      <c r="AQ75" s="69"/>
      <c r="AR75" s="27"/>
      <c r="AS75" s="69"/>
      <c r="AT75" s="69"/>
      <c r="AU75" s="69"/>
      <c r="AV75" s="27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R75" s="27"/>
      <c r="GS75" s="27"/>
      <c r="GT75" s="27"/>
      <c r="GU75" s="27"/>
      <c r="GV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V75" s="27"/>
      <c r="HW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151"/>
      <c r="IO75" s="151"/>
      <c r="IQ75" s="27"/>
      <c r="IR75" s="165"/>
    </row>
    <row r="76" spans="2:252" s="30" customFormat="1" x14ac:dyDescent="0.25">
      <c r="B76" s="64" t="s">
        <v>250</v>
      </c>
      <c r="C76" s="72" t="s">
        <v>74</v>
      </c>
      <c r="D76" s="61" t="s">
        <v>417</v>
      </c>
      <c r="E76" s="27">
        <v>6</v>
      </c>
      <c r="F76" s="27" t="s">
        <v>9</v>
      </c>
      <c r="G76" s="68">
        <v>54.452939999999998</v>
      </c>
      <c r="H76" s="68">
        <v>61.532939999999996</v>
      </c>
      <c r="I76" s="28">
        <v>68.63</v>
      </c>
      <c r="J76" s="28">
        <v>74.08</v>
      </c>
      <c r="K76" s="28">
        <v>79.28</v>
      </c>
      <c r="L76" s="28">
        <v>84.53</v>
      </c>
      <c r="M76" s="28">
        <v>88.82</v>
      </c>
      <c r="N76" s="105">
        <v>92.845839999999981</v>
      </c>
      <c r="O76" s="105">
        <v>98.520639999999986</v>
      </c>
      <c r="P76" s="105">
        <v>102.81341999999998</v>
      </c>
      <c r="Q76" s="105">
        <v>107.53171999999998</v>
      </c>
      <c r="R76" s="28">
        <v>112.66721999999999</v>
      </c>
      <c r="S76" s="26">
        <v>116.93297999999999</v>
      </c>
      <c r="T76" s="28">
        <v>125.44868999999998</v>
      </c>
      <c r="U76" s="28"/>
      <c r="V76" s="28"/>
      <c r="W76" s="69"/>
      <c r="X76" s="27"/>
      <c r="Y76" s="28"/>
      <c r="Z76" s="28"/>
      <c r="AA76" s="69"/>
      <c r="AB76" s="61"/>
      <c r="AC76" s="69"/>
      <c r="AD76" s="69"/>
      <c r="AE76" s="69"/>
      <c r="AF76" s="27"/>
      <c r="AG76" s="69"/>
      <c r="AH76" s="69"/>
      <c r="AI76" s="69"/>
      <c r="AJ76" s="27"/>
      <c r="AK76" s="69"/>
      <c r="AL76" s="69"/>
      <c r="AM76" s="69"/>
      <c r="AN76" s="27"/>
      <c r="AO76" s="69"/>
      <c r="AP76" s="69"/>
      <c r="AQ76" s="69"/>
      <c r="AR76" s="27"/>
      <c r="AS76" s="69"/>
      <c r="AT76" s="69"/>
      <c r="AU76" s="69"/>
      <c r="AV76" s="27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R76" s="27"/>
      <c r="GS76" s="27"/>
      <c r="GT76" s="27"/>
      <c r="GU76" s="27"/>
      <c r="GV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V76" s="27"/>
      <c r="HW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151"/>
      <c r="IO76" s="151"/>
      <c r="IQ76" s="27"/>
      <c r="IR76" s="165"/>
    </row>
    <row r="77" spans="2:252" s="30" customFormat="1" x14ac:dyDescent="0.25">
      <c r="B77" s="64" t="s">
        <v>251</v>
      </c>
      <c r="C77" s="27" t="s">
        <v>75</v>
      </c>
      <c r="D77" s="61" t="s">
        <v>418</v>
      </c>
      <c r="E77" s="27">
        <v>6</v>
      </c>
      <c r="F77" s="27" t="s">
        <v>9</v>
      </c>
      <c r="G77" s="68">
        <v>48.448999999999998</v>
      </c>
      <c r="H77" s="68">
        <v>32.21</v>
      </c>
      <c r="I77" s="28">
        <v>21.96</v>
      </c>
      <c r="J77" s="28">
        <v>16.61</v>
      </c>
      <c r="K77" s="28">
        <v>16.05</v>
      </c>
      <c r="L77" s="28">
        <v>72.66</v>
      </c>
      <c r="M77" s="69">
        <v>274.88</v>
      </c>
      <c r="N77" s="105">
        <v>321.27999999999997</v>
      </c>
      <c r="O77" s="105">
        <v>203.28075000000001</v>
      </c>
      <c r="P77" s="105">
        <v>192.36007000000001</v>
      </c>
      <c r="Q77" s="105">
        <v>94.812780000000004</v>
      </c>
      <c r="R77" s="28">
        <v>243.44560899999999</v>
      </c>
      <c r="S77" s="26">
        <v>179.84746000000001</v>
      </c>
      <c r="T77" s="28">
        <v>71.518699999999995</v>
      </c>
      <c r="U77" s="28"/>
      <c r="V77" s="28"/>
      <c r="W77" s="69"/>
      <c r="X77" s="27"/>
      <c r="Y77" s="28"/>
      <c r="Z77" s="28"/>
      <c r="AA77" s="69"/>
      <c r="AB77" s="61"/>
      <c r="AC77" s="69"/>
      <c r="AD77" s="69"/>
      <c r="AE77" s="69"/>
      <c r="AF77" s="27"/>
      <c r="AG77" s="69"/>
      <c r="AH77" s="69"/>
      <c r="AI77" s="69"/>
      <c r="AJ77" s="27"/>
      <c r="AK77" s="69"/>
      <c r="AL77" s="69"/>
      <c r="AM77" s="69"/>
      <c r="AN77" s="27"/>
      <c r="AO77" s="69"/>
      <c r="AP77" s="69"/>
      <c r="AQ77" s="69"/>
      <c r="AR77" s="27"/>
      <c r="AS77" s="69"/>
      <c r="AT77" s="69"/>
      <c r="AU77" s="69"/>
      <c r="AV77" s="27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R77" s="27"/>
      <c r="GS77" s="27"/>
      <c r="GT77" s="27"/>
      <c r="GU77" s="27"/>
      <c r="GV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V77" s="27"/>
      <c r="HW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151"/>
      <c r="IO77" s="151"/>
      <c r="IQ77" s="27"/>
      <c r="IR77" s="165"/>
    </row>
    <row r="78" spans="2:252" s="30" customFormat="1" x14ac:dyDescent="0.25">
      <c r="B78" s="64" t="s">
        <v>252</v>
      </c>
      <c r="C78" s="27" t="s">
        <v>76</v>
      </c>
      <c r="D78" s="61" t="s">
        <v>419</v>
      </c>
      <c r="E78" s="27">
        <v>6</v>
      </c>
      <c r="F78" s="27" t="s">
        <v>9</v>
      </c>
      <c r="G78" s="27"/>
      <c r="H78" s="28"/>
      <c r="I78" s="28"/>
      <c r="J78" s="28"/>
      <c r="K78" s="28"/>
      <c r="L78" s="28"/>
      <c r="M78" s="28"/>
      <c r="N78" s="105"/>
      <c r="O78" s="105"/>
      <c r="P78" s="105"/>
      <c r="Q78" s="105"/>
      <c r="R78" s="28"/>
      <c r="S78" s="26"/>
      <c r="T78" s="28"/>
      <c r="U78" s="28"/>
      <c r="V78" s="28"/>
      <c r="W78" s="28"/>
      <c r="X78" s="27"/>
      <c r="Y78" s="28"/>
      <c r="Z78" s="28"/>
      <c r="AA78" s="28"/>
      <c r="AB78" s="61"/>
      <c r="AC78" s="69"/>
      <c r="AD78" s="69"/>
      <c r="AE78" s="69"/>
      <c r="AF78" s="27"/>
      <c r="AG78" s="69"/>
      <c r="AH78" s="69"/>
      <c r="AI78" s="69"/>
      <c r="AJ78" s="27"/>
      <c r="AK78" s="69"/>
      <c r="AL78" s="69"/>
      <c r="AM78" s="69"/>
      <c r="AN78" s="27"/>
      <c r="AO78" s="69"/>
      <c r="AP78" s="69"/>
      <c r="AQ78" s="69"/>
      <c r="AR78" s="27"/>
      <c r="AS78" s="69"/>
      <c r="AT78" s="69"/>
      <c r="AU78" s="69"/>
      <c r="AV78" s="27"/>
      <c r="AW78" s="91"/>
      <c r="AX78" s="90"/>
      <c r="AY78" s="90"/>
      <c r="AZ78" s="90"/>
      <c r="BA78" s="90"/>
      <c r="BB78" s="116"/>
      <c r="BC78" s="116"/>
      <c r="BD78" s="116"/>
      <c r="BE78" s="116"/>
      <c r="BF78" s="116"/>
      <c r="BG78" s="116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R78" s="27"/>
      <c r="GS78" s="27"/>
      <c r="GT78" s="27"/>
      <c r="GU78" s="27"/>
      <c r="GV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V78" s="27"/>
      <c r="HW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151"/>
      <c r="IO78" s="151"/>
      <c r="IQ78" s="27"/>
      <c r="IR78" s="165"/>
    </row>
    <row r="79" spans="2:252" s="30" customFormat="1" x14ac:dyDescent="0.25">
      <c r="B79" s="64" t="s">
        <v>253</v>
      </c>
      <c r="C79" s="27" t="s">
        <v>77</v>
      </c>
      <c r="D79" s="61" t="s">
        <v>420</v>
      </c>
      <c r="E79" s="27">
        <v>6</v>
      </c>
      <c r="F79" s="27" t="s">
        <v>9</v>
      </c>
      <c r="G79" s="68">
        <v>11.76</v>
      </c>
      <c r="H79" s="68">
        <v>16.25</v>
      </c>
      <c r="I79" s="28">
        <v>10.24</v>
      </c>
      <c r="J79" s="28">
        <v>5.36</v>
      </c>
      <c r="K79" s="28">
        <v>0.47</v>
      </c>
      <c r="L79" s="28">
        <v>3.46</v>
      </c>
      <c r="M79" s="28">
        <v>15.78</v>
      </c>
      <c r="N79" s="112">
        <v>2.0609999999999999</v>
      </c>
      <c r="O79" s="112">
        <v>118</v>
      </c>
      <c r="P79" s="112">
        <v>10.92109</v>
      </c>
      <c r="Q79" s="112">
        <v>95.566890000000001</v>
      </c>
      <c r="R79" s="135">
        <v>11.107240000000001</v>
      </c>
      <c r="S79" s="26">
        <v>63.590299999999999</v>
      </c>
      <c r="T79" s="135">
        <v>8.3287499999999994</v>
      </c>
      <c r="U79" s="28"/>
      <c r="V79" s="28"/>
      <c r="W79" s="69"/>
      <c r="X79" s="27"/>
      <c r="Y79" s="28"/>
      <c r="Z79" s="28"/>
      <c r="AA79" s="69"/>
      <c r="AB79" s="61"/>
      <c r="AC79" s="69"/>
      <c r="AD79" s="69"/>
      <c r="AE79" s="69"/>
      <c r="AF79" s="27"/>
      <c r="AG79" s="69"/>
      <c r="AH79" s="69"/>
      <c r="AI79" s="69"/>
      <c r="AJ79" s="27"/>
      <c r="AK79" s="69"/>
      <c r="AL79" s="69"/>
      <c r="AM79" s="69"/>
      <c r="AN79" s="27"/>
      <c r="AO79" s="69"/>
      <c r="AP79" s="69"/>
      <c r="AQ79" s="69"/>
      <c r="AR79" s="27"/>
      <c r="AS79" s="69"/>
      <c r="AT79" s="69"/>
      <c r="AU79" s="69"/>
      <c r="AV79" s="27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R79" s="27"/>
      <c r="GS79" s="27"/>
      <c r="GT79" s="27"/>
      <c r="GU79" s="27"/>
      <c r="GV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V79" s="27"/>
      <c r="HW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151"/>
      <c r="IO79" s="151"/>
      <c r="IQ79" s="27"/>
      <c r="IR79" s="165"/>
    </row>
    <row r="80" spans="2:252" s="30" customFormat="1" x14ac:dyDescent="0.25">
      <c r="B80" s="64" t="s">
        <v>254</v>
      </c>
      <c r="C80" s="27" t="s">
        <v>78</v>
      </c>
      <c r="D80" s="61" t="s">
        <v>421</v>
      </c>
      <c r="E80" s="27">
        <v>6</v>
      </c>
      <c r="F80" s="27" t="s">
        <v>9</v>
      </c>
      <c r="G80" s="68">
        <v>26.495999999999999</v>
      </c>
      <c r="H80" s="68">
        <v>27.72</v>
      </c>
      <c r="I80" s="28">
        <v>29.58</v>
      </c>
      <c r="J80" s="28">
        <v>27.79</v>
      </c>
      <c r="K80" s="28">
        <v>28.1</v>
      </c>
      <c r="L80" s="28">
        <v>28.46</v>
      </c>
      <c r="M80" s="28">
        <v>36.6</v>
      </c>
      <c r="N80" s="105">
        <v>27.3855</v>
      </c>
      <c r="O80" s="112">
        <v>34.7438</v>
      </c>
      <c r="P80" s="112">
        <v>34.806159999999998</v>
      </c>
      <c r="Q80" s="112">
        <v>31.6004</v>
      </c>
      <c r="R80" s="28">
        <v>41.861899999999999</v>
      </c>
      <c r="S80" s="26">
        <v>45.159410000000001</v>
      </c>
      <c r="T80" s="28">
        <v>58.466349999999998</v>
      </c>
      <c r="U80" s="28"/>
      <c r="V80" s="28"/>
      <c r="W80" s="69"/>
      <c r="X80" s="27"/>
      <c r="Y80" s="28"/>
      <c r="Z80" s="28"/>
      <c r="AA80" s="69"/>
      <c r="AB80" s="61"/>
      <c r="AC80" s="69"/>
      <c r="AD80" s="69"/>
      <c r="AE80" s="69"/>
      <c r="AF80" s="27"/>
      <c r="AG80" s="69"/>
      <c r="AH80" s="69"/>
      <c r="AI80" s="69"/>
      <c r="AJ80" s="27"/>
      <c r="AK80" s="69"/>
      <c r="AL80" s="69"/>
      <c r="AM80" s="69"/>
      <c r="AN80" s="27"/>
      <c r="AO80" s="69"/>
      <c r="AP80" s="69"/>
      <c r="AQ80" s="69"/>
      <c r="AR80" s="27"/>
      <c r="AS80" s="69"/>
      <c r="AT80" s="69"/>
      <c r="AU80" s="69"/>
      <c r="AV80" s="27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R80" s="27"/>
      <c r="GS80" s="27"/>
      <c r="GT80" s="27"/>
      <c r="GU80" s="27"/>
      <c r="GV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V80" s="27"/>
      <c r="HW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151"/>
      <c r="IO80" s="151"/>
      <c r="IQ80" s="27"/>
      <c r="IR80" s="165"/>
    </row>
    <row r="81" spans="2:252" s="30" customFormat="1" x14ac:dyDescent="0.25">
      <c r="B81" s="64" t="s">
        <v>255</v>
      </c>
      <c r="C81" s="72" t="s">
        <v>79</v>
      </c>
      <c r="D81" s="61" t="s">
        <v>422</v>
      </c>
      <c r="E81" s="27">
        <v>6</v>
      </c>
      <c r="F81" s="27" t="s">
        <v>9</v>
      </c>
      <c r="G81" s="68">
        <v>19.645</v>
      </c>
      <c r="H81" s="68">
        <v>20.64</v>
      </c>
      <c r="I81" s="28">
        <v>22.48</v>
      </c>
      <c r="J81" s="28">
        <v>22.34</v>
      </c>
      <c r="K81" s="28">
        <v>22.9</v>
      </c>
      <c r="L81" s="28">
        <v>23.21</v>
      </c>
      <c r="M81" s="28">
        <v>32.31</v>
      </c>
      <c r="N81" s="105">
        <v>23.3596</v>
      </c>
      <c r="O81" s="112">
        <v>29.068999999999999</v>
      </c>
      <c r="P81" s="112">
        <v>30.513380000000002</v>
      </c>
      <c r="Q81" s="112">
        <v>26.882100000000001</v>
      </c>
      <c r="R81" s="28">
        <v>36.726399999999998</v>
      </c>
      <c r="S81" s="26">
        <v>40.893650000000001</v>
      </c>
      <c r="T81" s="28">
        <v>49.95064</v>
      </c>
      <c r="U81" s="28"/>
      <c r="V81" s="28"/>
      <c r="W81" s="69"/>
      <c r="X81" s="27"/>
      <c r="Y81" s="28"/>
      <c r="Z81" s="28"/>
      <c r="AA81" s="69"/>
      <c r="AB81" s="61"/>
      <c r="AC81" s="69"/>
      <c r="AD81" s="69"/>
      <c r="AE81" s="69"/>
      <c r="AF81" s="27"/>
      <c r="AG81" s="69"/>
      <c r="AH81" s="69"/>
      <c r="AI81" s="69"/>
      <c r="AJ81" s="27"/>
      <c r="AK81" s="69"/>
      <c r="AL81" s="69"/>
      <c r="AM81" s="69"/>
      <c r="AN81" s="27"/>
      <c r="AO81" s="69"/>
      <c r="AP81" s="69"/>
      <c r="AQ81" s="69"/>
      <c r="AR81" s="27"/>
      <c r="AS81" s="69"/>
      <c r="AT81" s="69"/>
      <c r="AU81" s="69"/>
      <c r="AV81" s="27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R81" s="27"/>
      <c r="GS81" s="27"/>
      <c r="GT81" s="27"/>
      <c r="GU81" s="27"/>
      <c r="GV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V81" s="27"/>
      <c r="HW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151"/>
      <c r="IO81" s="151"/>
      <c r="IQ81" s="27"/>
      <c r="IR81" s="165"/>
    </row>
    <row r="82" spans="2:252" s="30" customFormat="1" x14ac:dyDescent="0.25">
      <c r="B82" s="64" t="s">
        <v>256</v>
      </c>
      <c r="C82" s="72" t="s">
        <v>80</v>
      </c>
      <c r="D82" s="61" t="s">
        <v>423</v>
      </c>
      <c r="E82" s="27">
        <v>6</v>
      </c>
      <c r="F82" s="27" t="s">
        <v>9</v>
      </c>
      <c r="G82" s="68">
        <v>6.851</v>
      </c>
      <c r="H82" s="68">
        <v>7.08</v>
      </c>
      <c r="I82" s="28">
        <v>7.1</v>
      </c>
      <c r="J82" s="28">
        <v>5.44</v>
      </c>
      <c r="K82" s="28">
        <v>5.2</v>
      </c>
      <c r="L82" s="28">
        <v>5.25</v>
      </c>
      <c r="M82" s="28">
        <v>4.29</v>
      </c>
      <c r="N82" s="105">
        <v>4.0259</v>
      </c>
      <c r="O82" s="112">
        <v>5.6748000000000003</v>
      </c>
      <c r="P82" s="112">
        <v>4.2927799999999996</v>
      </c>
      <c r="Q82" s="112">
        <v>4.7183000000000002</v>
      </c>
      <c r="R82" s="28">
        <v>5.1355000000000004</v>
      </c>
      <c r="S82" s="26">
        <v>4.2657600000000002</v>
      </c>
      <c r="T82" s="28">
        <v>8.5157100000000003</v>
      </c>
      <c r="U82" s="28"/>
      <c r="V82" s="28"/>
      <c r="W82" s="69"/>
      <c r="X82" s="27"/>
      <c r="Y82" s="28"/>
      <c r="Z82" s="28"/>
      <c r="AA82" s="69"/>
      <c r="AB82" s="61"/>
      <c r="AC82" s="69"/>
      <c r="AD82" s="69"/>
      <c r="AE82" s="69"/>
      <c r="AF82" s="27"/>
      <c r="AG82" s="69"/>
      <c r="AH82" s="69"/>
      <c r="AI82" s="69"/>
      <c r="AJ82" s="27"/>
      <c r="AK82" s="69"/>
      <c r="AL82" s="69"/>
      <c r="AM82" s="69"/>
      <c r="AN82" s="27"/>
      <c r="AO82" s="69"/>
      <c r="AP82" s="69"/>
      <c r="AQ82" s="69"/>
      <c r="AR82" s="27"/>
      <c r="AS82" s="69"/>
      <c r="AT82" s="69"/>
      <c r="AU82" s="69"/>
      <c r="AV82" s="27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R82" s="27"/>
      <c r="GS82" s="27"/>
      <c r="GT82" s="27"/>
      <c r="GU82" s="27"/>
      <c r="GV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V82" s="27"/>
      <c r="HW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151"/>
      <c r="IO82" s="151"/>
      <c r="IQ82" s="27"/>
      <c r="IR82" s="165"/>
    </row>
    <row r="83" spans="2:252" s="30" customFormat="1" x14ac:dyDescent="0.25">
      <c r="B83" s="64" t="s">
        <v>257</v>
      </c>
      <c r="C83" s="27" t="s">
        <v>81</v>
      </c>
      <c r="D83" s="61" t="s">
        <v>424</v>
      </c>
      <c r="E83" s="27">
        <v>6</v>
      </c>
      <c r="F83" s="27" t="s">
        <v>9</v>
      </c>
      <c r="G83" s="68">
        <v>111.19644237</v>
      </c>
      <c r="H83" s="68">
        <v>165.23799999999997</v>
      </c>
      <c r="I83" s="28">
        <v>220.03</v>
      </c>
      <c r="J83" s="28">
        <v>132.49</v>
      </c>
      <c r="K83" s="28">
        <v>313.52999999999997</v>
      </c>
      <c r="L83" s="28">
        <v>171.71</v>
      </c>
      <c r="M83" s="28">
        <v>211.16</v>
      </c>
      <c r="N83" s="102">
        <v>385.92644200000001</v>
      </c>
      <c r="O83" s="112">
        <f>SUM(O84:O93)</f>
        <v>228.99209999999999</v>
      </c>
      <c r="P83" s="112">
        <f>SUM(P84:P93)</f>
        <v>135.92818</v>
      </c>
      <c r="Q83" s="112">
        <f>SUM(Q84:Q93)</f>
        <v>375.92079999999999</v>
      </c>
      <c r="R83" s="112">
        <v>339.23681999999997</v>
      </c>
      <c r="S83" s="26">
        <v>187.46457000000001</v>
      </c>
      <c r="T83" s="112">
        <v>171.76488999999998</v>
      </c>
      <c r="U83" s="28"/>
      <c r="V83" s="28"/>
      <c r="W83" s="69"/>
      <c r="X83" s="27"/>
      <c r="Y83" s="28"/>
      <c r="Z83" s="28"/>
      <c r="AA83" s="69"/>
      <c r="AB83" s="61"/>
      <c r="AC83" s="69"/>
      <c r="AD83" s="69"/>
      <c r="AE83" s="69"/>
      <c r="AF83" s="27"/>
      <c r="AG83" s="69"/>
      <c r="AH83" s="69"/>
      <c r="AI83" s="69"/>
      <c r="AJ83" s="27"/>
      <c r="AK83" s="69"/>
      <c r="AL83" s="69"/>
      <c r="AM83" s="69"/>
      <c r="AN83" s="27"/>
      <c r="AO83" s="69"/>
      <c r="AP83" s="69"/>
      <c r="AQ83" s="69"/>
      <c r="AR83" s="27"/>
      <c r="AS83" s="69"/>
      <c r="AT83" s="69"/>
      <c r="AU83" s="69"/>
      <c r="AV83" s="27"/>
      <c r="AW83" s="102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R83" s="27"/>
      <c r="GS83" s="27"/>
      <c r="GT83" s="27"/>
      <c r="GU83" s="27"/>
      <c r="GV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V83" s="27"/>
      <c r="HW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151"/>
      <c r="IO83" s="151"/>
      <c r="IQ83" s="27"/>
      <c r="IR83" s="165"/>
    </row>
    <row r="84" spans="2:252" s="30" customFormat="1" x14ac:dyDescent="0.25">
      <c r="B84" s="64" t="s">
        <v>258</v>
      </c>
      <c r="C84" s="73" t="s">
        <v>82</v>
      </c>
      <c r="D84" s="61" t="s">
        <v>425</v>
      </c>
      <c r="E84" s="27">
        <v>6</v>
      </c>
      <c r="F84" s="27" t="s">
        <v>9</v>
      </c>
      <c r="G84" s="68">
        <v>21.303510000000003</v>
      </c>
      <c r="H84" s="68">
        <v>25.14</v>
      </c>
      <c r="I84" s="28">
        <v>8.68</v>
      </c>
      <c r="J84" s="28">
        <v>2.79</v>
      </c>
      <c r="K84" s="28">
        <v>0</v>
      </c>
      <c r="L84" s="28">
        <v>1.49</v>
      </c>
      <c r="M84" s="28">
        <v>1.5</v>
      </c>
      <c r="N84" s="103">
        <v>8.6</v>
      </c>
      <c r="O84" s="112">
        <v>13.8</v>
      </c>
      <c r="P84" s="112">
        <v>13.6</v>
      </c>
      <c r="Q84" s="112">
        <v>4</v>
      </c>
      <c r="R84" s="28">
        <v>0</v>
      </c>
      <c r="S84" s="26">
        <v>61.5</v>
      </c>
      <c r="T84" s="28">
        <v>1.48</v>
      </c>
      <c r="U84" s="28"/>
      <c r="V84" s="28"/>
      <c r="W84" s="69"/>
      <c r="X84" s="27"/>
      <c r="Y84" s="28"/>
      <c r="Z84" s="28"/>
      <c r="AA84" s="69"/>
      <c r="AB84" s="61"/>
      <c r="AC84" s="69"/>
      <c r="AD84" s="69"/>
      <c r="AE84" s="69"/>
      <c r="AF84" s="27"/>
      <c r="AG84" s="69"/>
      <c r="AH84" s="69"/>
      <c r="AI84" s="69"/>
      <c r="AJ84" s="27"/>
      <c r="AK84" s="69"/>
      <c r="AL84" s="69"/>
      <c r="AM84" s="69"/>
      <c r="AN84" s="27"/>
      <c r="AO84" s="69"/>
      <c r="AP84" s="69"/>
      <c r="AQ84" s="69"/>
      <c r="AR84" s="27"/>
      <c r="AS84" s="69"/>
      <c r="AT84" s="69"/>
      <c r="AU84" s="69"/>
      <c r="AV84" s="27"/>
      <c r="AW84" s="103"/>
      <c r="AX84" s="68"/>
      <c r="AY84" s="68"/>
      <c r="AZ84" s="68"/>
      <c r="BA84" s="68"/>
      <c r="BB84" s="75"/>
      <c r="BC84" s="75"/>
      <c r="BD84" s="75"/>
      <c r="BE84" s="75"/>
      <c r="BF84" s="75"/>
      <c r="BG84" s="75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R84" s="27"/>
      <c r="GS84" s="27"/>
      <c r="GT84" s="27"/>
      <c r="GU84" s="27"/>
      <c r="GV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V84" s="27"/>
      <c r="HW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151"/>
      <c r="IO84" s="151"/>
      <c r="IQ84" s="27"/>
      <c r="IR84" s="165"/>
    </row>
    <row r="85" spans="2:252" s="30" customFormat="1" x14ac:dyDescent="0.25">
      <c r="B85" s="64" t="s">
        <v>259</v>
      </c>
      <c r="C85" s="73" t="s">
        <v>83</v>
      </c>
      <c r="D85" s="61" t="s">
        <v>426</v>
      </c>
      <c r="E85" s="27">
        <v>6</v>
      </c>
      <c r="F85" s="27" t="s">
        <v>9</v>
      </c>
      <c r="G85" s="68">
        <v>2.31691</v>
      </c>
      <c r="H85" s="68">
        <v>21.097999999999999</v>
      </c>
      <c r="I85" s="28">
        <v>8.1999999999999993</v>
      </c>
      <c r="J85" s="28">
        <v>5.92</v>
      </c>
      <c r="K85" s="28">
        <v>177.18</v>
      </c>
      <c r="L85" s="28">
        <v>21.26</v>
      </c>
      <c r="M85" s="28">
        <v>34.18</v>
      </c>
      <c r="N85" s="103">
        <v>228.29499999999999</v>
      </c>
      <c r="O85" s="112">
        <v>74.882000000000005</v>
      </c>
      <c r="P85" s="112">
        <v>87.51567</v>
      </c>
      <c r="Q85" s="112">
        <v>55.634</v>
      </c>
      <c r="R85" s="28">
        <v>114.40949999999999</v>
      </c>
      <c r="S85" s="26">
        <v>46.849879999999999</v>
      </c>
      <c r="T85" s="28">
        <v>134.81384</v>
      </c>
      <c r="U85" s="28"/>
      <c r="V85" s="28"/>
      <c r="W85" s="69"/>
      <c r="X85" s="27"/>
      <c r="Y85" s="28"/>
      <c r="Z85" s="28"/>
      <c r="AA85" s="69"/>
      <c r="AB85" s="61"/>
      <c r="AC85" s="69"/>
      <c r="AD85" s="69"/>
      <c r="AE85" s="69"/>
      <c r="AF85" s="27"/>
      <c r="AG85" s="69"/>
      <c r="AH85" s="69"/>
      <c r="AI85" s="69"/>
      <c r="AJ85" s="27"/>
      <c r="AK85" s="69"/>
      <c r="AL85" s="69"/>
      <c r="AM85" s="69"/>
      <c r="AN85" s="27"/>
      <c r="AO85" s="69"/>
      <c r="AP85" s="69"/>
      <c r="AQ85" s="69"/>
      <c r="AR85" s="27"/>
      <c r="AS85" s="69"/>
      <c r="AT85" s="69"/>
      <c r="AU85" s="69"/>
      <c r="AV85" s="27"/>
      <c r="AW85" s="103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R85" s="27"/>
      <c r="GS85" s="27"/>
      <c r="GT85" s="27"/>
      <c r="GU85" s="27"/>
      <c r="GV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V85" s="27"/>
      <c r="HW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151"/>
      <c r="IO85" s="151"/>
      <c r="IQ85" s="27"/>
      <c r="IR85" s="165"/>
    </row>
    <row r="86" spans="2:252" s="30" customFormat="1" x14ac:dyDescent="0.25">
      <c r="B86" s="64" t="s">
        <v>260</v>
      </c>
      <c r="C86" s="73" t="s">
        <v>84</v>
      </c>
      <c r="D86" s="61" t="s">
        <v>427</v>
      </c>
      <c r="E86" s="27">
        <v>6</v>
      </c>
      <c r="F86" s="27" t="s">
        <v>9</v>
      </c>
      <c r="G86" s="27"/>
      <c r="H86" s="28"/>
      <c r="I86" s="28"/>
      <c r="J86" s="28"/>
      <c r="K86" s="28"/>
      <c r="L86" s="28"/>
      <c r="M86" s="28"/>
      <c r="N86" s="103">
        <v>0</v>
      </c>
      <c r="O86" s="112">
        <v>0</v>
      </c>
      <c r="P86" s="112">
        <v>0</v>
      </c>
      <c r="Q86" s="112">
        <v>0</v>
      </c>
      <c r="R86" s="28">
        <v>179.97389999999999</v>
      </c>
      <c r="S86" s="26">
        <v>0</v>
      </c>
      <c r="T86" s="28">
        <v>0</v>
      </c>
      <c r="U86" s="28"/>
      <c r="V86" s="28"/>
      <c r="W86" s="28"/>
      <c r="X86" s="27"/>
      <c r="Y86" s="28"/>
      <c r="Z86" s="28"/>
      <c r="AA86" s="28"/>
      <c r="AB86" s="61"/>
      <c r="AC86" s="69"/>
      <c r="AD86" s="69"/>
      <c r="AE86" s="69"/>
      <c r="AF86" s="27"/>
      <c r="AG86" s="69"/>
      <c r="AH86" s="69"/>
      <c r="AI86" s="69"/>
      <c r="AJ86" s="27"/>
      <c r="AK86" s="69"/>
      <c r="AL86" s="69"/>
      <c r="AM86" s="69"/>
      <c r="AN86" s="27"/>
      <c r="AO86" s="69"/>
      <c r="AP86" s="69"/>
      <c r="AQ86" s="69"/>
      <c r="AR86" s="27"/>
      <c r="AS86" s="69"/>
      <c r="AT86" s="69"/>
      <c r="AU86" s="69"/>
      <c r="AV86" s="27"/>
      <c r="AW86" s="103"/>
      <c r="AX86" s="28"/>
      <c r="AY86" s="28"/>
      <c r="AZ86" s="28"/>
      <c r="BA86" s="28"/>
      <c r="BB86" s="69"/>
      <c r="BC86" s="69"/>
      <c r="BD86" s="69"/>
      <c r="BE86" s="69"/>
      <c r="BF86" s="69"/>
      <c r="BG86" s="69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R86" s="27"/>
      <c r="GS86" s="27"/>
      <c r="GT86" s="27"/>
      <c r="GU86" s="27"/>
      <c r="GV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V86" s="27"/>
      <c r="HW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151"/>
      <c r="IO86" s="151"/>
      <c r="IQ86" s="27"/>
      <c r="IR86" s="165"/>
    </row>
    <row r="87" spans="2:252" s="30" customFormat="1" x14ac:dyDescent="0.25">
      <c r="B87" s="64" t="s">
        <v>261</v>
      </c>
      <c r="C87" s="73" t="s">
        <v>85</v>
      </c>
      <c r="D87" s="61" t="s">
        <v>428</v>
      </c>
      <c r="E87" s="27">
        <v>6</v>
      </c>
      <c r="F87" s="27" t="s">
        <v>9</v>
      </c>
      <c r="G87" s="68">
        <v>14.37731</v>
      </c>
      <c r="H87" s="68">
        <v>36.049999999999997</v>
      </c>
      <c r="I87" s="68">
        <v>37.881</v>
      </c>
      <c r="J87" s="68">
        <v>16.45</v>
      </c>
      <c r="K87" s="68">
        <v>28.263999999999999</v>
      </c>
      <c r="L87" s="68">
        <v>13.605</v>
      </c>
      <c r="M87" s="68">
        <v>2.141</v>
      </c>
      <c r="N87" s="103">
        <v>2.0389999999999997</v>
      </c>
      <c r="O87" s="112">
        <v>118.9123</v>
      </c>
      <c r="P87" s="112">
        <v>10.3748</v>
      </c>
      <c r="Q87" s="112">
        <v>109.29300000000001</v>
      </c>
      <c r="R87" s="28">
        <v>17.527699999999999</v>
      </c>
      <c r="S87" s="26">
        <v>66.887460000000004</v>
      </c>
      <c r="T87" s="28">
        <v>22.971270000000001</v>
      </c>
      <c r="U87" s="28"/>
      <c r="V87" s="28"/>
      <c r="W87" s="69"/>
      <c r="X87" s="27"/>
      <c r="Y87" s="28"/>
      <c r="Z87" s="28"/>
      <c r="AA87" s="69"/>
      <c r="AB87" s="61"/>
      <c r="AC87" s="69"/>
      <c r="AD87" s="69"/>
      <c r="AE87" s="69"/>
      <c r="AF87" s="27"/>
      <c r="AG87" s="69"/>
      <c r="AH87" s="69"/>
      <c r="AI87" s="69"/>
      <c r="AJ87" s="27"/>
      <c r="AK87" s="69"/>
      <c r="AL87" s="69"/>
      <c r="AM87" s="69"/>
      <c r="AN87" s="27"/>
      <c r="AO87" s="69"/>
      <c r="AP87" s="69"/>
      <c r="AQ87" s="69"/>
      <c r="AR87" s="27"/>
      <c r="AS87" s="69"/>
      <c r="AT87" s="69"/>
      <c r="AU87" s="69"/>
      <c r="AV87" s="27"/>
      <c r="AW87" s="103"/>
      <c r="AX87" s="28"/>
      <c r="AY87" s="28"/>
      <c r="AZ87" s="28"/>
      <c r="BA87" s="28"/>
      <c r="BB87" s="69"/>
      <c r="BC87" s="69"/>
      <c r="BD87" s="69"/>
      <c r="BE87" s="69"/>
      <c r="BF87" s="69"/>
      <c r="BG87" s="69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R87" s="27"/>
      <c r="GS87" s="27"/>
      <c r="GT87" s="27"/>
      <c r="GU87" s="27"/>
      <c r="GV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V87" s="27"/>
      <c r="HW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151"/>
      <c r="IO87" s="151"/>
      <c r="IQ87" s="27"/>
      <c r="IR87" s="165"/>
    </row>
    <row r="88" spans="2:252" s="30" customFormat="1" x14ac:dyDescent="0.25">
      <c r="B88" s="64" t="s">
        <v>262</v>
      </c>
      <c r="C88" s="73" t="s">
        <v>86</v>
      </c>
      <c r="D88" s="61" t="s">
        <v>429</v>
      </c>
      <c r="E88" s="27">
        <v>6</v>
      </c>
      <c r="F88" s="27" t="s">
        <v>9</v>
      </c>
      <c r="G88" s="68">
        <v>27.278962</v>
      </c>
      <c r="H88" s="68">
        <v>29.65</v>
      </c>
      <c r="I88" s="68">
        <v>31.52</v>
      </c>
      <c r="J88" s="68">
        <v>25.5</v>
      </c>
      <c r="K88" s="68">
        <v>17</v>
      </c>
      <c r="L88" s="68">
        <v>13.5</v>
      </c>
      <c r="M88" s="68">
        <v>0.61</v>
      </c>
      <c r="N88" s="103">
        <v>0.11550000000000001</v>
      </c>
      <c r="O88" s="112">
        <v>0</v>
      </c>
      <c r="P88" s="112">
        <v>0</v>
      </c>
      <c r="Q88" s="112">
        <v>22</v>
      </c>
      <c r="R88" s="28">
        <v>8</v>
      </c>
      <c r="S88" s="26">
        <v>0</v>
      </c>
      <c r="T88" s="28">
        <v>4.5</v>
      </c>
      <c r="U88" s="28"/>
      <c r="V88" s="28"/>
      <c r="W88" s="28"/>
      <c r="X88" s="27"/>
      <c r="Y88" s="28"/>
      <c r="Z88" s="28"/>
      <c r="AA88" s="28"/>
      <c r="AB88" s="61"/>
      <c r="AC88" s="69"/>
      <c r="AD88" s="69"/>
      <c r="AE88" s="69"/>
      <c r="AF88" s="27"/>
      <c r="AG88" s="69"/>
      <c r="AH88" s="69"/>
      <c r="AI88" s="69"/>
      <c r="AJ88" s="27"/>
      <c r="AK88" s="69"/>
      <c r="AL88" s="69"/>
      <c r="AM88" s="69"/>
      <c r="AN88" s="27"/>
      <c r="AO88" s="69"/>
      <c r="AP88" s="69"/>
      <c r="AQ88" s="69"/>
      <c r="AR88" s="27"/>
      <c r="AS88" s="69"/>
      <c r="AT88" s="69"/>
      <c r="AU88" s="69"/>
      <c r="AV88" s="27"/>
      <c r="AW88" s="103"/>
      <c r="AX88" s="28"/>
      <c r="AY88" s="28"/>
      <c r="AZ88" s="28"/>
      <c r="BA88" s="28"/>
      <c r="BB88" s="69"/>
      <c r="BC88" s="69"/>
      <c r="BD88" s="69"/>
      <c r="BE88" s="69"/>
      <c r="BF88" s="69"/>
      <c r="BG88" s="69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R88" s="27"/>
      <c r="GS88" s="27"/>
      <c r="GT88" s="27"/>
      <c r="GU88" s="27"/>
      <c r="GV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V88" s="27"/>
      <c r="HW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151"/>
      <c r="IO88" s="151"/>
      <c r="IQ88" s="27"/>
      <c r="IR88" s="165"/>
    </row>
    <row r="89" spans="2:252" s="30" customFormat="1" x14ac:dyDescent="0.25">
      <c r="B89" s="64" t="s">
        <v>263</v>
      </c>
      <c r="C89" s="73" t="s">
        <v>87</v>
      </c>
      <c r="D89" s="61" t="s">
        <v>430</v>
      </c>
      <c r="E89" s="27">
        <v>6</v>
      </c>
      <c r="F89" s="27" t="s">
        <v>9</v>
      </c>
      <c r="G89" s="68">
        <v>19.61027</v>
      </c>
      <c r="H89" s="68">
        <v>17.260000000000002</v>
      </c>
      <c r="I89" s="68">
        <v>21.66</v>
      </c>
      <c r="J89" s="68">
        <v>11.38</v>
      </c>
      <c r="K89" s="68">
        <v>14.384</v>
      </c>
      <c r="L89" s="68">
        <v>5.16</v>
      </c>
      <c r="M89" s="68">
        <v>2.347</v>
      </c>
      <c r="N89" s="103">
        <v>1.6321000000000001</v>
      </c>
      <c r="O89" s="112">
        <v>1.1456</v>
      </c>
      <c r="P89" s="112">
        <v>0.32405</v>
      </c>
      <c r="Q89" s="112">
        <v>0.29270000000000002</v>
      </c>
      <c r="R89" s="28">
        <v>1.1820000000000001E-2</v>
      </c>
      <c r="S89" s="26">
        <v>0</v>
      </c>
      <c r="T89" s="28">
        <v>0</v>
      </c>
      <c r="U89" s="28"/>
      <c r="V89" s="28"/>
      <c r="W89" s="69"/>
      <c r="X89" s="27"/>
      <c r="Y89" s="28"/>
      <c r="Z89" s="28"/>
      <c r="AA89" s="69"/>
      <c r="AB89" s="61"/>
      <c r="AC89" s="69"/>
      <c r="AD89" s="69"/>
      <c r="AE89" s="69"/>
      <c r="AF89" s="27"/>
      <c r="AG89" s="69"/>
      <c r="AH89" s="69"/>
      <c r="AI89" s="69"/>
      <c r="AJ89" s="27"/>
      <c r="AK89" s="69"/>
      <c r="AL89" s="69"/>
      <c r="AM89" s="69"/>
      <c r="AN89" s="27"/>
      <c r="AO89" s="69"/>
      <c r="AP89" s="69"/>
      <c r="AQ89" s="69"/>
      <c r="AR89" s="27"/>
      <c r="AS89" s="69"/>
      <c r="AT89" s="69"/>
      <c r="AU89" s="69"/>
      <c r="AV89" s="27"/>
      <c r="AW89" s="103"/>
      <c r="AX89" s="28"/>
      <c r="AY89" s="28"/>
      <c r="AZ89" s="28"/>
      <c r="BA89" s="28"/>
      <c r="BB89" s="69"/>
      <c r="BC89" s="69"/>
      <c r="BD89" s="69"/>
      <c r="BE89" s="69"/>
      <c r="BF89" s="69"/>
      <c r="BG89" s="69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R89" s="27"/>
      <c r="GS89" s="27"/>
      <c r="GT89" s="27"/>
      <c r="GU89" s="27"/>
      <c r="GV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V89" s="27"/>
      <c r="HW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151"/>
      <c r="IO89" s="151"/>
      <c r="IQ89" s="27"/>
      <c r="IR89" s="165"/>
    </row>
    <row r="90" spans="2:252" s="30" customFormat="1" x14ac:dyDescent="0.25">
      <c r="B90" s="64" t="s">
        <v>264</v>
      </c>
      <c r="C90" s="73" t="s">
        <v>88</v>
      </c>
      <c r="D90" s="61" t="s">
        <v>431</v>
      </c>
      <c r="E90" s="27">
        <v>6</v>
      </c>
      <c r="F90" s="27" t="s">
        <v>9</v>
      </c>
      <c r="G90" s="68">
        <v>13.375</v>
      </c>
      <c r="H90" s="68">
        <v>30.19</v>
      </c>
      <c r="I90" s="68">
        <v>79.459999999999994</v>
      </c>
      <c r="J90" s="68">
        <v>58.15</v>
      </c>
      <c r="K90" s="68">
        <v>19.044</v>
      </c>
      <c r="L90" s="68">
        <v>18.716999999999999</v>
      </c>
      <c r="M90" s="68">
        <v>25.917999999999999</v>
      </c>
      <c r="N90" s="103">
        <v>72.238699999999994</v>
      </c>
      <c r="O90" s="112">
        <v>16.7044</v>
      </c>
      <c r="P90" s="112">
        <v>16.718859999999999</v>
      </c>
      <c r="Q90" s="112">
        <v>10.0265</v>
      </c>
      <c r="R90" s="28">
        <v>17.739000000000001</v>
      </c>
      <c r="S90" s="26">
        <v>11.34273</v>
      </c>
      <c r="T90" s="28">
        <v>7.9997800000000003</v>
      </c>
      <c r="U90" s="28"/>
      <c r="V90" s="28"/>
      <c r="W90" s="69"/>
      <c r="X90" s="27"/>
      <c r="Y90" s="28"/>
      <c r="Z90" s="28"/>
      <c r="AA90" s="69"/>
      <c r="AB90" s="61"/>
      <c r="AC90" s="69"/>
      <c r="AD90" s="69"/>
      <c r="AE90" s="69"/>
      <c r="AF90" s="27"/>
      <c r="AG90" s="69"/>
      <c r="AH90" s="69"/>
      <c r="AI90" s="69"/>
      <c r="AJ90" s="27"/>
      <c r="AK90" s="69"/>
      <c r="AL90" s="69"/>
      <c r="AM90" s="69"/>
      <c r="AN90" s="27"/>
      <c r="AO90" s="69"/>
      <c r="AP90" s="69"/>
      <c r="AQ90" s="69"/>
      <c r="AR90" s="27"/>
      <c r="AS90" s="69"/>
      <c r="AT90" s="69"/>
      <c r="AU90" s="69"/>
      <c r="AV90" s="27"/>
      <c r="AW90" s="103"/>
      <c r="AX90" s="28"/>
      <c r="AY90" s="28"/>
      <c r="AZ90" s="28"/>
      <c r="BA90" s="28"/>
      <c r="BB90" s="69"/>
      <c r="BC90" s="69"/>
      <c r="BD90" s="69"/>
      <c r="BE90" s="69"/>
      <c r="BF90" s="69"/>
      <c r="BG90" s="69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R90" s="27"/>
      <c r="GS90" s="27"/>
      <c r="GT90" s="27"/>
      <c r="GU90" s="27"/>
      <c r="GV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V90" s="27"/>
      <c r="HW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151"/>
      <c r="IO90" s="151"/>
      <c r="IQ90" s="27"/>
      <c r="IR90" s="165"/>
    </row>
    <row r="91" spans="2:252" s="30" customFormat="1" x14ac:dyDescent="0.25">
      <c r="B91" s="64" t="s">
        <v>265</v>
      </c>
      <c r="C91" s="73" t="s">
        <v>89</v>
      </c>
      <c r="D91" s="61" t="s">
        <v>432</v>
      </c>
      <c r="E91" s="27">
        <v>6</v>
      </c>
      <c r="F91" s="27" t="s">
        <v>9</v>
      </c>
      <c r="G91" s="68">
        <v>2.1713603699999999</v>
      </c>
      <c r="H91" s="68">
        <v>1.22</v>
      </c>
      <c r="I91" s="68">
        <v>1.68</v>
      </c>
      <c r="J91" s="68">
        <v>2.14</v>
      </c>
      <c r="K91" s="68">
        <v>1.3180000000000001</v>
      </c>
      <c r="L91" s="68">
        <v>0.439</v>
      </c>
      <c r="M91" s="68">
        <v>0</v>
      </c>
      <c r="N91" s="103">
        <v>-9.3457999999999999E-2</v>
      </c>
      <c r="O91" s="112">
        <v>0</v>
      </c>
      <c r="P91" s="112">
        <v>0</v>
      </c>
      <c r="Q91" s="112">
        <v>0</v>
      </c>
      <c r="R91" s="28">
        <v>0</v>
      </c>
      <c r="S91" s="26">
        <v>0</v>
      </c>
      <c r="T91" s="28">
        <v>0</v>
      </c>
      <c r="U91" s="28"/>
      <c r="V91" s="28"/>
      <c r="W91" s="28"/>
      <c r="X91" s="27"/>
      <c r="Y91" s="28"/>
      <c r="Z91" s="28"/>
      <c r="AA91" s="28"/>
      <c r="AB91" s="61"/>
      <c r="AC91" s="69"/>
      <c r="AD91" s="69"/>
      <c r="AE91" s="69"/>
      <c r="AF91" s="27"/>
      <c r="AG91" s="69"/>
      <c r="AH91" s="69"/>
      <c r="AI91" s="69"/>
      <c r="AJ91" s="27"/>
      <c r="AK91" s="69"/>
      <c r="AL91" s="69"/>
      <c r="AM91" s="69"/>
      <c r="AN91" s="27"/>
      <c r="AO91" s="69"/>
      <c r="AP91" s="69"/>
      <c r="AQ91" s="69"/>
      <c r="AR91" s="27"/>
      <c r="AS91" s="69"/>
      <c r="AT91" s="69"/>
      <c r="AU91" s="69"/>
      <c r="AV91" s="27"/>
      <c r="AW91" s="103"/>
      <c r="AX91" s="68"/>
      <c r="AY91" s="68"/>
      <c r="AZ91" s="68"/>
      <c r="BA91" s="68"/>
      <c r="BB91" s="75"/>
      <c r="BC91" s="75"/>
      <c r="BD91" s="75"/>
      <c r="BE91" s="75"/>
      <c r="BF91" s="75"/>
      <c r="BG91" s="75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R91" s="27"/>
      <c r="GS91" s="27"/>
      <c r="GT91" s="27"/>
      <c r="GU91" s="27"/>
      <c r="GV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V91" s="27"/>
      <c r="HW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151"/>
      <c r="IO91" s="151"/>
      <c r="IQ91" s="27"/>
      <c r="IR91" s="165"/>
    </row>
    <row r="92" spans="2:252" s="30" customFormat="1" x14ac:dyDescent="0.25">
      <c r="B92" s="64" t="s">
        <v>266</v>
      </c>
      <c r="C92" s="73" t="s">
        <v>90</v>
      </c>
      <c r="D92" s="61" t="s">
        <v>433</v>
      </c>
      <c r="E92" s="27">
        <v>6</v>
      </c>
      <c r="F92" s="27" t="s">
        <v>9</v>
      </c>
      <c r="G92" s="68">
        <v>10.763120000000001</v>
      </c>
      <c r="H92" s="68">
        <v>4.63</v>
      </c>
      <c r="I92" s="68">
        <v>30.95</v>
      </c>
      <c r="J92" s="68">
        <v>10.16</v>
      </c>
      <c r="K92" s="68">
        <v>3.3340000000000001</v>
      </c>
      <c r="L92" s="68">
        <v>2.484</v>
      </c>
      <c r="M92" s="68">
        <v>1.4E-2</v>
      </c>
      <c r="N92" s="103">
        <v>0</v>
      </c>
      <c r="O92" s="112">
        <v>3.5478000000000001</v>
      </c>
      <c r="P92" s="112">
        <v>7.3948</v>
      </c>
      <c r="Q92" s="112">
        <v>0.23910000000000001</v>
      </c>
      <c r="R92" s="28">
        <v>1.5749</v>
      </c>
      <c r="S92" s="26">
        <v>0.88449999999999995</v>
      </c>
      <c r="T92" s="28">
        <v>0</v>
      </c>
      <c r="U92" s="28"/>
      <c r="V92" s="28"/>
      <c r="W92" s="69"/>
      <c r="X92" s="27"/>
      <c r="Y92" s="28"/>
      <c r="Z92" s="28"/>
      <c r="AA92" s="69"/>
      <c r="AB92" s="61"/>
      <c r="AC92" s="69"/>
      <c r="AD92" s="69"/>
      <c r="AE92" s="69"/>
      <c r="AF92" s="27"/>
      <c r="AG92" s="69"/>
      <c r="AH92" s="69"/>
      <c r="AI92" s="69"/>
      <c r="AJ92" s="27"/>
      <c r="AK92" s="69"/>
      <c r="AL92" s="69"/>
      <c r="AM92" s="69"/>
      <c r="AN92" s="27"/>
      <c r="AO92" s="69"/>
      <c r="AP92" s="69"/>
      <c r="AQ92" s="69"/>
      <c r="AR92" s="27"/>
      <c r="AS92" s="69"/>
      <c r="AT92" s="69"/>
      <c r="AU92" s="69"/>
      <c r="AV92" s="27"/>
      <c r="AW92" s="103"/>
      <c r="AX92" s="68"/>
      <c r="AY92" s="68"/>
      <c r="AZ92" s="68"/>
      <c r="BA92" s="68"/>
      <c r="BB92" s="75"/>
      <c r="BC92" s="75"/>
      <c r="BD92" s="75"/>
      <c r="BE92" s="75"/>
      <c r="BF92" s="75"/>
      <c r="BG92" s="75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R92" s="27"/>
      <c r="GS92" s="27"/>
      <c r="GT92" s="27"/>
      <c r="GU92" s="27"/>
      <c r="GV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V92" s="27"/>
      <c r="HW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151"/>
      <c r="IO92" s="151"/>
      <c r="IQ92" s="27"/>
      <c r="IR92" s="165"/>
    </row>
    <row r="93" spans="2:252" s="30" customFormat="1" x14ac:dyDescent="0.25">
      <c r="B93" s="64" t="s">
        <v>267</v>
      </c>
      <c r="C93" s="73" t="s">
        <v>91</v>
      </c>
      <c r="D93" s="61" t="s">
        <v>434</v>
      </c>
      <c r="E93" s="27">
        <v>6</v>
      </c>
      <c r="F93" s="27" t="s">
        <v>9</v>
      </c>
      <c r="G93" s="68"/>
      <c r="H93" s="68"/>
      <c r="I93" s="68"/>
      <c r="J93" s="68"/>
      <c r="K93" s="68">
        <v>52.999000000000002</v>
      </c>
      <c r="L93" s="68">
        <v>95.06</v>
      </c>
      <c r="M93" s="68">
        <v>144.453</v>
      </c>
      <c r="N93" s="103">
        <v>73.099599999999995</v>
      </c>
      <c r="O93" s="112">
        <v>0</v>
      </c>
      <c r="P93" s="112">
        <v>0</v>
      </c>
      <c r="Q93" s="112">
        <v>174.43549999999999</v>
      </c>
      <c r="R93" s="28">
        <v>0</v>
      </c>
      <c r="S93" s="26">
        <v>0</v>
      </c>
      <c r="T93" s="28">
        <v>0</v>
      </c>
      <c r="U93" s="28"/>
      <c r="V93" s="28"/>
      <c r="W93" s="69"/>
      <c r="X93" s="27"/>
      <c r="Y93" s="28"/>
      <c r="Z93" s="28"/>
      <c r="AA93" s="69"/>
      <c r="AB93" s="61"/>
      <c r="AC93" s="69"/>
      <c r="AD93" s="69"/>
      <c r="AE93" s="69"/>
      <c r="AF93" s="27"/>
      <c r="AG93" s="69"/>
      <c r="AH93" s="69"/>
      <c r="AI93" s="69"/>
      <c r="AJ93" s="27"/>
      <c r="AK93" s="69"/>
      <c r="AL93" s="69"/>
      <c r="AM93" s="69"/>
      <c r="AN93" s="27"/>
      <c r="AO93" s="69"/>
      <c r="AP93" s="69"/>
      <c r="AQ93" s="69"/>
      <c r="AR93" s="27"/>
      <c r="AS93" s="69"/>
      <c r="AT93" s="69"/>
      <c r="AU93" s="69"/>
      <c r="AV93" s="27"/>
      <c r="AW93" s="103"/>
      <c r="AX93" s="28"/>
      <c r="AY93" s="28"/>
      <c r="AZ93" s="28"/>
      <c r="BA93" s="28"/>
      <c r="BB93" s="69"/>
      <c r="BC93" s="69"/>
      <c r="BD93" s="69"/>
      <c r="BE93" s="69"/>
      <c r="BF93" s="69"/>
      <c r="BG93" s="69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R93" s="27"/>
      <c r="GS93" s="27"/>
      <c r="GT93" s="27"/>
      <c r="GU93" s="27"/>
      <c r="GV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V93" s="27"/>
      <c r="HW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151"/>
      <c r="IO93" s="151"/>
      <c r="IQ93" s="27"/>
      <c r="IR93" s="165"/>
    </row>
    <row r="94" spans="2:252" s="30" customFormat="1" x14ac:dyDescent="0.25">
      <c r="B94" s="64" t="s">
        <v>268</v>
      </c>
      <c r="C94" s="27" t="s">
        <v>92</v>
      </c>
      <c r="D94" s="61" t="s">
        <v>435</v>
      </c>
      <c r="E94" s="27">
        <v>6</v>
      </c>
      <c r="F94" s="27" t="s">
        <v>9</v>
      </c>
      <c r="G94" s="68">
        <v>63.198175070000005</v>
      </c>
      <c r="H94" s="68">
        <v>56.766999999999996</v>
      </c>
      <c r="I94" s="68">
        <v>57.816000000000003</v>
      </c>
      <c r="J94" s="68">
        <v>52.546999999999997</v>
      </c>
      <c r="K94" s="68">
        <v>71.495000000000005</v>
      </c>
      <c r="L94" s="68">
        <v>103.0188</v>
      </c>
      <c r="M94" s="68">
        <v>81.036189999999991</v>
      </c>
      <c r="N94" s="102">
        <v>53.200699999999998</v>
      </c>
      <c r="O94" s="112">
        <f>SUM(O95:O123)</f>
        <v>42.945099999999996</v>
      </c>
      <c r="P94" s="112">
        <f>SUM(P95:P123)</f>
        <v>49.210300000000004</v>
      </c>
      <c r="Q94" s="112">
        <f>SUM(Q95:Q123)</f>
        <v>48.709629999999997</v>
      </c>
      <c r="R94" s="112">
        <f>SUM(R95:R125)</f>
        <v>151.99306300000003</v>
      </c>
      <c r="S94" s="26">
        <f t="shared" ref="S94:T94" si="25">SUM(S95:S125)</f>
        <v>112.78557000000001</v>
      </c>
      <c r="T94" s="112">
        <f t="shared" si="25"/>
        <v>115.409898</v>
      </c>
      <c r="U94" s="28"/>
      <c r="V94" s="28"/>
      <c r="W94" s="69"/>
      <c r="X94" s="27"/>
      <c r="Y94" s="28"/>
      <c r="Z94" s="28"/>
      <c r="AA94" s="69"/>
      <c r="AB94" s="61"/>
      <c r="AC94" s="69"/>
      <c r="AD94" s="69"/>
      <c r="AE94" s="69"/>
      <c r="AF94" s="27"/>
      <c r="AG94" s="69"/>
      <c r="AH94" s="69"/>
      <c r="AI94" s="69"/>
      <c r="AJ94" s="27"/>
      <c r="AK94" s="69"/>
      <c r="AL94" s="69"/>
      <c r="AM94" s="69"/>
      <c r="AN94" s="27"/>
      <c r="AO94" s="69"/>
      <c r="AP94" s="69"/>
      <c r="AQ94" s="69"/>
      <c r="AR94" s="27"/>
      <c r="AS94" s="69"/>
      <c r="AT94" s="69"/>
      <c r="AU94" s="69"/>
      <c r="AV94" s="27"/>
      <c r="AW94" s="102"/>
      <c r="AX94" s="28"/>
      <c r="AY94" s="28"/>
      <c r="AZ94" s="28"/>
      <c r="BA94" s="28"/>
      <c r="BB94" s="69"/>
      <c r="BC94" s="69"/>
      <c r="BD94" s="69"/>
      <c r="BE94" s="69"/>
      <c r="BF94" s="69"/>
      <c r="BG94" s="69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R94" s="27"/>
      <c r="GS94" s="27"/>
      <c r="GT94" s="27"/>
      <c r="GU94" s="27"/>
      <c r="GV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V94" s="27"/>
      <c r="HW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151"/>
      <c r="IO94" s="151"/>
      <c r="IQ94" s="27"/>
      <c r="IR94" s="165"/>
    </row>
    <row r="95" spans="2:252" s="30" customFormat="1" x14ac:dyDescent="0.25">
      <c r="B95" s="64" t="s">
        <v>269</v>
      </c>
      <c r="C95" s="73" t="s">
        <v>93</v>
      </c>
      <c r="D95" s="61" t="s">
        <v>436</v>
      </c>
      <c r="E95" s="27">
        <v>6</v>
      </c>
      <c r="F95" s="27" t="s">
        <v>9</v>
      </c>
      <c r="G95" s="68">
        <v>2.460982</v>
      </c>
      <c r="H95" s="68">
        <v>6.35</v>
      </c>
      <c r="I95" s="68">
        <v>10.47</v>
      </c>
      <c r="J95" s="68">
        <v>8.379999999999999</v>
      </c>
      <c r="K95" s="68">
        <v>12.331</v>
      </c>
      <c r="L95" s="68">
        <v>12.835000000000001</v>
      </c>
      <c r="M95" s="68">
        <v>5.1059999999999999</v>
      </c>
      <c r="N95" s="109">
        <v>0.82299999999999995</v>
      </c>
      <c r="O95" s="112">
        <v>0</v>
      </c>
      <c r="P95" s="112">
        <v>0</v>
      </c>
      <c r="Q95" s="112">
        <v>0</v>
      </c>
      <c r="R95" s="28">
        <v>0</v>
      </c>
      <c r="S95" s="26">
        <v>0</v>
      </c>
      <c r="T95" s="28">
        <v>0</v>
      </c>
      <c r="U95" s="28"/>
      <c r="V95" s="28"/>
      <c r="W95" s="69"/>
      <c r="X95" s="27"/>
      <c r="Y95" s="28"/>
      <c r="Z95" s="28"/>
      <c r="AA95" s="69"/>
      <c r="AB95" s="61"/>
      <c r="AC95" s="69"/>
      <c r="AD95" s="69"/>
      <c r="AE95" s="69"/>
      <c r="AF95" s="27"/>
      <c r="AG95" s="69"/>
      <c r="AH95" s="69"/>
      <c r="AI95" s="69"/>
      <c r="AJ95" s="27"/>
      <c r="AK95" s="69"/>
      <c r="AL95" s="69"/>
      <c r="AM95" s="69"/>
      <c r="AN95" s="27"/>
      <c r="AO95" s="69"/>
      <c r="AP95" s="69"/>
      <c r="AQ95" s="69"/>
      <c r="AR95" s="27"/>
      <c r="AS95" s="69"/>
      <c r="AT95" s="69"/>
      <c r="AU95" s="69"/>
      <c r="AV95" s="27"/>
      <c r="AW95" s="109"/>
      <c r="AX95" s="68"/>
      <c r="AY95" s="68"/>
      <c r="AZ95" s="68"/>
      <c r="BA95" s="68"/>
      <c r="BB95" s="75"/>
      <c r="BC95" s="75"/>
      <c r="BD95" s="75"/>
      <c r="BE95" s="75"/>
      <c r="BF95" s="75"/>
      <c r="BG95" s="75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R95" s="27"/>
      <c r="GS95" s="27"/>
      <c r="GT95" s="27"/>
      <c r="GU95" s="27"/>
      <c r="GV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V95" s="27"/>
      <c r="HW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151"/>
      <c r="IO95" s="151"/>
      <c r="IQ95" s="27"/>
      <c r="IR95" s="165"/>
    </row>
    <row r="96" spans="2:252" s="30" customFormat="1" x14ac:dyDescent="0.25">
      <c r="B96" s="64" t="s">
        <v>270</v>
      </c>
      <c r="C96" s="73" t="s">
        <v>94</v>
      </c>
      <c r="D96" s="61" t="s">
        <v>437</v>
      </c>
      <c r="E96" s="27">
        <v>6</v>
      </c>
      <c r="F96" s="27" t="s">
        <v>9</v>
      </c>
      <c r="G96" s="27"/>
      <c r="H96" s="28"/>
      <c r="I96" s="28"/>
      <c r="J96" s="28"/>
      <c r="K96" s="28"/>
      <c r="L96" s="28"/>
      <c r="M96" s="28"/>
      <c r="N96" s="28"/>
      <c r="O96" s="28"/>
      <c r="P96" s="28"/>
      <c r="Q96" s="112"/>
      <c r="R96" s="28">
        <v>0</v>
      </c>
      <c r="S96" s="26">
        <v>0</v>
      </c>
      <c r="T96" s="28">
        <v>0</v>
      </c>
      <c r="U96" s="28"/>
      <c r="V96" s="28"/>
      <c r="W96" s="28"/>
      <c r="X96" s="27"/>
      <c r="Y96" s="28"/>
      <c r="Z96" s="28"/>
      <c r="AA96" s="28"/>
      <c r="AB96" s="61"/>
      <c r="AC96" s="69"/>
      <c r="AD96" s="69"/>
      <c r="AE96" s="69"/>
      <c r="AF96" s="27"/>
      <c r="AG96" s="69"/>
      <c r="AH96" s="69"/>
      <c r="AI96" s="69"/>
      <c r="AJ96" s="27"/>
      <c r="AK96" s="69"/>
      <c r="AL96" s="69"/>
      <c r="AM96" s="69"/>
      <c r="AN96" s="27"/>
      <c r="AO96" s="69"/>
      <c r="AP96" s="69"/>
      <c r="AQ96" s="69"/>
      <c r="AR96" s="27"/>
      <c r="AS96" s="69"/>
      <c r="AT96" s="69"/>
      <c r="AU96" s="69"/>
      <c r="AV96" s="27"/>
      <c r="AW96" s="28"/>
      <c r="AX96" s="28"/>
      <c r="AY96" s="28"/>
      <c r="AZ96" s="28"/>
      <c r="BA96" s="28"/>
      <c r="BB96" s="69"/>
      <c r="BC96" s="69"/>
      <c r="BD96" s="69"/>
      <c r="BE96" s="69"/>
      <c r="BF96" s="69"/>
      <c r="BG96" s="69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R96" s="27"/>
      <c r="GS96" s="27"/>
      <c r="GT96" s="27"/>
      <c r="GU96" s="27"/>
      <c r="GV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V96" s="27"/>
      <c r="HW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151"/>
      <c r="IO96" s="151"/>
      <c r="IQ96" s="27"/>
      <c r="IR96" s="165"/>
    </row>
    <row r="97" spans="2:252" s="30" customFormat="1" x14ac:dyDescent="0.25">
      <c r="B97" s="64" t="s">
        <v>271</v>
      </c>
      <c r="C97" s="73" t="s">
        <v>95</v>
      </c>
      <c r="D97" s="61" t="s">
        <v>438</v>
      </c>
      <c r="E97" s="27">
        <v>6</v>
      </c>
      <c r="F97" s="27" t="s">
        <v>9</v>
      </c>
      <c r="G97" s="27"/>
      <c r="H97" s="28"/>
      <c r="I97" s="28"/>
      <c r="J97" s="28"/>
      <c r="K97" s="28"/>
      <c r="L97" s="28"/>
      <c r="M97" s="28"/>
      <c r="N97" s="28"/>
      <c r="O97" s="28"/>
      <c r="P97" s="28"/>
      <c r="Q97" s="112"/>
      <c r="R97" s="28">
        <v>0</v>
      </c>
      <c r="S97" s="26">
        <v>0</v>
      </c>
      <c r="T97" s="28">
        <v>0</v>
      </c>
      <c r="U97" s="28"/>
      <c r="V97" s="28"/>
      <c r="W97" s="28"/>
      <c r="X97" s="27"/>
      <c r="Y97" s="28"/>
      <c r="Z97" s="28"/>
      <c r="AA97" s="28"/>
      <c r="AB97" s="61"/>
      <c r="AC97" s="69"/>
      <c r="AD97" s="69"/>
      <c r="AE97" s="69"/>
      <c r="AF97" s="27"/>
      <c r="AG97" s="69"/>
      <c r="AH97" s="69"/>
      <c r="AI97" s="69"/>
      <c r="AJ97" s="27"/>
      <c r="AK97" s="69"/>
      <c r="AL97" s="69"/>
      <c r="AM97" s="69"/>
      <c r="AN97" s="27"/>
      <c r="AO97" s="69"/>
      <c r="AP97" s="69"/>
      <c r="AQ97" s="69"/>
      <c r="AR97" s="27"/>
      <c r="AS97" s="69"/>
      <c r="AT97" s="69"/>
      <c r="AU97" s="69"/>
      <c r="AV97" s="27"/>
      <c r="AW97" s="28"/>
      <c r="AX97" s="28"/>
      <c r="AY97" s="28"/>
      <c r="AZ97" s="28"/>
      <c r="BA97" s="28"/>
      <c r="BB97" s="69"/>
      <c r="BC97" s="69"/>
      <c r="BD97" s="69"/>
      <c r="BE97" s="69"/>
      <c r="BF97" s="69"/>
      <c r="BG97" s="69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R97" s="27"/>
      <c r="GS97" s="27"/>
      <c r="GT97" s="27"/>
      <c r="GU97" s="27"/>
      <c r="GV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V97" s="27"/>
      <c r="HW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151"/>
      <c r="IO97" s="151"/>
      <c r="IQ97" s="27"/>
      <c r="IR97" s="165"/>
    </row>
    <row r="98" spans="2:252" s="30" customFormat="1" x14ac:dyDescent="0.25">
      <c r="B98" s="64" t="s">
        <v>272</v>
      </c>
      <c r="C98" s="73" t="s">
        <v>96</v>
      </c>
      <c r="D98" s="61" t="s">
        <v>439</v>
      </c>
      <c r="E98" s="27">
        <v>6</v>
      </c>
      <c r="F98" s="27" t="s">
        <v>9</v>
      </c>
      <c r="G98" s="2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>
        <v>0</v>
      </c>
      <c r="S98" s="26">
        <v>0</v>
      </c>
      <c r="T98" s="28">
        <v>0</v>
      </c>
      <c r="U98" s="28"/>
      <c r="V98" s="28"/>
      <c r="W98" s="28"/>
      <c r="X98" s="27"/>
      <c r="Y98" s="28"/>
      <c r="Z98" s="28"/>
      <c r="AA98" s="28"/>
      <c r="AB98" s="61"/>
      <c r="AC98" s="69"/>
      <c r="AD98" s="69"/>
      <c r="AE98" s="69"/>
      <c r="AF98" s="27"/>
      <c r="AG98" s="69"/>
      <c r="AH98" s="69"/>
      <c r="AI98" s="69"/>
      <c r="AJ98" s="27"/>
      <c r="AK98" s="69"/>
      <c r="AL98" s="69"/>
      <c r="AM98" s="69"/>
      <c r="AN98" s="27"/>
      <c r="AO98" s="69"/>
      <c r="AP98" s="69"/>
      <c r="AQ98" s="69"/>
      <c r="AR98" s="27"/>
      <c r="AS98" s="69"/>
      <c r="AT98" s="69"/>
      <c r="AU98" s="69"/>
      <c r="AV98" s="27"/>
      <c r="AW98" s="28"/>
      <c r="AX98" s="28"/>
      <c r="AY98" s="28"/>
      <c r="AZ98" s="28"/>
      <c r="BA98" s="28"/>
      <c r="BB98" s="69"/>
      <c r="BC98" s="69"/>
      <c r="BD98" s="69"/>
      <c r="BE98" s="69"/>
      <c r="BF98" s="69"/>
      <c r="BG98" s="69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R98" s="27"/>
      <c r="GS98" s="27"/>
      <c r="GT98" s="27"/>
      <c r="GU98" s="27"/>
      <c r="GV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V98" s="27"/>
      <c r="HW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151"/>
      <c r="IO98" s="151"/>
      <c r="IQ98" s="27"/>
      <c r="IR98" s="165"/>
    </row>
    <row r="99" spans="2:252" s="30" customFormat="1" x14ac:dyDescent="0.25">
      <c r="B99" s="64" t="s">
        <v>273</v>
      </c>
      <c r="C99" s="73" t="s">
        <v>97</v>
      </c>
      <c r="D99" s="61" t="s">
        <v>440</v>
      </c>
      <c r="E99" s="27">
        <v>6</v>
      </c>
      <c r="F99" s="27" t="s">
        <v>9</v>
      </c>
      <c r="G99" s="68">
        <v>15.039260280000001</v>
      </c>
      <c r="H99" s="68">
        <v>17.79</v>
      </c>
      <c r="I99" s="68">
        <v>9.85</v>
      </c>
      <c r="J99" s="68">
        <v>13.43</v>
      </c>
      <c r="K99" s="68">
        <v>26.323</v>
      </c>
      <c r="L99" s="68">
        <v>51.612000000000002</v>
      </c>
      <c r="M99" s="68">
        <v>38.48659</v>
      </c>
      <c r="N99" s="109">
        <v>16.201999999999998</v>
      </c>
      <c r="O99" s="109">
        <v>11.4953</v>
      </c>
      <c r="P99" s="109">
        <v>18.511230000000001</v>
      </c>
      <c r="Q99" s="109">
        <v>28.308500000000002</v>
      </c>
      <c r="R99" s="27">
        <v>135.86032</v>
      </c>
      <c r="S99" s="26">
        <v>26.411999999999999</v>
      </c>
      <c r="T99" s="27">
        <v>35.037189999999995</v>
      </c>
      <c r="U99" s="27"/>
      <c r="V99" s="27"/>
      <c r="W99" s="61"/>
      <c r="X99" s="27"/>
      <c r="Y99" s="27"/>
      <c r="Z99" s="27"/>
      <c r="AA99" s="61"/>
      <c r="AB99" s="61"/>
      <c r="AC99" s="61"/>
      <c r="AD99" s="61"/>
      <c r="AE99" s="61"/>
      <c r="AF99" s="27"/>
      <c r="AG99" s="61"/>
      <c r="AH99" s="61"/>
      <c r="AI99" s="61"/>
      <c r="AJ99" s="27"/>
      <c r="AK99" s="61"/>
      <c r="AL99" s="61"/>
      <c r="AM99" s="61"/>
      <c r="AN99" s="27"/>
      <c r="AO99" s="61"/>
      <c r="AP99" s="61"/>
      <c r="AQ99" s="61"/>
      <c r="AR99" s="27"/>
      <c r="AS99" s="61"/>
      <c r="AT99" s="61"/>
      <c r="AU99" s="61"/>
      <c r="AV99" s="27"/>
      <c r="AW99" s="109"/>
      <c r="AX99" s="28"/>
      <c r="AY99" s="28"/>
      <c r="AZ99" s="28"/>
      <c r="BA99" s="28"/>
      <c r="BB99" s="69"/>
      <c r="BC99" s="69"/>
      <c r="BD99" s="69"/>
      <c r="BE99" s="69"/>
      <c r="BF99" s="69"/>
      <c r="BG99" s="6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R99" s="27"/>
      <c r="GS99" s="27"/>
      <c r="GT99" s="27"/>
      <c r="GU99" s="27"/>
      <c r="GV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V99" s="27"/>
      <c r="HW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151"/>
      <c r="IO99" s="151"/>
      <c r="IQ99" s="27"/>
      <c r="IR99" s="165"/>
    </row>
    <row r="100" spans="2:252" s="30" customFormat="1" x14ac:dyDescent="0.25">
      <c r="B100" s="64" t="s">
        <v>274</v>
      </c>
      <c r="C100" s="73" t="s">
        <v>98</v>
      </c>
      <c r="D100" s="61" t="s">
        <v>441</v>
      </c>
      <c r="E100" s="27">
        <v>6</v>
      </c>
      <c r="F100" s="27" t="s">
        <v>9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109">
        <v>0</v>
      </c>
      <c r="O100" s="109">
        <v>0</v>
      </c>
      <c r="P100" s="109">
        <v>0</v>
      </c>
      <c r="Q100" s="109">
        <v>0</v>
      </c>
      <c r="R100" s="27">
        <v>0</v>
      </c>
      <c r="S100" s="26">
        <v>0</v>
      </c>
      <c r="T100" s="27">
        <v>0</v>
      </c>
      <c r="U100" s="27"/>
      <c r="V100" s="27"/>
      <c r="W100" s="27"/>
      <c r="X100" s="27"/>
      <c r="Y100" s="27"/>
      <c r="Z100" s="27"/>
      <c r="AA100" s="27"/>
      <c r="AB100" s="61"/>
      <c r="AC100" s="61"/>
      <c r="AD100" s="61"/>
      <c r="AE100" s="61"/>
      <c r="AF100" s="27"/>
      <c r="AG100" s="61"/>
      <c r="AH100" s="61"/>
      <c r="AI100" s="61"/>
      <c r="AJ100" s="27"/>
      <c r="AK100" s="61"/>
      <c r="AL100" s="61"/>
      <c r="AM100" s="61"/>
      <c r="AN100" s="27"/>
      <c r="AO100" s="61"/>
      <c r="AP100" s="61"/>
      <c r="AQ100" s="61"/>
      <c r="AR100" s="27"/>
      <c r="AS100" s="61"/>
      <c r="AT100" s="61"/>
      <c r="AU100" s="61"/>
      <c r="AV100" s="27"/>
      <c r="AW100" s="109"/>
      <c r="AX100" s="68"/>
      <c r="AY100" s="68"/>
      <c r="AZ100" s="68"/>
      <c r="BA100" s="68"/>
      <c r="BB100" s="75"/>
      <c r="BC100" s="75"/>
      <c r="BD100" s="75"/>
      <c r="BE100" s="75"/>
      <c r="BF100" s="75"/>
      <c r="BG100" s="75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R100" s="27"/>
      <c r="GS100" s="27"/>
      <c r="GT100" s="27"/>
      <c r="GU100" s="27"/>
      <c r="GV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V100" s="27"/>
      <c r="HW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151"/>
      <c r="IO100" s="151"/>
      <c r="IQ100" s="27"/>
      <c r="IR100" s="165"/>
    </row>
    <row r="101" spans="2:252" s="30" customFormat="1" x14ac:dyDescent="0.25">
      <c r="B101" s="64" t="s">
        <v>275</v>
      </c>
      <c r="C101" s="73" t="s">
        <v>99</v>
      </c>
      <c r="D101" s="61" t="s">
        <v>442</v>
      </c>
      <c r="E101" s="27">
        <v>6</v>
      </c>
      <c r="F101" s="27" t="s">
        <v>9</v>
      </c>
      <c r="G101" s="68">
        <v>39.19106</v>
      </c>
      <c r="H101" s="68">
        <v>29.28</v>
      </c>
      <c r="I101" s="68">
        <v>18.12</v>
      </c>
      <c r="J101" s="68">
        <v>4.4469999999999992</v>
      </c>
      <c r="K101" s="68">
        <v>4.508</v>
      </c>
      <c r="L101" s="68">
        <v>17.311</v>
      </c>
      <c r="M101" s="68">
        <v>5.7</v>
      </c>
      <c r="N101" s="109">
        <v>0</v>
      </c>
      <c r="O101" s="109">
        <v>7.1997999999999998</v>
      </c>
      <c r="P101" s="109">
        <v>7.9602299999999993</v>
      </c>
      <c r="Q101" s="109">
        <v>3.5270000000000001</v>
      </c>
      <c r="R101" s="27">
        <v>3.2869099999999998</v>
      </c>
      <c r="S101" s="26">
        <v>2.1899000000000002</v>
      </c>
      <c r="T101" s="27">
        <v>1.036198</v>
      </c>
      <c r="U101" s="27"/>
      <c r="V101" s="27"/>
      <c r="W101" s="61"/>
      <c r="X101" s="27"/>
      <c r="Y101" s="27"/>
      <c r="Z101" s="27"/>
      <c r="AA101" s="61"/>
      <c r="AB101" s="61"/>
      <c r="AC101" s="61"/>
      <c r="AD101" s="61"/>
      <c r="AE101" s="61"/>
      <c r="AF101" s="27"/>
      <c r="AG101" s="61"/>
      <c r="AH101" s="61"/>
      <c r="AI101" s="61"/>
      <c r="AJ101" s="27"/>
      <c r="AK101" s="61"/>
      <c r="AL101" s="61"/>
      <c r="AM101" s="61"/>
      <c r="AN101" s="27"/>
      <c r="AO101" s="61"/>
      <c r="AP101" s="61"/>
      <c r="AQ101" s="61"/>
      <c r="AR101" s="27"/>
      <c r="AS101" s="61"/>
      <c r="AT101" s="61"/>
      <c r="AU101" s="61"/>
      <c r="AV101" s="27"/>
      <c r="AW101" s="109"/>
      <c r="AX101" s="68"/>
      <c r="AY101" s="68"/>
      <c r="AZ101" s="68"/>
      <c r="BA101" s="68"/>
      <c r="BB101" s="75"/>
      <c r="BC101" s="75"/>
      <c r="BD101" s="75"/>
      <c r="BE101" s="75"/>
      <c r="BF101" s="75"/>
      <c r="BG101" s="75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R101" s="27"/>
      <c r="GS101" s="27"/>
      <c r="GT101" s="27"/>
      <c r="GU101" s="27"/>
      <c r="GV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V101" s="27"/>
      <c r="HW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151"/>
      <c r="IO101" s="151"/>
      <c r="IQ101" s="27"/>
      <c r="IR101" s="165"/>
    </row>
    <row r="102" spans="2:252" s="30" customFormat="1" x14ac:dyDescent="0.25">
      <c r="B102" s="64" t="s">
        <v>276</v>
      </c>
      <c r="C102" s="73" t="s">
        <v>100</v>
      </c>
      <c r="D102" s="61" t="s">
        <v>443</v>
      </c>
      <c r="E102" s="27">
        <v>6</v>
      </c>
      <c r="F102" s="27" t="s">
        <v>9</v>
      </c>
      <c r="G102" s="68">
        <v>2.29324526</v>
      </c>
      <c r="H102" s="68">
        <v>1.32</v>
      </c>
      <c r="I102" s="68">
        <v>1.0900000000000001</v>
      </c>
      <c r="J102" s="68">
        <v>0.97</v>
      </c>
      <c r="K102" s="68">
        <v>16.673999999999999</v>
      </c>
      <c r="L102" s="68">
        <v>9.7110000000000003</v>
      </c>
      <c r="M102" s="68">
        <v>14.532999999999999</v>
      </c>
      <c r="N102" s="109">
        <v>13.621700000000001</v>
      </c>
      <c r="O102" s="109">
        <v>4.41</v>
      </c>
      <c r="P102" s="109">
        <v>1.1494800000000001</v>
      </c>
      <c r="Q102" s="109">
        <v>0</v>
      </c>
      <c r="R102" s="27">
        <v>0.32640000000000002</v>
      </c>
      <c r="S102" s="26">
        <v>0.15534999999999999</v>
      </c>
      <c r="T102" s="27">
        <v>0</v>
      </c>
      <c r="U102" s="27"/>
      <c r="V102" s="27"/>
      <c r="W102" s="61"/>
      <c r="X102" s="27"/>
      <c r="Y102" s="27"/>
      <c r="Z102" s="27"/>
      <c r="AA102" s="61"/>
      <c r="AB102" s="61"/>
      <c r="AC102" s="61"/>
      <c r="AD102" s="61"/>
      <c r="AE102" s="61"/>
      <c r="AF102" s="27"/>
      <c r="AG102" s="61"/>
      <c r="AH102" s="61"/>
      <c r="AI102" s="61"/>
      <c r="AJ102" s="27"/>
      <c r="AK102" s="61"/>
      <c r="AL102" s="61"/>
      <c r="AM102" s="61"/>
      <c r="AN102" s="27"/>
      <c r="AO102" s="61"/>
      <c r="AP102" s="61"/>
      <c r="AQ102" s="61"/>
      <c r="AR102" s="27"/>
      <c r="AS102" s="61"/>
      <c r="AT102" s="61"/>
      <c r="AU102" s="61"/>
      <c r="AV102" s="27"/>
      <c r="AW102" s="109"/>
      <c r="AX102" s="28"/>
      <c r="AY102" s="28"/>
      <c r="AZ102" s="28"/>
      <c r="BA102" s="28"/>
      <c r="BB102" s="69"/>
      <c r="BC102" s="69"/>
      <c r="BD102" s="69"/>
      <c r="BE102" s="69"/>
      <c r="BF102" s="69"/>
      <c r="BG102" s="6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R102" s="27"/>
      <c r="GS102" s="27"/>
      <c r="GT102" s="27"/>
      <c r="GU102" s="27"/>
      <c r="GV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V102" s="27"/>
      <c r="HW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151"/>
      <c r="IO102" s="151"/>
      <c r="IQ102" s="27"/>
      <c r="IR102" s="165"/>
    </row>
    <row r="103" spans="2:252" s="30" customFormat="1" x14ac:dyDescent="0.25">
      <c r="B103" s="64" t="s">
        <v>277</v>
      </c>
      <c r="C103" s="73" t="s">
        <v>101</v>
      </c>
      <c r="D103" s="61" t="s">
        <v>444</v>
      </c>
      <c r="E103" s="27">
        <v>6</v>
      </c>
      <c r="F103" s="27" t="s">
        <v>9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8">
        <v>0</v>
      </c>
      <c r="P103" s="68">
        <v>0</v>
      </c>
      <c r="Q103" s="68">
        <v>0</v>
      </c>
      <c r="R103" s="27">
        <v>0</v>
      </c>
      <c r="S103" s="26">
        <v>0</v>
      </c>
      <c r="T103" s="27">
        <v>0</v>
      </c>
      <c r="U103" s="27"/>
      <c r="V103" s="27"/>
      <c r="W103" s="27"/>
      <c r="X103" s="27"/>
      <c r="Y103" s="27"/>
      <c r="Z103" s="27"/>
      <c r="AA103" s="27"/>
      <c r="AB103" s="61"/>
      <c r="AC103" s="61"/>
      <c r="AD103" s="61"/>
      <c r="AE103" s="61"/>
      <c r="AF103" s="27"/>
      <c r="AG103" s="61"/>
      <c r="AH103" s="61"/>
      <c r="AI103" s="61"/>
      <c r="AJ103" s="27"/>
      <c r="AK103" s="61"/>
      <c r="AL103" s="61"/>
      <c r="AM103" s="61"/>
      <c r="AN103" s="27"/>
      <c r="AO103" s="61"/>
      <c r="AP103" s="61"/>
      <c r="AQ103" s="61"/>
      <c r="AR103" s="27"/>
      <c r="AS103" s="61"/>
      <c r="AT103" s="61"/>
      <c r="AU103" s="61"/>
      <c r="AV103" s="27"/>
      <c r="AW103" s="68"/>
      <c r="AX103" s="68"/>
      <c r="AY103" s="68"/>
      <c r="AZ103" s="68"/>
      <c r="BA103" s="68"/>
      <c r="BB103" s="75"/>
      <c r="BC103" s="75"/>
      <c r="BD103" s="75"/>
      <c r="BE103" s="75"/>
      <c r="BF103" s="75"/>
      <c r="BG103" s="75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R103" s="27"/>
      <c r="GS103" s="27"/>
      <c r="GT103" s="27"/>
      <c r="GU103" s="27"/>
      <c r="GV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V103" s="27"/>
      <c r="HW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151"/>
      <c r="IO103" s="151"/>
      <c r="IQ103" s="27"/>
      <c r="IR103" s="165"/>
    </row>
    <row r="104" spans="2:252" s="30" customFormat="1" x14ac:dyDescent="0.25">
      <c r="B104" s="64" t="s">
        <v>278</v>
      </c>
      <c r="C104" s="73" t="s">
        <v>102</v>
      </c>
      <c r="D104" s="61" t="s">
        <v>445</v>
      </c>
      <c r="E104" s="27">
        <v>6</v>
      </c>
      <c r="F104" s="27" t="s">
        <v>9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8">
        <v>0</v>
      </c>
      <c r="R104" s="27">
        <v>0</v>
      </c>
      <c r="S104" s="26">
        <v>0</v>
      </c>
      <c r="T104" s="27">
        <v>0</v>
      </c>
      <c r="U104" s="27"/>
      <c r="V104" s="27"/>
      <c r="W104" s="27"/>
      <c r="X104" s="27"/>
      <c r="Y104" s="27"/>
      <c r="Z104" s="27"/>
      <c r="AA104" s="27"/>
      <c r="AB104" s="61"/>
      <c r="AC104" s="61"/>
      <c r="AD104" s="61"/>
      <c r="AE104" s="61"/>
      <c r="AF104" s="27"/>
      <c r="AG104" s="61"/>
      <c r="AH104" s="61"/>
      <c r="AI104" s="61"/>
      <c r="AJ104" s="27"/>
      <c r="AK104" s="61"/>
      <c r="AL104" s="61"/>
      <c r="AM104" s="61"/>
      <c r="AN104" s="27"/>
      <c r="AO104" s="61"/>
      <c r="AP104" s="61"/>
      <c r="AQ104" s="61"/>
      <c r="AR104" s="27"/>
      <c r="AS104" s="61"/>
      <c r="AT104" s="61"/>
      <c r="AU104" s="61"/>
      <c r="AV104" s="27"/>
      <c r="AW104" s="68"/>
      <c r="AX104" s="68"/>
      <c r="AY104" s="68"/>
      <c r="AZ104" s="68"/>
      <c r="BA104" s="68"/>
      <c r="BB104" s="75"/>
      <c r="BC104" s="75"/>
      <c r="BD104" s="75"/>
      <c r="BE104" s="75"/>
      <c r="BF104" s="75"/>
      <c r="BG104" s="75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R104" s="27"/>
      <c r="GS104" s="27"/>
      <c r="GT104" s="27"/>
      <c r="GU104" s="27"/>
      <c r="GV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V104" s="27"/>
      <c r="HW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151"/>
      <c r="IO104" s="151"/>
      <c r="IQ104" s="27"/>
      <c r="IR104" s="165"/>
    </row>
    <row r="105" spans="2:252" s="30" customFormat="1" x14ac:dyDescent="0.25">
      <c r="B105" s="64" t="s">
        <v>279</v>
      </c>
      <c r="C105" s="73" t="s">
        <v>103</v>
      </c>
      <c r="D105" s="61" t="s">
        <v>446</v>
      </c>
      <c r="E105" s="27">
        <v>6</v>
      </c>
      <c r="F105" s="27" t="s">
        <v>9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27">
        <v>0</v>
      </c>
      <c r="S105" s="26">
        <v>0</v>
      </c>
      <c r="T105" s="27">
        <v>0</v>
      </c>
      <c r="U105" s="27"/>
      <c r="V105" s="27"/>
      <c r="W105" s="27"/>
      <c r="X105" s="27"/>
      <c r="Y105" s="27"/>
      <c r="Z105" s="27"/>
      <c r="AA105" s="27"/>
      <c r="AB105" s="61"/>
      <c r="AC105" s="61"/>
      <c r="AD105" s="61"/>
      <c r="AE105" s="61"/>
      <c r="AF105" s="27"/>
      <c r="AG105" s="61"/>
      <c r="AH105" s="61"/>
      <c r="AI105" s="61"/>
      <c r="AJ105" s="27"/>
      <c r="AK105" s="61"/>
      <c r="AL105" s="61"/>
      <c r="AM105" s="61"/>
      <c r="AN105" s="27"/>
      <c r="AO105" s="61"/>
      <c r="AP105" s="61"/>
      <c r="AQ105" s="61"/>
      <c r="AR105" s="27"/>
      <c r="AS105" s="61"/>
      <c r="AT105" s="61"/>
      <c r="AU105" s="61"/>
      <c r="AV105" s="27"/>
      <c r="AW105" s="68"/>
      <c r="AX105" s="68"/>
      <c r="AY105" s="68"/>
      <c r="AZ105" s="68"/>
      <c r="BA105" s="68"/>
      <c r="BB105" s="75"/>
      <c r="BC105" s="75"/>
      <c r="BD105" s="75"/>
      <c r="BE105" s="75"/>
      <c r="BF105" s="75"/>
      <c r="BG105" s="75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R105" s="27"/>
      <c r="GS105" s="27"/>
      <c r="GT105" s="27"/>
      <c r="GU105" s="27"/>
      <c r="GV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V105" s="27"/>
      <c r="HW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151"/>
      <c r="IO105" s="151"/>
      <c r="IQ105" s="27"/>
      <c r="IR105" s="165"/>
    </row>
    <row r="106" spans="2:252" s="30" customFormat="1" x14ac:dyDescent="0.25">
      <c r="B106" s="64" t="s">
        <v>280</v>
      </c>
      <c r="C106" s="73" t="s">
        <v>104</v>
      </c>
      <c r="D106" s="61" t="s">
        <v>447</v>
      </c>
      <c r="E106" s="27">
        <v>6</v>
      </c>
      <c r="F106" s="27" t="s">
        <v>9</v>
      </c>
      <c r="G106" s="68">
        <v>2.4976301100000002</v>
      </c>
      <c r="H106" s="68">
        <v>0.83</v>
      </c>
      <c r="I106" s="68">
        <v>3.46</v>
      </c>
      <c r="J106" s="68">
        <v>3.99</v>
      </c>
      <c r="K106" s="68">
        <v>2.1120000000000001</v>
      </c>
      <c r="L106" s="68">
        <v>0.66</v>
      </c>
      <c r="M106" s="68">
        <v>0.4536</v>
      </c>
      <c r="N106" s="68">
        <v>0</v>
      </c>
      <c r="O106" s="68">
        <v>6.1337999999999999</v>
      </c>
      <c r="P106" s="68">
        <v>9.4449000000000005</v>
      </c>
      <c r="Q106" s="68">
        <v>15.659800000000001</v>
      </c>
      <c r="R106" s="27">
        <v>11.441459999999999</v>
      </c>
      <c r="S106" s="26">
        <v>8.8616799999999998</v>
      </c>
      <c r="T106" s="27">
        <v>1.0686100000000001</v>
      </c>
      <c r="U106" s="27"/>
      <c r="V106" s="27"/>
      <c r="W106" s="27"/>
      <c r="X106" s="27"/>
      <c r="Y106" s="27"/>
      <c r="Z106" s="27"/>
      <c r="AA106" s="27"/>
      <c r="AB106" s="61"/>
      <c r="AC106" s="61"/>
      <c r="AD106" s="61"/>
      <c r="AE106" s="61"/>
      <c r="AF106" s="27"/>
      <c r="AG106" s="61"/>
      <c r="AH106" s="61"/>
      <c r="AI106" s="61"/>
      <c r="AJ106" s="27"/>
      <c r="AK106" s="61"/>
      <c r="AL106" s="61"/>
      <c r="AM106" s="61"/>
      <c r="AN106" s="27"/>
      <c r="AO106" s="61"/>
      <c r="AP106" s="61"/>
      <c r="AQ106" s="61"/>
      <c r="AR106" s="27"/>
      <c r="AS106" s="61"/>
      <c r="AT106" s="61"/>
      <c r="AU106" s="61"/>
      <c r="AV106" s="27"/>
      <c r="AW106" s="28"/>
      <c r="AX106" s="28"/>
      <c r="AY106" s="28"/>
      <c r="AZ106" s="28"/>
      <c r="BA106" s="28"/>
      <c r="BB106" s="69"/>
      <c r="BC106" s="69"/>
      <c r="BD106" s="69"/>
      <c r="BE106" s="69"/>
      <c r="BF106" s="69"/>
      <c r="BG106" s="69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R106" s="27"/>
      <c r="GS106" s="27"/>
      <c r="GT106" s="27"/>
      <c r="GU106" s="27"/>
      <c r="GV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V106" s="27"/>
      <c r="HW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151"/>
      <c r="IO106" s="151"/>
      <c r="IQ106" s="27"/>
      <c r="IR106" s="165"/>
    </row>
    <row r="107" spans="2:252" s="30" customFormat="1" x14ac:dyDescent="0.25">
      <c r="B107" s="64" t="s">
        <v>281</v>
      </c>
      <c r="C107" s="73" t="s">
        <v>105</v>
      </c>
      <c r="D107" s="61" t="s">
        <v>448</v>
      </c>
      <c r="E107" s="27">
        <v>6</v>
      </c>
      <c r="F107" s="27" t="s">
        <v>9</v>
      </c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6">
        <v>0</v>
      </c>
      <c r="T107" s="27">
        <v>0</v>
      </c>
      <c r="U107" s="27"/>
      <c r="V107" s="27"/>
      <c r="W107" s="27"/>
      <c r="X107" s="27"/>
      <c r="Y107" s="27"/>
      <c r="Z107" s="27"/>
      <c r="AA107" s="27"/>
      <c r="AB107" s="61"/>
      <c r="AC107" s="61"/>
      <c r="AD107" s="61"/>
      <c r="AE107" s="61"/>
      <c r="AF107" s="27"/>
      <c r="AG107" s="61"/>
      <c r="AH107" s="61"/>
      <c r="AI107" s="61"/>
      <c r="AJ107" s="27"/>
      <c r="AK107" s="61"/>
      <c r="AL107" s="61"/>
      <c r="AM107" s="61"/>
      <c r="AN107" s="27"/>
      <c r="AO107" s="61"/>
      <c r="AP107" s="61"/>
      <c r="AQ107" s="61"/>
      <c r="AR107" s="27"/>
      <c r="AS107" s="61"/>
      <c r="AT107" s="61"/>
      <c r="AU107" s="61"/>
      <c r="AV107" s="27"/>
      <c r="AW107" s="27"/>
      <c r="AX107" s="27"/>
      <c r="AY107" s="27"/>
      <c r="AZ107" s="27"/>
      <c r="BA107" s="27"/>
      <c r="BB107" s="61"/>
      <c r="BC107" s="61"/>
      <c r="BD107" s="61"/>
      <c r="BE107" s="61"/>
      <c r="BF107" s="61"/>
      <c r="BG107" s="61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R107" s="27"/>
      <c r="GS107" s="27"/>
      <c r="GT107" s="27"/>
      <c r="GU107" s="27"/>
      <c r="GV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V107" s="27"/>
      <c r="HW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151"/>
      <c r="IO107" s="151"/>
      <c r="IQ107" s="27"/>
      <c r="IR107" s="165"/>
    </row>
    <row r="108" spans="2:252" s="30" customFormat="1" x14ac:dyDescent="0.25">
      <c r="B108" s="64" t="s">
        <v>282</v>
      </c>
      <c r="C108" s="73" t="s">
        <v>106</v>
      </c>
      <c r="D108" s="61" t="s">
        <v>449</v>
      </c>
      <c r="E108" s="27">
        <v>6</v>
      </c>
      <c r="F108" s="27" t="s">
        <v>9</v>
      </c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6">
        <v>0</v>
      </c>
      <c r="T108" s="27">
        <v>0</v>
      </c>
      <c r="U108" s="27"/>
      <c r="V108" s="27"/>
      <c r="W108" s="27"/>
      <c r="X108" s="27"/>
      <c r="Y108" s="27"/>
      <c r="Z108" s="27"/>
      <c r="AA108" s="27"/>
      <c r="AB108" s="61"/>
      <c r="AC108" s="61"/>
      <c r="AD108" s="61"/>
      <c r="AE108" s="61"/>
      <c r="AF108" s="27"/>
      <c r="AG108" s="61"/>
      <c r="AH108" s="61"/>
      <c r="AI108" s="61"/>
      <c r="AJ108" s="27"/>
      <c r="AK108" s="61"/>
      <c r="AL108" s="61"/>
      <c r="AM108" s="61"/>
      <c r="AN108" s="27"/>
      <c r="AO108" s="61"/>
      <c r="AP108" s="61"/>
      <c r="AQ108" s="61"/>
      <c r="AR108" s="27"/>
      <c r="AS108" s="61"/>
      <c r="AT108" s="61"/>
      <c r="AU108" s="61"/>
      <c r="AV108" s="27"/>
      <c r="AW108" s="27"/>
      <c r="AX108" s="27"/>
      <c r="AY108" s="27"/>
      <c r="AZ108" s="27"/>
      <c r="BA108" s="27"/>
      <c r="BB108" s="61"/>
      <c r="BC108" s="61"/>
      <c r="BD108" s="61"/>
      <c r="BE108" s="61"/>
      <c r="BF108" s="61"/>
      <c r="BG108" s="61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R108" s="27"/>
      <c r="GS108" s="27"/>
      <c r="GT108" s="27"/>
      <c r="GU108" s="27"/>
      <c r="GV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V108" s="27"/>
      <c r="HW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151"/>
      <c r="IO108" s="151"/>
      <c r="IQ108" s="27"/>
      <c r="IR108" s="165"/>
    </row>
    <row r="109" spans="2:252" s="30" customFormat="1" x14ac:dyDescent="0.25">
      <c r="B109" s="64" t="s">
        <v>283</v>
      </c>
      <c r="C109" s="73" t="s">
        <v>107</v>
      </c>
      <c r="D109" s="61" t="s">
        <v>450</v>
      </c>
      <c r="E109" s="27">
        <v>6</v>
      </c>
      <c r="F109" s="27" t="s">
        <v>9</v>
      </c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6">
        <v>0</v>
      </c>
      <c r="T109" s="27">
        <v>0</v>
      </c>
      <c r="U109" s="27"/>
      <c r="V109" s="27"/>
      <c r="W109" s="27"/>
      <c r="X109" s="27"/>
      <c r="Y109" s="27"/>
      <c r="Z109" s="27"/>
      <c r="AA109" s="27"/>
      <c r="AB109" s="61"/>
      <c r="AC109" s="61"/>
      <c r="AD109" s="61"/>
      <c r="AE109" s="61"/>
      <c r="AF109" s="27"/>
      <c r="AG109" s="61"/>
      <c r="AH109" s="61"/>
      <c r="AI109" s="61"/>
      <c r="AJ109" s="27"/>
      <c r="AK109" s="61"/>
      <c r="AL109" s="61"/>
      <c r="AM109" s="61"/>
      <c r="AN109" s="27"/>
      <c r="AO109" s="61"/>
      <c r="AP109" s="61"/>
      <c r="AQ109" s="61"/>
      <c r="AR109" s="27"/>
      <c r="AS109" s="61"/>
      <c r="AT109" s="61"/>
      <c r="AU109" s="61"/>
      <c r="AV109" s="27"/>
      <c r="AW109" s="27"/>
      <c r="AX109" s="27"/>
      <c r="AY109" s="27"/>
      <c r="AZ109" s="27"/>
      <c r="BA109" s="27"/>
      <c r="BB109" s="61"/>
      <c r="BC109" s="61"/>
      <c r="BD109" s="61"/>
      <c r="BE109" s="61"/>
      <c r="BF109" s="61"/>
      <c r="BG109" s="61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R109" s="27"/>
      <c r="GS109" s="27"/>
      <c r="GT109" s="27"/>
      <c r="GU109" s="27"/>
      <c r="GV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V109" s="27"/>
      <c r="HW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151"/>
      <c r="IO109" s="151"/>
      <c r="IQ109" s="27"/>
      <c r="IR109" s="165"/>
    </row>
    <row r="110" spans="2:252" s="30" customFormat="1" x14ac:dyDescent="0.25">
      <c r="B110" s="64" t="s">
        <v>284</v>
      </c>
      <c r="C110" s="73" t="s">
        <v>108</v>
      </c>
      <c r="D110" s="61" t="s">
        <v>451</v>
      </c>
      <c r="E110" s="27">
        <v>6</v>
      </c>
      <c r="F110" s="27" t="s">
        <v>9</v>
      </c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6">
        <v>0</v>
      </c>
      <c r="T110" s="27">
        <v>0</v>
      </c>
      <c r="U110" s="27"/>
      <c r="V110" s="27"/>
      <c r="W110" s="27"/>
      <c r="X110" s="27"/>
      <c r="Y110" s="27"/>
      <c r="Z110" s="27"/>
      <c r="AA110" s="27"/>
      <c r="AB110" s="61"/>
      <c r="AC110" s="61"/>
      <c r="AD110" s="61"/>
      <c r="AE110" s="61"/>
      <c r="AF110" s="27"/>
      <c r="AG110" s="61"/>
      <c r="AH110" s="61"/>
      <c r="AI110" s="61"/>
      <c r="AJ110" s="27"/>
      <c r="AK110" s="61"/>
      <c r="AL110" s="61"/>
      <c r="AM110" s="61"/>
      <c r="AN110" s="27"/>
      <c r="AO110" s="61"/>
      <c r="AP110" s="61"/>
      <c r="AQ110" s="61"/>
      <c r="AR110" s="27"/>
      <c r="AS110" s="61"/>
      <c r="AT110" s="61"/>
      <c r="AU110" s="61"/>
      <c r="AV110" s="27"/>
      <c r="AW110" s="27"/>
      <c r="AX110" s="27"/>
      <c r="AY110" s="27"/>
      <c r="AZ110" s="27"/>
      <c r="BA110" s="27"/>
      <c r="BB110" s="61"/>
      <c r="BC110" s="61"/>
      <c r="BD110" s="61"/>
      <c r="BE110" s="61"/>
      <c r="BF110" s="61"/>
      <c r="BG110" s="61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R110" s="27"/>
      <c r="GS110" s="27"/>
      <c r="GT110" s="27"/>
      <c r="GU110" s="27"/>
      <c r="GV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V110" s="27"/>
      <c r="HW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151"/>
      <c r="IO110" s="151"/>
      <c r="IQ110" s="27"/>
      <c r="IR110" s="165"/>
    </row>
    <row r="111" spans="2:252" s="30" customFormat="1" x14ac:dyDescent="0.25">
      <c r="B111" s="64" t="s">
        <v>285</v>
      </c>
      <c r="C111" s="73" t="s">
        <v>109</v>
      </c>
      <c r="D111" s="61" t="s">
        <v>452</v>
      </c>
      <c r="E111" s="27">
        <v>6</v>
      </c>
      <c r="F111" s="27" t="s">
        <v>9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6">
        <v>0</v>
      </c>
      <c r="T111" s="27">
        <v>0</v>
      </c>
      <c r="U111" s="27"/>
      <c r="V111" s="27"/>
      <c r="W111" s="27"/>
      <c r="X111" s="27"/>
      <c r="Y111" s="27"/>
      <c r="Z111" s="27"/>
      <c r="AA111" s="27"/>
      <c r="AB111" s="61"/>
      <c r="AC111" s="61"/>
      <c r="AD111" s="61"/>
      <c r="AE111" s="61"/>
      <c r="AF111" s="27"/>
      <c r="AG111" s="61"/>
      <c r="AH111" s="61"/>
      <c r="AI111" s="61"/>
      <c r="AJ111" s="27"/>
      <c r="AK111" s="61"/>
      <c r="AL111" s="61"/>
      <c r="AM111" s="61"/>
      <c r="AN111" s="27"/>
      <c r="AO111" s="61"/>
      <c r="AP111" s="61"/>
      <c r="AQ111" s="61"/>
      <c r="AR111" s="27"/>
      <c r="AS111" s="61"/>
      <c r="AT111" s="61"/>
      <c r="AU111" s="61"/>
      <c r="AV111" s="27"/>
      <c r="AW111" s="27"/>
      <c r="AX111" s="27"/>
      <c r="AY111" s="27"/>
      <c r="AZ111" s="27"/>
      <c r="BA111" s="27"/>
      <c r="BB111" s="61"/>
      <c r="BC111" s="61"/>
      <c r="BD111" s="61"/>
      <c r="BE111" s="61"/>
      <c r="BF111" s="61"/>
      <c r="BG111" s="61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R111" s="27"/>
      <c r="GS111" s="27"/>
      <c r="GT111" s="27"/>
      <c r="GU111" s="27"/>
      <c r="GV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V111" s="27"/>
      <c r="HW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151"/>
      <c r="IO111" s="151"/>
      <c r="IQ111" s="27"/>
      <c r="IR111" s="165"/>
    </row>
    <row r="112" spans="2:252" s="30" customFormat="1" x14ac:dyDescent="0.25">
      <c r="B112" s="64" t="s">
        <v>286</v>
      </c>
      <c r="C112" s="73" t="s">
        <v>110</v>
      </c>
      <c r="D112" s="61" t="s">
        <v>453</v>
      </c>
      <c r="E112" s="27">
        <v>6</v>
      </c>
      <c r="F112" s="27" t="s">
        <v>9</v>
      </c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6">
        <v>0</v>
      </c>
      <c r="T112" s="27">
        <v>0</v>
      </c>
      <c r="U112" s="27"/>
      <c r="V112" s="27"/>
      <c r="W112" s="27"/>
      <c r="X112" s="27"/>
      <c r="Y112" s="27"/>
      <c r="Z112" s="27"/>
      <c r="AA112" s="27"/>
      <c r="AB112" s="61"/>
      <c r="AC112" s="61"/>
      <c r="AD112" s="61"/>
      <c r="AE112" s="61"/>
      <c r="AF112" s="27"/>
      <c r="AG112" s="61"/>
      <c r="AH112" s="61"/>
      <c r="AI112" s="61"/>
      <c r="AJ112" s="27"/>
      <c r="AK112" s="61"/>
      <c r="AL112" s="61"/>
      <c r="AM112" s="61"/>
      <c r="AN112" s="27"/>
      <c r="AO112" s="61"/>
      <c r="AP112" s="61"/>
      <c r="AQ112" s="61"/>
      <c r="AR112" s="27"/>
      <c r="AS112" s="61"/>
      <c r="AT112" s="61"/>
      <c r="AU112" s="61"/>
      <c r="AV112" s="27"/>
      <c r="AW112" s="27"/>
      <c r="AX112" s="27"/>
      <c r="AY112" s="27"/>
      <c r="AZ112" s="27"/>
      <c r="BA112" s="27"/>
      <c r="BB112" s="61"/>
      <c r="BC112" s="61"/>
      <c r="BD112" s="61"/>
      <c r="BE112" s="61"/>
      <c r="BF112" s="61"/>
      <c r="BG112" s="61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R112" s="27"/>
      <c r="GS112" s="27"/>
      <c r="GT112" s="27"/>
      <c r="GU112" s="27"/>
      <c r="GV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V112" s="27"/>
      <c r="HW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151"/>
      <c r="IO112" s="151"/>
      <c r="IQ112" s="27"/>
      <c r="IR112" s="165"/>
    </row>
    <row r="113" spans="2:252" s="30" customFormat="1" x14ac:dyDescent="0.25">
      <c r="B113" s="64" t="s">
        <v>287</v>
      </c>
      <c r="C113" s="73" t="s">
        <v>111</v>
      </c>
      <c r="D113" s="61" t="s">
        <v>454</v>
      </c>
      <c r="E113" s="27">
        <v>6</v>
      </c>
      <c r="F113" s="27" t="s">
        <v>9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6">
        <v>0</v>
      </c>
      <c r="T113" s="27">
        <v>0</v>
      </c>
      <c r="U113" s="27"/>
      <c r="V113" s="27"/>
      <c r="W113" s="27"/>
      <c r="X113" s="27"/>
      <c r="Y113" s="27"/>
      <c r="Z113" s="27"/>
      <c r="AA113" s="27"/>
      <c r="AB113" s="61"/>
      <c r="AC113" s="61"/>
      <c r="AD113" s="61"/>
      <c r="AE113" s="61"/>
      <c r="AF113" s="27"/>
      <c r="AG113" s="61"/>
      <c r="AH113" s="61"/>
      <c r="AI113" s="61"/>
      <c r="AJ113" s="27"/>
      <c r="AK113" s="61"/>
      <c r="AL113" s="61"/>
      <c r="AM113" s="61"/>
      <c r="AN113" s="27"/>
      <c r="AO113" s="61"/>
      <c r="AP113" s="61"/>
      <c r="AQ113" s="61"/>
      <c r="AR113" s="27"/>
      <c r="AS113" s="61"/>
      <c r="AT113" s="61"/>
      <c r="AU113" s="61"/>
      <c r="AV113" s="27"/>
      <c r="AW113" s="27"/>
      <c r="AX113" s="27"/>
      <c r="AY113" s="27"/>
      <c r="AZ113" s="27"/>
      <c r="BA113" s="27"/>
      <c r="BB113" s="61"/>
      <c r="BC113" s="61"/>
      <c r="BD113" s="61"/>
      <c r="BE113" s="61"/>
      <c r="BF113" s="61"/>
      <c r="BG113" s="61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R113" s="27"/>
      <c r="GS113" s="27"/>
      <c r="GT113" s="27"/>
      <c r="GU113" s="27"/>
      <c r="GV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V113" s="27"/>
      <c r="HW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151"/>
      <c r="IO113" s="151"/>
      <c r="IQ113" s="27"/>
      <c r="IR113" s="165"/>
    </row>
    <row r="114" spans="2:252" s="30" customFormat="1" x14ac:dyDescent="0.25">
      <c r="B114" s="64" t="s">
        <v>288</v>
      </c>
      <c r="C114" s="73" t="s">
        <v>112</v>
      </c>
      <c r="D114" s="61" t="s">
        <v>455</v>
      </c>
      <c r="E114" s="27">
        <v>6</v>
      </c>
      <c r="F114" s="27" t="s">
        <v>9</v>
      </c>
      <c r="G114" s="27"/>
      <c r="H114" s="27"/>
      <c r="I114" s="27"/>
      <c r="J114" s="27"/>
      <c r="K114" s="27"/>
      <c r="L114" s="27"/>
      <c r="M114" s="27"/>
      <c r="N114" s="27"/>
      <c r="O114" s="104"/>
      <c r="P114" s="104"/>
      <c r="Q114" s="104">
        <v>0</v>
      </c>
      <c r="R114" s="27"/>
      <c r="S114" s="26">
        <v>0</v>
      </c>
      <c r="T114" s="27">
        <v>0</v>
      </c>
      <c r="U114" s="27"/>
      <c r="V114" s="27"/>
      <c r="W114" s="27"/>
      <c r="X114" s="27"/>
      <c r="Y114" s="27"/>
      <c r="Z114" s="27"/>
      <c r="AA114" s="27"/>
      <c r="AB114" s="61"/>
      <c r="AC114" s="61"/>
      <c r="AD114" s="61"/>
      <c r="AE114" s="61"/>
      <c r="AF114" s="27"/>
      <c r="AG114" s="61"/>
      <c r="AH114" s="61"/>
      <c r="AI114" s="61"/>
      <c r="AJ114" s="27"/>
      <c r="AK114" s="61"/>
      <c r="AL114" s="61"/>
      <c r="AM114" s="61"/>
      <c r="AN114" s="27"/>
      <c r="AO114" s="61"/>
      <c r="AP114" s="61"/>
      <c r="AQ114" s="61"/>
      <c r="AR114" s="27"/>
      <c r="AS114" s="61"/>
      <c r="AT114" s="61"/>
      <c r="AU114" s="61"/>
      <c r="AV114" s="27"/>
      <c r="AW114" s="27"/>
      <c r="AX114" s="27"/>
      <c r="AY114" s="27"/>
      <c r="AZ114" s="27"/>
      <c r="BA114" s="27"/>
      <c r="BB114" s="61"/>
      <c r="BC114" s="61"/>
      <c r="BD114" s="61"/>
      <c r="BE114" s="61"/>
      <c r="BF114" s="61"/>
      <c r="BG114" s="61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R114" s="27"/>
      <c r="GS114" s="27"/>
      <c r="GT114" s="27"/>
      <c r="GU114" s="27"/>
      <c r="GV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V114" s="27"/>
      <c r="HW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151"/>
      <c r="IO114" s="151"/>
      <c r="IQ114" s="27"/>
      <c r="IR114" s="165"/>
    </row>
    <row r="115" spans="2:252" s="30" customFormat="1" x14ac:dyDescent="0.25">
      <c r="B115" s="64" t="s">
        <v>289</v>
      </c>
      <c r="C115" s="73" t="s">
        <v>113</v>
      </c>
      <c r="D115" s="61" t="s">
        <v>456</v>
      </c>
      <c r="E115" s="27">
        <v>6</v>
      </c>
      <c r="F115" s="27" t="s">
        <v>9</v>
      </c>
      <c r="G115" s="68">
        <v>0</v>
      </c>
      <c r="H115" s="68">
        <v>0</v>
      </c>
      <c r="I115" s="68">
        <v>13.64</v>
      </c>
      <c r="J115" s="68">
        <v>21.32</v>
      </c>
      <c r="K115" s="68">
        <v>5.827</v>
      </c>
      <c r="L115" s="68">
        <v>8.9179999999999993</v>
      </c>
      <c r="M115" s="68">
        <v>14.052</v>
      </c>
      <c r="N115" s="104">
        <v>12.388999999999999</v>
      </c>
      <c r="O115" s="104">
        <v>8.1471999999999998</v>
      </c>
      <c r="P115" s="104">
        <v>9.3156599999999994</v>
      </c>
      <c r="Q115" s="104">
        <v>0.95737000000000005</v>
      </c>
      <c r="R115" s="27">
        <v>1.0471200000000001</v>
      </c>
      <c r="S115" s="26">
        <v>0</v>
      </c>
      <c r="T115" s="27">
        <v>0</v>
      </c>
      <c r="U115" s="27"/>
      <c r="V115" s="27"/>
      <c r="W115" s="61"/>
      <c r="X115" s="27"/>
      <c r="Y115" s="27"/>
      <c r="Z115" s="27"/>
      <c r="AA115" s="61"/>
      <c r="AB115" s="61"/>
      <c r="AC115" s="61"/>
      <c r="AD115" s="61"/>
      <c r="AE115" s="61"/>
      <c r="AF115" s="27"/>
      <c r="AG115" s="61"/>
      <c r="AH115" s="61"/>
      <c r="AI115" s="61"/>
      <c r="AJ115" s="27"/>
      <c r="AK115" s="61"/>
      <c r="AL115" s="61"/>
      <c r="AM115" s="61"/>
      <c r="AN115" s="27"/>
      <c r="AO115" s="61"/>
      <c r="AP115" s="61"/>
      <c r="AQ115" s="61"/>
      <c r="AR115" s="27"/>
      <c r="AS115" s="61"/>
      <c r="AT115" s="61"/>
      <c r="AU115" s="61"/>
      <c r="AV115" s="27"/>
      <c r="AW115" s="95"/>
      <c r="AX115" s="95"/>
      <c r="AY115" s="95"/>
      <c r="AZ115" s="95"/>
      <c r="BA115" s="95"/>
      <c r="BB115" s="91"/>
      <c r="BC115" s="91"/>
      <c r="BD115" s="91"/>
      <c r="BE115" s="91"/>
      <c r="BF115" s="91"/>
      <c r="BG115" s="91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R115" s="27"/>
      <c r="GS115" s="27"/>
      <c r="GT115" s="27"/>
      <c r="GU115" s="27"/>
      <c r="GV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V115" s="27"/>
      <c r="HW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151"/>
      <c r="IO115" s="151"/>
      <c r="IQ115" s="27"/>
      <c r="IR115" s="165"/>
    </row>
    <row r="116" spans="2:252" s="30" customFormat="1" x14ac:dyDescent="0.25">
      <c r="B116" s="64" t="s">
        <v>290</v>
      </c>
      <c r="C116" s="73" t="s">
        <v>114</v>
      </c>
      <c r="D116" s="61" t="s">
        <v>457</v>
      </c>
      <c r="E116" s="27">
        <v>6</v>
      </c>
      <c r="F116" s="27" t="s">
        <v>9</v>
      </c>
      <c r="G116" s="68">
        <v>0</v>
      </c>
      <c r="H116" s="68">
        <v>0.8</v>
      </c>
      <c r="I116" s="68">
        <v>1.17</v>
      </c>
      <c r="J116" s="68">
        <v>0.01</v>
      </c>
      <c r="K116" s="68">
        <v>3.7199999999999998</v>
      </c>
      <c r="L116" s="68">
        <v>1.9718</v>
      </c>
      <c r="M116" s="68">
        <v>2.7050000000000001</v>
      </c>
      <c r="N116" s="105">
        <v>10.164999999999999</v>
      </c>
      <c r="O116" s="105">
        <v>5.5590000000000002</v>
      </c>
      <c r="P116" s="105">
        <v>2.8288000000000002</v>
      </c>
      <c r="Q116" s="105">
        <v>0.25696000000000002</v>
      </c>
      <c r="R116" s="27">
        <v>3.0852999999999998E-2</v>
      </c>
      <c r="S116" s="26">
        <v>0.16664000000000001</v>
      </c>
      <c r="T116" s="27">
        <v>2.9659</v>
      </c>
      <c r="U116" s="27"/>
      <c r="V116" s="27"/>
      <c r="W116" s="61"/>
      <c r="X116" s="27"/>
      <c r="Y116" s="27"/>
      <c r="Z116" s="27"/>
      <c r="AA116" s="61"/>
      <c r="AB116" s="61"/>
      <c r="AC116" s="61"/>
      <c r="AD116" s="61"/>
      <c r="AE116" s="61"/>
      <c r="AF116" s="27"/>
      <c r="AG116" s="61"/>
      <c r="AH116" s="61"/>
      <c r="AI116" s="61"/>
      <c r="AJ116" s="27"/>
      <c r="AK116" s="61"/>
      <c r="AL116" s="61"/>
      <c r="AM116" s="61"/>
      <c r="AN116" s="27"/>
      <c r="AO116" s="61"/>
      <c r="AP116" s="61"/>
      <c r="AQ116" s="61"/>
      <c r="AR116" s="27"/>
      <c r="AS116" s="61"/>
      <c r="AT116" s="61"/>
      <c r="AU116" s="61"/>
      <c r="AV116" s="27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R116" s="27"/>
      <c r="GS116" s="27"/>
      <c r="GT116" s="27"/>
      <c r="GU116" s="27"/>
      <c r="GV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V116" s="27"/>
      <c r="HW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151"/>
      <c r="IO116" s="151"/>
      <c r="IQ116" s="27"/>
      <c r="IR116" s="165"/>
    </row>
    <row r="117" spans="2:252" s="30" customFormat="1" x14ac:dyDescent="0.25">
      <c r="B117" s="64" t="s">
        <v>291</v>
      </c>
      <c r="C117" s="73" t="s">
        <v>115</v>
      </c>
      <c r="D117" s="61" t="s">
        <v>458</v>
      </c>
      <c r="E117" s="27">
        <v>6</v>
      </c>
      <c r="F117" s="27" t="s">
        <v>9</v>
      </c>
      <c r="G117" s="68">
        <v>1.7159974200000001</v>
      </c>
      <c r="H117" s="68">
        <v>0.39700000000000002</v>
      </c>
      <c r="I117" s="68">
        <v>1.6E-2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27">
        <v>0</v>
      </c>
      <c r="S117" s="26">
        <v>0</v>
      </c>
      <c r="T117" s="27">
        <v>0</v>
      </c>
      <c r="U117" s="27"/>
      <c r="V117" s="27"/>
      <c r="W117" s="27"/>
      <c r="X117" s="27"/>
      <c r="Y117" s="27"/>
      <c r="Z117" s="27"/>
      <c r="AA117" s="27"/>
      <c r="AB117" s="61"/>
      <c r="AC117" s="61"/>
      <c r="AD117" s="61"/>
      <c r="AE117" s="61"/>
      <c r="AF117" s="27"/>
      <c r="AG117" s="61"/>
      <c r="AH117" s="61"/>
      <c r="AI117" s="61"/>
      <c r="AJ117" s="27"/>
      <c r="AK117" s="61"/>
      <c r="AL117" s="61"/>
      <c r="AM117" s="61"/>
      <c r="AN117" s="27"/>
      <c r="AO117" s="61"/>
      <c r="AP117" s="61"/>
      <c r="AQ117" s="61"/>
      <c r="AR117" s="27"/>
      <c r="AS117" s="61"/>
      <c r="AT117" s="61"/>
      <c r="AU117" s="61"/>
      <c r="AV117" s="27"/>
      <c r="AW117" s="68"/>
      <c r="AX117" s="68"/>
      <c r="AY117" s="68"/>
      <c r="AZ117" s="68"/>
      <c r="BA117" s="68"/>
      <c r="BB117" s="75"/>
      <c r="BC117" s="75"/>
      <c r="BD117" s="75"/>
      <c r="BE117" s="75"/>
      <c r="BF117" s="75"/>
      <c r="BG117" s="75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R117" s="27"/>
      <c r="GS117" s="27"/>
      <c r="GT117" s="27"/>
      <c r="GU117" s="27"/>
      <c r="GV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V117" s="27"/>
      <c r="HW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151"/>
      <c r="IO117" s="151"/>
      <c r="IQ117" s="27"/>
      <c r="IR117" s="165"/>
    </row>
    <row r="118" spans="2:252" s="30" customFormat="1" x14ac:dyDescent="0.25">
      <c r="B118" s="64" t="s">
        <v>292</v>
      </c>
      <c r="C118" s="73" t="s">
        <v>116</v>
      </c>
      <c r="D118" s="61" t="s">
        <v>459</v>
      </c>
      <c r="E118" s="27">
        <v>6</v>
      </c>
      <c r="F118" s="27" t="s">
        <v>9</v>
      </c>
      <c r="G118" s="27"/>
      <c r="H118" s="27"/>
      <c r="I118" s="27"/>
      <c r="J118" s="27"/>
      <c r="K118" s="27"/>
      <c r="L118" s="27"/>
      <c r="M118" s="27"/>
      <c r="N118" s="27"/>
      <c r="O118" s="27"/>
      <c r="P118" s="68"/>
      <c r="Q118" s="68">
        <v>0</v>
      </c>
      <c r="R118" s="27">
        <v>0</v>
      </c>
      <c r="S118" s="26">
        <v>0</v>
      </c>
      <c r="T118" s="27">
        <v>0</v>
      </c>
      <c r="U118" s="27"/>
      <c r="V118" s="27"/>
      <c r="W118" s="27"/>
      <c r="X118" s="27"/>
      <c r="Y118" s="27"/>
      <c r="Z118" s="27"/>
      <c r="AA118" s="27"/>
      <c r="AB118" s="61"/>
      <c r="AC118" s="61"/>
      <c r="AD118" s="61"/>
      <c r="AE118" s="61"/>
      <c r="AF118" s="27"/>
      <c r="AG118" s="61"/>
      <c r="AH118" s="61"/>
      <c r="AI118" s="61"/>
      <c r="AJ118" s="27"/>
      <c r="AK118" s="61"/>
      <c r="AL118" s="61"/>
      <c r="AM118" s="61"/>
      <c r="AN118" s="27"/>
      <c r="AO118" s="61"/>
      <c r="AP118" s="61"/>
      <c r="AQ118" s="61"/>
      <c r="AR118" s="27"/>
      <c r="AS118" s="61"/>
      <c r="AT118" s="61"/>
      <c r="AU118" s="61"/>
      <c r="AV118" s="27"/>
      <c r="AW118" s="27"/>
      <c r="AX118" s="27"/>
      <c r="AY118" s="27"/>
      <c r="AZ118" s="27"/>
      <c r="BA118" s="27"/>
      <c r="BB118" s="61"/>
      <c r="BC118" s="61"/>
      <c r="BD118" s="61"/>
      <c r="BE118" s="61"/>
      <c r="BF118" s="61"/>
      <c r="BG118" s="61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R118" s="27"/>
      <c r="GS118" s="27"/>
      <c r="GT118" s="27"/>
      <c r="GU118" s="27"/>
      <c r="GV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V118" s="27"/>
      <c r="HW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151"/>
      <c r="IO118" s="151"/>
      <c r="IQ118" s="27"/>
      <c r="IR118" s="165"/>
    </row>
    <row r="119" spans="2:252" s="30" customFormat="1" x14ac:dyDescent="0.25">
      <c r="B119" s="64" t="s">
        <v>293</v>
      </c>
      <c r="C119" s="73" t="s">
        <v>117</v>
      </c>
      <c r="D119" s="61" t="s">
        <v>460</v>
      </c>
      <c r="E119" s="27">
        <v>6</v>
      </c>
      <c r="F119" s="27" t="s">
        <v>9</v>
      </c>
      <c r="G119" s="27"/>
      <c r="H119" s="27"/>
      <c r="I119" s="27"/>
      <c r="J119" s="27"/>
      <c r="K119" s="27"/>
      <c r="L119" s="27"/>
      <c r="M119" s="27"/>
      <c r="N119" s="27"/>
      <c r="O119" s="27"/>
      <c r="P119" s="68"/>
      <c r="Q119" s="68">
        <v>0</v>
      </c>
      <c r="R119" s="27">
        <v>0</v>
      </c>
      <c r="S119" s="26">
        <v>0</v>
      </c>
      <c r="T119" s="27">
        <v>0</v>
      </c>
      <c r="U119" s="27"/>
      <c r="V119" s="27"/>
      <c r="W119" s="27"/>
      <c r="X119" s="27"/>
      <c r="Y119" s="27"/>
      <c r="Z119" s="27"/>
      <c r="AA119" s="27"/>
      <c r="AB119" s="61"/>
      <c r="AC119" s="61"/>
      <c r="AD119" s="61"/>
      <c r="AE119" s="61"/>
      <c r="AF119" s="27"/>
      <c r="AG119" s="61"/>
      <c r="AH119" s="61"/>
      <c r="AI119" s="61"/>
      <c r="AJ119" s="27"/>
      <c r="AK119" s="61"/>
      <c r="AL119" s="61"/>
      <c r="AM119" s="61"/>
      <c r="AN119" s="27"/>
      <c r="AO119" s="61"/>
      <c r="AP119" s="61"/>
      <c r="AQ119" s="61"/>
      <c r="AR119" s="27"/>
      <c r="AS119" s="61"/>
      <c r="AT119" s="61"/>
      <c r="AU119" s="61"/>
      <c r="AV119" s="27"/>
      <c r="AW119" s="27"/>
      <c r="AX119" s="27"/>
      <c r="AY119" s="27"/>
      <c r="AZ119" s="27"/>
      <c r="BA119" s="27"/>
      <c r="BB119" s="61"/>
      <c r="BC119" s="61"/>
      <c r="BD119" s="61"/>
      <c r="BE119" s="61"/>
      <c r="BF119" s="61"/>
      <c r="BG119" s="61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R119" s="27"/>
      <c r="GS119" s="27"/>
      <c r="GT119" s="27"/>
      <c r="GU119" s="27"/>
      <c r="GV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V119" s="27"/>
      <c r="HW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151"/>
      <c r="IO119" s="151"/>
      <c r="IQ119" s="27"/>
      <c r="IR119" s="165"/>
    </row>
    <row r="120" spans="2:252" s="30" customFormat="1" x14ac:dyDescent="0.25">
      <c r="B120" s="64" t="s">
        <v>294</v>
      </c>
      <c r="C120" s="73" t="s">
        <v>118</v>
      </c>
      <c r="D120" s="61" t="s">
        <v>461</v>
      </c>
      <c r="E120" s="27">
        <v>6</v>
      </c>
      <c r="F120" s="27" t="s">
        <v>9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68"/>
      <c r="Q120" s="68">
        <v>0</v>
      </c>
      <c r="R120" s="27">
        <v>0</v>
      </c>
      <c r="S120" s="26">
        <v>0</v>
      </c>
      <c r="T120" s="27">
        <v>0</v>
      </c>
      <c r="U120" s="27"/>
      <c r="V120" s="27"/>
      <c r="W120" s="27"/>
      <c r="X120" s="27"/>
      <c r="Y120" s="27"/>
      <c r="Z120" s="27"/>
      <c r="AA120" s="27"/>
      <c r="AB120" s="61"/>
      <c r="AC120" s="61"/>
      <c r="AD120" s="61"/>
      <c r="AE120" s="61"/>
      <c r="AF120" s="27"/>
      <c r="AG120" s="61"/>
      <c r="AH120" s="61"/>
      <c r="AI120" s="61"/>
      <c r="AJ120" s="27"/>
      <c r="AK120" s="61"/>
      <c r="AL120" s="61"/>
      <c r="AM120" s="61"/>
      <c r="AN120" s="27"/>
      <c r="AO120" s="61"/>
      <c r="AP120" s="61"/>
      <c r="AQ120" s="61"/>
      <c r="AR120" s="27"/>
      <c r="AS120" s="61"/>
      <c r="AT120" s="61"/>
      <c r="AU120" s="61"/>
      <c r="AV120" s="27"/>
      <c r="AW120" s="27"/>
      <c r="AX120" s="27"/>
      <c r="AY120" s="27"/>
      <c r="AZ120" s="27"/>
      <c r="BA120" s="27"/>
      <c r="BB120" s="61"/>
      <c r="BC120" s="61"/>
      <c r="BD120" s="61"/>
      <c r="BE120" s="61"/>
      <c r="BF120" s="61"/>
      <c r="BG120" s="61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R120" s="27"/>
      <c r="GS120" s="27"/>
      <c r="GT120" s="27"/>
      <c r="GU120" s="27"/>
      <c r="GV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V120" s="27"/>
      <c r="HW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151"/>
      <c r="IO120" s="151"/>
      <c r="IQ120" s="27"/>
      <c r="IR120" s="165"/>
    </row>
    <row r="121" spans="2:252" s="30" customFormat="1" x14ac:dyDescent="0.25">
      <c r="B121" s="64" t="s">
        <v>295</v>
      </c>
      <c r="C121" s="73" t="s">
        <v>119</v>
      </c>
      <c r="D121" s="61" t="s">
        <v>462</v>
      </c>
      <c r="E121" s="27">
        <v>6</v>
      </c>
      <c r="F121" s="27" t="s">
        <v>9</v>
      </c>
      <c r="G121" s="27"/>
      <c r="H121" s="27"/>
      <c r="I121" s="27"/>
      <c r="J121" s="27"/>
      <c r="K121" s="27"/>
      <c r="L121" s="27"/>
      <c r="M121" s="27"/>
      <c r="N121" s="27"/>
      <c r="O121" s="27"/>
      <c r="P121" s="68"/>
      <c r="Q121" s="68">
        <v>0</v>
      </c>
      <c r="R121" s="27">
        <v>0</v>
      </c>
      <c r="S121" s="26">
        <v>0</v>
      </c>
      <c r="T121" s="27">
        <v>0</v>
      </c>
      <c r="U121" s="27"/>
      <c r="V121" s="27"/>
      <c r="W121" s="27"/>
      <c r="X121" s="27"/>
      <c r="Y121" s="27"/>
      <c r="Z121" s="27"/>
      <c r="AA121" s="27"/>
      <c r="AB121" s="61"/>
      <c r="AC121" s="61"/>
      <c r="AD121" s="61"/>
      <c r="AE121" s="61"/>
      <c r="AF121" s="27"/>
      <c r="AG121" s="61"/>
      <c r="AH121" s="61"/>
      <c r="AI121" s="61"/>
      <c r="AJ121" s="27"/>
      <c r="AK121" s="61"/>
      <c r="AL121" s="61"/>
      <c r="AM121" s="61"/>
      <c r="AN121" s="27"/>
      <c r="AO121" s="61"/>
      <c r="AP121" s="61"/>
      <c r="AQ121" s="61"/>
      <c r="AR121" s="27"/>
      <c r="AS121" s="61"/>
      <c r="AT121" s="61"/>
      <c r="AU121" s="61"/>
      <c r="AV121" s="27"/>
      <c r="AW121" s="27"/>
      <c r="AX121" s="27"/>
      <c r="AY121" s="27"/>
      <c r="AZ121" s="27"/>
      <c r="BA121" s="27"/>
      <c r="BB121" s="61"/>
      <c r="BC121" s="61"/>
      <c r="BD121" s="61"/>
      <c r="BE121" s="61"/>
      <c r="BF121" s="61"/>
      <c r="BG121" s="61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R121" s="27"/>
      <c r="GS121" s="27"/>
      <c r="GT121" s="27"/>
      <c r="GU121" s="27"/>
      <c r="GV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V121" s="27"/>
      <c r="HW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151"/>
      <c r="IO121" s="151"/>
      <c r="IQ121" s="27"/>
      <c r="IR121" s="165"/>
    </row>
    <row r="122" spans="2:252" s="30" customFormat="1" x14ac:dyDescent="0.25">
      <c r="B122" s="64" t="s">
        <v>296</v>
      </c>
      <c r="C122" s="73" t="s">
        <v>120</v>
      </c>
      <c r="D122" s="61" t="s">
        <v>463</v>
      </c>
      <c r="E122" s="27">
        <v>6</v>
      </c>
      <c r="F122" s="27" t="s">
        <v>9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68"/>
      <c r="Q122" s="68">
        <v>0</v>
      </c>
      <c r="R122" s="27">
        <v>0</v>
      </c>
      <c r="S122" s="26">
        <v>0</v>
      </c>
      <c r="T122" s="27">
        <v>0</v>
      </c>
      <c r="U122" s="27"/>
      <c r="V122" s="27"/>
      <c r="W122" s="27"/>
      <c r="X122" s="27"/>
      <c r="Y122" s="27"/>
      <c r="Z122" s="27"/>
      <c r="AA122" s="27"/>
      <c r="AB122" s="61"/>
      <c r="AC122" s="61"/>
      <c r="AD122" s="61"/>
      <c r="AE122" s="61"/>
      <c r="AF122" s="27"/>
      <c r="AG122" s="61"/>
      <c r="AH122" s="61"/>
      <c r="AI122" s="61"/>
      <c r="AJ122" s="27"/>
      <c r="AK122" s="61"/>
      <c r="AL122" s="61"/>
      <c r="AM122" s="61"/>
      <c r="AN122" s="27"/>
      <c r="AO122" s="61"/>
      <c r="AP122" s="61"/>
      <c r="AQ122" s="61"/>
      <c r="AR122" s="27"/>
      <c r="AS122" s="61"/>
      <c r="AT122" s="61"/>
      <c r="AU122" s="61"/>
      <c r="AV122" s="27"/>
      <c r="AW122" s="27"/>
      <c r="AX122" s="27"/>
      <c r="AY122" s="27"/>
      <c r="AZ122" s="27"/>
      <c r="BA122" s="27"/>
      <c r="BB122" s="61"/>
      <c r="BC122" s="61"/>
      <c r="BD122" s="61"/>
      <c r="BE122" s="61"/>
      <c r="BF122" s="61"/>
      <c r="BG122" s="61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R122" s="27"/>
      <c r="GS122" s="27"/>
      <c r="GT122" s="27"/>
      <c r="GU122" s="27"/>
      <c r="GV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V122" s="27"/>
      <c r="HW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151"/>
      <c r="IO122" s="151"/>
      <c r="IQ122" s="27"/>
      <c r="IR122" s="165"/>
    </row>
    <row r="123" spans="2:252" s="30" customFormat="1" x14ac:dyDescent="0.25">
      <c r="B123" s="64" t="s">
        <v>297</v>
      </c>
      <c r="C123" s="73" t="s">
        <v>121</v>
      </c>
      <c r="D123" s="61" t="s">
        <v>464</v>
      </c>
      <c r="E123" s="27">
        <v>6</v>
      </c>
      <c r="F123" s="27" t="s">
        <v>9</v>
      </c>
      <c r="G123" s="27"/>
      <c r="H123" s="27"/>
      <c r="I123" s="27"/>
      <c r="J123" s="27"/>
      <c r="K123" s="27"/>
      <c r="L123" s="27"/>
      <c r="M123" s="27"/>
      <c r="N123" s="27"/>
      <c r="O123" s="27"/>
      <c r="P123" s="68"/>
      <c r="Q123" s="68">
        <v>0</v>
      </c>
      <c r="R123" s="27">
        <v>0</v>
      </c>
      <c r="S123" s="26">
        <v>0</v>
      </c>
      <c r="T123" s="27">
        <v>0</v>
      </c>
      <c r="U123" s="27"/>
      <c r="V123" s="27"/>
      <c r="W123" s="27"/>
      <c r="X123" s="27"/>
      <c r="Y123" s="27"/>
      <c r="Z123" s="27"/>
      <c r="AA123" s="27"/>
      <c r="AB123" s="61"/>
      <c r="AC123" s="61"/>
      <c r="AD123" s="61"/>
      <c r="AE123" s="61"/>
      <c r="AF123" s="27"/>
      <c r="AG123" s="61"/>
      <c r="AH123" s="61"/>
      <c r="AI123" s="61"/>
      <c r="AJ123" s="27"/>
      <c r="AK123" s="61"/>
      <c r="AL123" s="61"/>
      <c r="AM123" s="61"/>
      <c r="AN123" s="27"/>
      <c r="AO123" s="61"/>
      <c r="AP123" s="61"/>
      <c r="AQ123" s="61"/>
      <c r="AR123" s="27"/>
      <c r="AS123" s="61"/>
      <c r="AT123" s="61"/>
      <c r="AU123" s="61"/>
      <c r="AV123" s="27"/>
      <c r="AW123" s="27"/>
      <c r="AX123" s="27"/>
      <c r="AY123" s="27"/>
      <c r="AZ123" s="27"/>
      <c r="BA123" s="27"/>
      <c r="BB123" s="61"/>
      <c r="BC123" s="61"/>
      <c r="BD123" s="61"/>
      <c r="BE123" s="61"/>
      <c r="BF123" s="61"/>
      <c r="BG123" s="61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R123" s="27"/>
      <c r="GS123" s="27"/>
      <c r="GT123" s="27"/>
      <c r="GU123" s="27"/>
      <c r="GV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V123" s="27"/>
      <c r="HW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151"/>
      <c r="IO123" s="151"/>
      <c r="IQ123" s="27"/>
      <c r="IR123" s="165"/>
    </row>
    <row r="124" spans="2:252" s="30" customFormat="1" x14ac:dyDescent="0.25">
      <c r="B124" s="64" t="s">
        <v>298</v>
      </c>
      <c r="C124" s="73" t="s">
        <v>122</v>
      </c>
      <c r="D124" s="61" t="s">
        <v>465</v>
      </c>
      <c r="E124" s="27">
        <v>6</v>
      </c>
      <c r="F124" s="27" t="s">
        <v>9</v>
      </c>
      <c r="G124" s="27"/>
      <c r="H124" s="27"/>
      <c r="I124" s="27"/>
      <c r="J124" s="27"/>
      <c r="K124" s="27"/>
      <c r="L124" s="27"/>
      <c r="M124" s="27"/>
      <c r="N124" s="27"/>
      <c r="O124" s="27"/>
      <c r="P124" s="68"/>
      <c r="Q124" s="68">
        <v>0</v>
      </c>
      <c r="R124" s="27">
        <v>0</v>
      </c>
      <c r="S124" s="26">
        <v>0</v>
      </c>
      <c r="T124" s="27">
        <v>0</v>
      </c>
      <c r="U124" s="27"/>
      <c r="V124" s="27"/>
      <c r="W124" s="27"/>
      <c r="X124" s="27"/>
      <c r="Y124" s="27"/>
      <c r="Z124" s="27"/>
      <c r="AA124" s="27"/>
      <c r="AB124" s="61"/>
      <c r="AC124" s="61"/>
      <c r="AD124" s="61"/>
      <c r="AE124" s="61"/>
      <c r="AF124" s="27"/>
      <c r="AG124" s="61"/>
      <c r="AH124" s="61"/>
      <c r="AI124" s="61"/>
      <c r="AJ124" s="27"/>
      <c r="AK124" s="61"/>
      <c r="AL124" s="61"/>
      <c r="AM124" s="61"/>
      <c r="AN124" s="27"/>
      <c r="AO124" s="61"/>
      <c r="AP124" s="61"/>
      <c r="AQ124" s="61"/>
      <c r="AR124" s="27"/>
      <c r="AS124" s="61"/>
      <c r="AT124" s="61"/>
      <c r="AU124" s="61"/>
      <c r="AV124" s="27"/>
      <c r="AW124" s="27"/>
      <c r="AX124" s="27"/>
      <c r="AY124" s="27"/>
      <c r="AZ124" s="27"/>
      <c r="BA124" s="27"/>
      <c r="BB124" s="61"/>
      <c r="BC124" s="61"/>
      <c r="BD124" s="61"/>
      <c r="BE124" s="61"/>
      <c r="BF124" s="61"/>
      <c r="BG124" s="61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R124" s="27"/>
      <c r="GS124" s="27"/>
      <c r="GT124" s="27"/>
      <c r="GU124" s="27"/>
      <c r="GV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V124" s="27"/>
      <c r="HW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151"/>
      <c r="IO124" s="151"/>
      <c r="IQ124" s="27"/>
      <c r="IR124" s="165"/>
    </row>
    <row r="125" spans="2:252" s="140" customFormat="1" x14ac:dyDescent="0.25">
      <c r="B125" s="137" t="s">
        <v>299</v>
      </c>
      <c r="C125" s="138" t="s">
        <v>730</v>
      </c>
      <c r="D125" s="131" t="s">
        <v>728</v>
      </c>
      <c r="E125" s="132">
        <v>6</v>
      </c>
      <c r="F125" s="132" t="s">
        <v>9</v>
      </c>
      <c r="G125" s="132"/>
      <c r="H125" s="132"/>
      <c r="I125" s="132"/>
      <c r="J125" s="132"/>
      <c r="K125" s="132"/>
      <c r="L125" s="132"/>
      <c r="M125" s="132"/>
      <c r="N125" s="132"/>
      <c r="O125" s="132"/>
      <c r="P125" s="139"/>
      <c r="Q125" s="139"/>
      <c r="R125" s="132"/>
      <c r="S125" s="26">
        <v>75</v>
      </c>
      <c r="T125" s="132">
        <v>75.302000000000007</v>
      </c>
      <c r="U125" s="132"/>
      <c r="V125" s="132"/>
      <c r="W125" s="132"/>
      <c r="X125" s="132"/>
      <c r="Y125" s="132"/>
      <c r="Z125" s="132"/>
      <c r="AA125" s="132"/>
      <c r="AB125" s="131"/>
      <c r="AC125" s="131"/>
      <c r="AD125" s="131"/>
      <c r="AE125" s="131"/>
      <c r="AF125" s="132"/>
      <c r="AG125" s="131"/>
      <c r="AH125" s="131"/>
      <c r="AI125" s="131"/>
      <c r="AJ125" s="132"/>
      <c r="AK125" s="131"/>
      <c r="AL125" s="131"/>
      <c r="AM125" s="131"/>
      <c r="AN125" s="132"/>
      <c r="AO125" s="131"/>
      <c r="AP125" s="131"/>
      <c r="AQ125" s="131"/>
      <c r="AR125" s="132"/>
      <c r="AS125" s="131"/>
      <c r="AT125" s="131"/>
      <c r="AU125" s="131"/>
      <c r="AV125" s="132"/>
      <c r="AW125" s="132"/>
      <c r="AX125" s="132"/>
      <c r="AY125" s="132"/>
      <c r="AZ125" s="132"/>
      <c r="BA125" s="132"/>
      <c r="BB125" s="131"/>
      <c r="BC125" s="131"/>
      <c r="BD125" s="131"/>
      <c r="BE125" s="131"/>
      <c r="BF125" s="131"/>
      <c r="BG125" s="131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32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32"/>
      <c r="EG125" s="132"/>
      <c r="EH125" s="132"/>
      <c r="EI125" s="132"/>
      <c r="EJ125" s="132"/>
      <c r="EK125" s="132"/>
      <c r="EL125" s="132"/>
      <c r="EM125" s="132"/>
      <c r="EN125" s="132"/>
      <c r="EO125" s="132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32"/>
      <c r="FA125" s="132"/>
      <c r="FB125" s="132"/>
      <c r="FC125" s="132"/>
      <c r="FD125" s="132"/>
      <c r="FE125" s="132"/>
      <c r="FF125" s="132"/>
      <c r="FG125" s="132"/>
      <c r="FH125" s="132"/>
      <c r="FI125" s="132"/>
      <c r="FJ125" s="132"/>
      <c r="FK125" s="132"/>
      <c r="FL125" s="132"/>
      <c r="FM125" s="132"/>
      <c r="FN125" s="132"/>
      <c r="FO125" s="132"/>
      <c r="FP125" s="132"/>
      <c r="FQ125" s="132"/>
      <c r="FR125" s="132"/>
      <c r="FS125" s="132"/>
      <c r="FT125" s="132"/>
      <c r="FU125" s="132"/>
      <c r="FV125" s="132"/>
      <c r="FW125" s="132"/>
      <c r="FX125" s="132"/>
      <c r="FY125" s="132"/>
      <c r="FZ125" s="132"/>
      <c r="GA125" s="132"/>
      <c r="GB125" s="132"/>
      <c r="GC125" s="132"/>
      <c r="GD125" s="132"/>
      <c r="GE125" s="132"/>
      <c r="GF125" s="132"/>
      <c r="GG125" s="132"/>
      <c r="GH125" s="132"/>
      <c r="GI125" s="132"/>
      <c r="GJ125" s="132"/>
      <c r="GK125" s="132"/>
      <c r="GL125" s="132"/>
      <c r="GM125" s="132"/>
      <c r="GN125" s="132"/>
      <c r="GO125" s="132"/>
      <c r="GP125" s="132"/>
      <c r="GR125" s="132"/>
      <c r="GS125" s="132"/>
      <c r="GT125" s="132"/>
      <c r="GU125" s="132"/>
      <c r="GV125" s="132"/>
      <c r="HA125" s="132"/>
      <c r="HB125" s="132"/>
      <c r="HC125" s="132"/>
      <c r="HD125" s="132"/>
      <c r="HE125" s="132"/>
      <c r="HF125" s="132"/>
      <c r="HG125" s="132"/>
      <c r="HH125" s="132"/>
      <c r="HI125" s="132"/>
      <c r="HJ125" s="132"/>
      <c r="HK125" s="132"/>
      <c r="HL125" s="132"/>
      <c r="HM125" s="132"/>
      <c r="HN125" s="132"/>
      <c r="HO125" s="132"/>
      <c r="HP125" s="132"/>
      <c r="HQ125" s="132"/>
      <c r="HR125" s="132"/>
      <c r="HS125" s="132"/>
      <c r="HT125" s="132"/>
      <c r="HV125" s="132"/>
      <c r="HW125" s="132"/>
      <c r="IA125" s="132"/>
      <c r="IB125" s="132"/>
      <c r="IC125" s="132"/>
      <c r="ID125" s="132"/>
      <c r="IE125" s="132"/>
      <c r="IF125" s="132"/>
      <c r="IG125" s="132"/>
      <c r="IH125" s="132"/>
      <c r="II125" s="132"/>
      <c r="IJ125" s="132"/>
      <c r="IK125" s="132"/>
      <c r="IL125" s="153"/>
      <c r="IO125" s="153"/>
      <c r="IQ125" s="132"/>
      <c r="IR125" s="167"/>
    </row>
    <row r="126" spans="2:252" s="30" customFormat="1" x14ac:dyDescent="0.25">
      <c r="B126" s="64" t="s">
        <v>300</v>
      </c>
      <c r="C126" s="27" t="s">
        <v>123</v>
      </c>
      <c r="D126" s="61" t="s">
        <v>466</v>
      </c>
      <c r="E126" s="27">
        <v>6</v>
      </c>
      <c r="F126" s="27" t="s">
        <v>9</v>
      </c>
      <c r="G126" s="68">
        <v>298.49</v>
      </c>
      <c r="H126" s="68">
        <v>0</v>
      </c>
      <c r="I126" s="68">
        <v>0</v>
      </c>
      <c r="J126" s="68">
        <v>0</v>
      </c>
      <c r="K126" s="68">
        <v>0</v>
      </c>
      <c r="L126" s="68">
        <v>701.07500000000005</v>
      </c>
      <c r="M126" s="68">
        <v>14.853</v>
      </c>
      <c r="N126" s="68">
        <v>0.59899999999999998</v>
      </c>
      <c r="O126" s="68">
        <f>O127+O128</f>
        <v>498.47500000000002</v>
      </c>
      <c r="P126" s="68">
        <v>0</v>
      </c>
      <c r="Q126" s="68">
        <f>Q127+Q128</f>
        <v>646.20958999999993</v>
      </c>
      <c r="R126" s="68">
        <f>R127+R128</f>
        <v>636.65549999999996</v>
      </c>
      <c r="S126" s="26">
        <v>0</v>
      </c>
      <c r="T126" s="68">
        <v>594.33000000000004</v>
      </c>
      <c r="U126" s="27"/>
      <c r="V126" s="27"/>
      <c r="W126" s="27"/>
      <c r="X126" s="27"/>
      <c r="Y126" s="27"/>
      <c r="Z126" s="27"/>
      <c r="AA126" s="27"/>
      <c r="AB126" s="61"/>
      <c r="AC126" s="61"/>
      <c r="AD126" s="61"/>
      <c r="AE126" s="61"/>
      <c r="AF126" s="27"/>
      <c r="AG126" s="61"/>
      <c r="AH126" s="61"/>
      <c r="AI126" s="61"/>
      <c r="AJ126" s="27"/>
      <c r="AK126" s="61"/>
      <c r="AL126" s="61"/>
      <c r="AM126" s="61"/>
      <c r="AN126" s="27"/>
      <c r="AO126" s="61"/>
      <c r="AP126" s="61"/>
      <c r="AQ126" s="61"/>
      <c r="AR126" s="27"/>
      <c r="AS126" s="61"/>
      <c r="AT126" s="61"/>
      <c r="AU126" s="61"/>
      <c r="AV126" s="27"/>
      <c r="AW126" s="68"/>
      <c r="AX126" s="68"/>
      <c r="AY126" s="68"/>
      <c r="AZ126" s="68"/>
      <c r="BA126" s="68"/>
      <c r="BB126" s="75"/>
      <c r="BC126" s="75"/>
      <c r="BD126" s="75"/>
      <c r="BE126" s="75"/>
      <c r="BF126" s="75"/>
      <c r="BG126" s="75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R126" s="27"/>
      <c r="GS126" s="27"/>
      <c r="GT126" s="27"/>
      <c r="GU126" s="27"/>
      <c r="GV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V126" s="27"/>
      <c r="HW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151"/>
      <c r="IO126" s="151"/>
      <c r="IQ126" s="27"/>
      <c r="IR126" s="165"/>
    </row>
    <row r="127" spans="2:252" s="30" customFormat="1" x14ac:dyDescent="0.25">
      <c r="B127" s="64" t="s">
        <v>301</v>
      </c>
      <c r="C127" s="73" t="s">
        <v>124</v>
      </c>
      <c r="D127" s="61" t="s">
        <v>467</v>
      </c>
      <c r="E127" s="27">
        <v>6</v>
      </c>
      <c r="F127" s="27" t="s">
        <v>9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253.45500000000001</v>
      </c>
      <c r="M127" s="68">
        <v>14.853</v>
      </c>
      <c r="N127" s="68">
        <v>0.59899999999999998</v>
      </c>
      <c r="O127" s="68">
        <v>0</v>
      </c>
      <c r="P127" s="68">
        <v>0</v>
      </c>
      <c r="Q127" s="68">
        <v>1.1560900000000001</v>
      </c>
      <c r="R127" s="27">
        <v>0</v>
      </c>
      <c r="S127" s="26">
        <v>0</v>
      </c>
      <c r="T127" s="27">
        <v>0</v>
      </c>
      <c r="U127" s="27"/>
      <c r="V127" s="27"/>
      <c r="W127" s="27"/>
      <c r="X127" s="27"/>
      <c r="Y127" s="27"/>
      <c r="Z127" s="27"/>
      <c r="AA127" s="27"/>
      <c r="AB127" s="61"/>
      <c r="AC127" s="61"/>
      <c r="AD127" s="61"/>
      <c r="AE127" s="61"/>
      <c r="AF127" s="27"/>
      <c r="AG127" s="61"/>
      <c r="AH127" s="61"/>
      <c r="AI127" s="61"/>
      <c r="AJ127" s="27"/>
      <c r="AK127" s="61"/>
      <c r="AL127" s="61"/>
      <c r="AM127" s="61"/>
      <c r="AN127" s="27"/>
      <c r="AO127" s="61"/>
      <c r="AP127" s="61"/>
      <c r="AQ127" s="61"/>
      <c r="AR127" s="27"/>
      <c r="AS127" s="61"/>
      <c r="AT127" s="61"/>
      <c r="AU127" s="61"/>
      <c r="AV127" s="27"/>
      <c r="AW127" s="68"/>
      <c r="AX127" s="68"/>
      <c r="AY127" s="68"/>
      <c r="AZ127" s="68"/>
      <c r="BA127" s="68"/>
      <c r="BB127" s="75"/>
      <c r="BC127" s="75"/>
      <c r="BD127" s="75"/>
      <c r="BE127" s="75"/>
      <c r="BF127" s="75"/>
      <c r="BG127" s="75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R127" s="27"/>
      <c r="GS127" s="27"/>
      <c r="GT127" s="27"/>
      <c r="GU127" s="27"/>
      <c r="GV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V127" s="27"/>
      <c r="HW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151"/>
      <c r="IO127" s="151"/>
      <c r="IQ127" s="27"/>
      <c r="IR127" s="165"/>
    </row>
    <row r="128" spans="2:252" s="30" customFormat="1" x14ac:dyDescent="0.25">
      <c r="B128" s="64" t="s">
        <v>302</v>
      </c>
      <c r="C128" s="73" t="s">
        <v>125</v>
      </c>
      <c r="D128" s="61" t="s">
        <v>468</v>
      </c>
      <c r="E128" s="27">
        <v>6</v>
      </c>
      <c r="F128" s="27" t="s">
        <v>9</v>
      </c>
      <c r="G128" s="74">
        <v>298.49</v>
      </c>
      <c r="H128" s="68">
        <v>0</v>
      </c>
      <c r="I128" s="68">
        <v>0</v>
      </c>
      <c r="J128" s="68">
        <v>0</v>
      </c>
      <c r="K128" s="68">
        <v>0</v>
      </c>
      <c r="L128" s="68">
        <v>447.62</v>
      </c>
      <c r="M128" s="68">
        <v>0</v>
      </c>
      <c r="N128" s="68">
        <v>0</v>
      </c>
      <c r="O128" s="68">
        <v>498.47500000000002</v>
      </c>
      <c r="P128" s="68">
        <v>0</v>
      </c>
      <c r="Q128" s="68">
        <v>645.05349999999999</v>
      </c>
      <c r="R128" s="27">
        <v>636.65549999999996</v>
      </c>
      <c r="S128" s="26">
        <v>0</v>
      </c>
      <c r="T128" s="27">
        <v>594.33000000000004</v>
      </c>
      <c r="U128" s="27"/>
      <c r="V128" s="27"/>
      <c r="W128" s="27"/>
      <c r="X128" s="27"/>
      <c r="Y128" s="27"/>
      <c r="Z128" s="27"/>
      <c r="AA128" s="27"/>
      <c r="AB128" s="61"/>
      <c r="AC128" s="61"/>
      <c r="AD128" s="61"/>
      <c r="AE128" s="61"/>
      <c r="AF128" s="27"/>
      <c r="AG128" s="61"/>
      <c r="AH128" s="61"/>
      <c r="AI128" s="61"/>
      <c r="AJ128" s="27"/>
      <c r="AK128" s="61"/>
      <c r="AL128" s="61"/>
      <c r="AM128" s="61"/>
      <c r="AN128" s="27"/>
      <c r="AO128" s="61"/>
      <c r="AP128" s="61"/>
      <c r="AQ128" s="61"/>
      <c r="AR128" s="27"/>
      <c r="AS128" s="61"/>
      <c r="AT128" s="61"/>
      <c r="AU128" s="61"/>
      <c r="AV128" s="27"/>
      <c r="AW128" s="68"/>
      <c r="AX128" s="68"/>
      <c r="AY128" s="68"/>
      <c r="AZ128" s="68"/>
      <c r="BA128" s="68"/>
      <c r="BB128" s="75"/>
      <c r="BC128" s="75"/>
      <c r="BD128" s="75"/>
      <c r="BE128" s="75"/>
      <c r="BF128" s="75"/>
      <c r="BG128" s="75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R128" s="27"/>
      <c r="GS128" s="27"/>
      <c r="GT128" s="27"/>
      <c r="GU128" s="27"/>
      <c r="GV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V128" s="27"/>
      <c r="HW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151"/>
      <c r="IO128" s="151"/>
      <c r="IQ128" s="27"/>
      <c r="IR128" s="165"/>
    </row>
    <row r="129" spans="2:252" s="30" customFormat="1" x14ac:dyDescent="0.25">
      <c r="B129" s="64" t="s">
        <v>303</v>
      </c>
      <c r="C129" s="27" t="s">
        <v>126</v>
      </c>
      <c r="D129" s="61" t="s">
        <v>469</v>
      </c>
      <c r="E129" s="27">
        <v>6</v>
      </c>
      <c r="F129" s="27" t="s">
        <v>9</v>
      </c>
      <c r="G129" s="27"/>
      <c r="H129" s="27"/>
      <c r="I129" s="27"/>
      <c r="J129" s="27"/>
      <c r="K129" s="27"/>
      <c r="L129" s="27"/>
      <c r="M129" s="27"/>
      <c r="N129" s="27"/>
      <c r="O129" s="68">
        <v>0</v>
      </c>
      <c r="P129" s="68">
        <v>0</v>
      </c>
      <c r="Q129" s="68">
        <v>0</v>
      </c>
      <c r="R129" s="27">
        <v>0</v>
      </c>
      <c r="S129" s="26">
        <v>0</v>
      </c>
      <c r="T129" s="27">
        <v>0</v>
      </c>
      <c r="U129" s="27"/>
      <c r="V129" s="27"/>
      <c r="W129" s="27"/>
      <c r="X129" s="27"/>
      <c r="Y129" s="27"/>
      <c r="Z129" s="27"/>
      <c r="AA129" s="27"/>
      <c r="AB129" s="61"/>
      <c r="AC129" s="61"/>
      <c r="AD129" s="61"/>
      <c r="AE129" s="61"/>
      <c r="AF129" s="27"/>
      <c r="AG129" s="61"/>
      <c r="AH129" s="61"/>
      <c r="AI129" s="61"/>
      <c r="AJ129" s="27"/>
      <c r="AK129" s="61"/>
      <c r="AL129" s="61"/>
      <c r="AM129" s="61"/>
      <c r="AN129" s="27"/>
      <c r="AO129" s="61"/>
      <c r="AP129" s="61"/>
      <c r="AQ129" s="61"/>
      <c r="AR129" s="27"/>
      <c r="AS129" s="61"/>
      <c r="AT129" s="61"/>
      <c r="AU129" s="61"/>
      <c r="AV129" s="27"/>
      <c r="AW129" s="27"/>
      <c r="AX129" s="27"/>
      <c r="AY129" s="27"/>
      <c r="AZ129" s="27"/>
      <c r="BA129" s="27"/>
      <c r="BB129" s="61"/>
      <c r="BC129" s="61"/>
      <c r="BD129" s="61"/>
      <c r="BE129" s="61"/>
      <c r="BF129" s="61"/>
      <c r="BG129" s="61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R129" s="27"/>
      <c r="GS129" s="27"/>
      <c r="GT129" s="27"/>
      <c r="GU129" s="27"/>
      <c r="GV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V129" s="27"/>
      <c r="HW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151"/>
      <c r="IO129" s="151"/>
      <c r="IQ129" s="27"/>
      <c r="IR129" s="165"/>
    </row>
    <row r="130" spans="2:252" s="30" customFormat="1" x14ac:dyDescent="0.25">
      <c r="B130" s="64" t="s">
        <v>304</v>
      </c>
      <c r="C130" s="73" t="s">
        <v>127</v>
      </c>
      <c r="D130" s="61" t="s">
        <v>470</v>
      </c>
      <c r="E130" s="27">
        <v>6</v>
      </c>
      <c r="F130" s="27" t="s">
        <v>9</v>
      </c>
      <c r="G130" s="27"/>
      <c r="H130" s="27"/>
      <c r="I130" s="27"/>
      <c r="J130" s="27"/>
      <c r="K130" s="27"/>
      <c r="L130" s="27"/>
      <c r="M130" s="27"/>
      <c r="N130" s="27"/>
      <c r="O130" s="68">
        <v>0</v>
      </c>
      <c r="P130" s="68">
        <v>0</v>
      </c>
      <c r="Q130" s="68">
        <v>0</v>
      </c>
      <c r="R130" s="27">
        <v>0</v>
      </c>
      <c r="S130" s="26">
        <v>0</v>
      </c>
      <c r="T130" s="27">
        <v>0</v>
      </c>
      <c r="U130" s="27"/>
      <c r="V130" s="27"/>
      <c r="W130" s="27"/>
      <c r="X130" s="27"/>
      <c r="Y130" s="27"/>
      <c r="Z130" s="27"/>
      <c r="AA130" s="27"/>
      <c r="AB130" s="61"/>
      <c r="AC130" s="61"/>
      <c r="AD130" s="61"/>
      <c r="AE130" s="61"/>
      <c r="AF130" s="27"/>
      <c r="AG130" s="61"/>
      <c r="AH130" s="61"/>
      <c r="AI130" s="61"/>
      <c r="AJ130" s="27"/>
      <c r="AK130" s="61"/>
      <c r="AL130" s="61"/>
      <c r="AM130" s="61"/>
      <c r="AN130" s="27"/>
      <c r="AO130" s="61"/>
      <c r="AP130" s="61"/>
      <c r="AQ130" s="61"/>
      <c r="AR130" s="27"/>
      <c r="AS130" s="61"/>
      <c r="AT130" s="61"/>
      <c r="AU130" s="61"/>
      <c r="AV130" s="27"/>
      <c r="AW130" s="27"/>
      <c r="AX130" s="27"/>
      <c r="AY130" s="27"/>
      <c r="AZ130" s="27"/>
      <c r="BA130" s="27"/>
      <c r="BB130" s="61"/>
      <c r="BC130" s="61"/>
      <c r="BD130" s="61"/>
      <c r="BE130" s="61"/>
      <c r="BF130" s="61"/>
      <c r="BG130" s="61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R130" s="27"/>
      <c r="GS130" s="27"/>
      <c r="GT130" s="27"/>
      <c r="GU130" s="27"/>
      <c r="GV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V130" s="27"/>
      <c r="HW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151"/>
      <c r="IO130" s="151"/>
      <c r="IQ130" s="27"/>
      <c r="IR130" s="165"/>
    </row>
    <row r="131" spans="2:252" s="30" customFormat="1" x14ac:dyDescent="0.25">
      <c r="B131" s="64" t="s">
        <v>305</v>
      </c>
      <c r="C131" s="73" t="s">
        <v>128</v>
      </c>
      <c r="D131" s="61" t="s">
        <v>471</v>
      </c>
      <c r="E131" s="27">
        <v>6</v>
      </c>
      <c r="F131" s="27" t="s">
        <v>9</v>
      </c>
      <c r="G131" s="27"/>
      <c r="H131" s="27"/>
      <c r="I131" s="27"/>
      <c r="J131" s="27"/>
      <c r="K131" s="27"/>
      <c r="L131" s="27"/>
      <c r="M131" s="27"/>
      <c r="N131" s="27"/>
      <c r="O131" s="68">
        <v>0</v>
      </c>
      <c r="P131" s="68">
        <v>0</v>
      </c>
      <c r="Q131" s="68">
        <v>0</v>
      </c>
      <c r="R131" s="27">
        <v>0</v>
      </c>
      <c r="S131" s="27">
        <v>0</v>
      </c>
      <c r="T131" s="27">
        <v>0</v>
      </c>
      <c r="U131" s="27"/>
      <c r="V131" s="27"/>
      <c r="W131" s="27"/>
      <c r="X131" s="27"/>
      <c r="Y131" s="27"/>
      <c r="Z131" s="27"/>
      <c r="AA131" s="27"/>
      <c r="AB131" s="61"/>
      <c r="AC131" s="61"/>
      <c r="AD131" s="61"/>
      <c r="AE131" s="61"/>
      <c r="AF131" s="27"/>
      <c r="AG131" s="61"/>
      <c r="AH131" s="61"/>
      <c r="AI131" s="61"/>
      <c r="AJ131" s="27"/>
      <c r="AK131" s="61"/>
      <c r="AL131" s="61"/>
      <c r="AM131" s="61"/>
      <c r="AN131" s="27"/>
      <c r="AO131" s="61"/>
      <c r="AP131" s="61"/>
      <c r="AQ131" s="61"/>
      <c r="AR131" s="27"/>
      <c r="AS131" s="61"/>
      <c r="AT131" s="61"/>
      <c r="AU131" s="61"/>
      <c r="AV131" s="27"/>
      <c r="AW131" s="27"/>
      <c r="AX131" s="27"/>
      <c r="AY131" s="27"/>
      <c r="AZ131" s="27"/>
      <c r="BA131" s="27"/>
      <c r="BB131" s="61"/>
      <c r="BC131" s="61"/>
      <c r="BD131" s="61"/>
      <c r="BE131" s="61"/>
      <c r="BF131" s="61"/>
      <c r="BG131" s="61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R131" s="27"/>
      <c r="GS131" s="27"/>
      <c r="GT131" s="27"/>
      <c r="GU131" s="27"/>
      <c r="GV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V131" s="27"/>
      <c r="HW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151"/>
      <c r="IO131" s="151"/>
      <c r="IQ131" s="27"/>
      <c r="IR131" s="165"/>
    </row>
    <row r="132" spans="2:252" s="30" customFormat="1" x14ac:dyDescent="0.25">
      <c r="B132" s="64" t="s">
        <v>306</v>
      </c>
      <c r="C132" s="73" t="s">
        <v>129</v>
      </c>
      <c r="D132" s="61" t="s">
        <v>472</v>
      </c>
      <c r="E132" s="27">
        <v>6</v>
      </c>
      <c r="F132" s="27" t="s">
        <v>9</v>
      </c>
      <c r="G132" s="27"/>
      <c r="H132" s="27"/>
      <c r="I132" s="27"/>
      <c r="J132" s="27"/>
      <c r="K132" s="27"/>
      <c r="L132" s="27"/>
      <c r="M132" s="27"/>
      <c r="N132" s="27"/>
      <c r="O132" s="68">
        <v>0</v>
      </c>
      <c r="P132" s="68">
        <v>0</v>
      </c>
      <c r="Q132" s="68">
        <v>0</v>
      </c>
      <c r="R132" s="27">
        <v>0</v>
      </c>
      <c r="S132" s="27">
        <v>0</v>
      </c>
      <c r="T132" s="27">
        <v>0</v>
      </c>
      <c r="U132" s="27"/>
      <c r="V132" s="27"/>
      <c r="W132" s="27"/>
      <c r="X132" s="27"/>
      <c r="Y132" s="27"/>
      <c r="Z132" s="27"/>
      <c r="AA132" s="27"/>
      <c r="AB132" s="61"/>
      <c r="AC132" s="61"/>
      <c r="AD132" s="61"/>
      <c r="AE132" s="61"/>
      <c r="AF132" s="27"/>
      <c r="AG132" s="61"/>
      <c r="AH132" s="61"/>
      <c r="AI132" s="61"/>
      <c r="AJ132" s="27"/>
      <c r="AK132" s="61"/>
      <c r="AL132" s="61"/>
      <c r="AM132" s="61"/>
      <c r="AN132" s="27"/>
      <c r="AO132" s="61"/>
      <c r="AP132" s="61"/>
      <c r="AQ132" s="61"/>
      <c r="AR132" s="27"/>
      <c r="AS132" s="61"/>
      <c r="AT132" s="61"/>
      <c r="AU132" s="61"/>
      <c r="AV132" s="27"/>
      <c r="AW132" s="27"/>
      <c r="AX132" s="27"/>
      <c r="AY132" s="27"/>
      <c r="AZ132" s="27"/>
      <c r="BA132" s="27"/>
      <c r="BB132" s="61"/>
      <c r="BC132" s="61"/>
      <c r="BD132" s="61"/>
      <c r="BE132" s="61"/>
      <c r="BF132" s="61"/>
      <c r="BG132" s="61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R132" s="27"/>
      <c r="GS132" s="27"/>
      <c r="GT132" s="27"/>
      <c r="GU132" s="27"/>
      <c r="GV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V132" s="27"/>
      <c r="HW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151"/>
      <c r="IO132" s="151"/>
      <c r="IQ132" s="27"/>
      <c r="IR132" s="165"/>
    </row>
    <row r="133" spans="2:252" s="30" customFormat="1" x14ac:dyDescent="0.25">
      <c r="B133" s="64" t="s">
        <v>307</v>
      </c>
      <c r="C133" s="73" t="s">
        <v>130</v>
      </c>
      <c r="D133" s="61" t="s">
        <v>473</v>
      </c>
      <c r="E133" s="27">
        <v>6</v>
      </c>
      <c r="F133" s="27" t="s">
        <v>9</v>
      </c>
      <c r="G133" s="27"/>
      <c r="H133" s="27"/>
      <c r="I133" s="27"/>
      <c r="J133" s="27"/>
      <c r="K133" s="27"/>
      <c r="L133" s="27"/>
      <c r="M133" s="27"/>
      <c r="N133" s="27"/>
      <c r="O133" s="68">
        <v>0</v>
      </c>
      <c r="P133" s="68">
        <v>0</v>
      </c>
      <c r="Q133" s="68">
        <v>0</v>
      </c>
      <c r="R133" s="27">
        <v>0</v>
      </c>
      <c r="S133" s="27">
        <v>0</v>
      </c>
      <c r="T133" s="27">
        <v>0</v>
      </c>
      <c r="U133" s="27"/>
      <c r="V133" s="27"/>
      <c r="W133" s="27"/>
      <c r="X133" s="27"/>
      <c r="Y133" s="27"/>
      <c r="Z133" s="27"/>
      <c r="AA133" s="27"/>
      <c r="AB133" s="61"/>
      <c r="AC133" s="61"/>
      <c r="AD133" s="61"/>
      <c r="AE133" s="61"/>
      <c r="AF133" s="27"/>
      <c r="AG133" s="61"/>
      <c r="AH133" s="61"/>
      <c r="AI133" s="61"/>
      <c r="AJ133" s="27"/>
      <c r="AK133" s="61"/>
      <c r="AL133" s="61"/>
      <c r="AM133" s="61"/>
      <c r="AN133" s="27"/>
      <c r="AO133" s="61"/>
      <c r="AP133" s="61"/>
      <c r="AQ133" s="61"/>
      <c r="AR133" s="27"/>
      <c r="AS133" s="61"/>
      <c r="AT133" s="61"/>
      <c r="AU133" s="61"/>
      <c r="AV133" s="27"/>
      <c r="AW133" s="27"/>
      <c r="AX133" s="27"/>
      <c r="AY133" s="27"/>
      <c r="AZ133" s="27"/>
      <c r="BA133" s="27"/>
      <c r="BB133" s="61"/>
      <c r="BC133" s="61"/>
      <c r="BD133" s="61"/>
      <c r="BE133" s="61"/>
      <c r="BF133" s="61"/>
      <c r="BG133" s="61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R133" s="27"/>
      <c r="GS133" s="27"/>
      <c r="GT133" s="27"/>
      <c r="GU133" s="27"/>
      <c r="GV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V133" s="27"/>
      <c r="HW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151"/>
      <c r="IO133" s="151"/>
      <c r="IQ133" s="27"/>
      <c r="IR133" s="165"/>
    </row>
    <row r="134" spans="2:252" s="30" customFormat="1" x14ac:dyDescent="0.25">
      <c r="B134" s="64" t="s">
        <v>308</v>
      </c>
      <c r="C134" s="73" t="s">
        <v>131</v>
      </c>
      <c r="D134" s="61" t="s">
        <v>474</v>
      </c>
      <c r="E134" s="27">
        <v>6</v>
      </c>
      <c r="F134" s="27" t="s">
        <v>9</v>
      </c>
      <c r="G134" s="27"/>
      <c r="H134" s="27"/>
      <c r="I134" s="27"/>
      <c r="J134" s="27"/>
      <c r="K134" s="27"/>
      <c r="L134" s="27"/>
      <c r="M134" s="27"/>
      <c r="N134" s="27"/>
      <c r="O134" s="68">
        <v>0</v>
      </c>
      <c r="P134" s="68">
        <v>0</v>
      </c>
      <c r="Q134" s="68">
        <v>0</v>
      </c>
      <c r="R134" s="27">
        <v>0</v>
      </c>
      <c r="S134" s="27">
        <v>0</v>
      </c>
      <c r="T134" s="27">
        <v>0</v>
      </c>
      <c r="U134" s="27"/>
      <c r="V134" s="27"/>
      <c r="W134" s="27"/>
      <c r="X134" s="27"/>
      <c r="Y134" s="27"/>
      <c r="Z134" s="27"/>
      <c r="AA134" s="27"/>
      <c r="AB134" s="61"/>
      <c r="AC134" s="61"/>
      <c r="AD134" s="61"/>
      <c r="AE134" s="61"/>
      <c r="AF134" s="27"/>
      <c r="AG134" s="61"/>
      <c r="AH134" s="61"/>
      <c r="AI134" s="61"/>
      <c r="AJ134" s="27"/>
      <c r="AK134" s="61"/>
      <c r="AL134" s="61"/>
      <c r="AM134" s="61"/>
      <c r="AN134" s="27"/>
      <c r="AO134" s="61"/>
      <c r="AP134" s="61"/>
      <c r="AQ134" s="61"/>
      <c r="AR134" s="27"/>
      <c r="AS134" s="61"/>
      <c r="AT134" s="61"/>
      <c r="AU134" s="61"/>
      <c r="AV134" s="27"/>
      <c r="AW134" s="27"/>
      <c r="AX134" s="27"/>
      <c r="AY134" s="27"/>
      <c r="AZ134" s="27"/>
      <c r="BA134" s="27"/>
      <c r="BB134" s="61"/>
      <c r="BC134" s="61"/>
      <c r="BD134" s="61"/>
      <c r="BE134" s="61"/>
      <c r="BF134" s="61"/>
      <c r="BG134" s="61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R134" s="27"/>
      <c r="GS134" s="27"/>
      <c r="GT134" s="27"/>
      <c r="GU134" s="27"/>
      <c r="GV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V134" s="27"/>
      <c r="HW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151"/>
      <c r="IO134" s="151"/>
      <c r="IQ134" s="27"/>
      <c r="IR134" s="165"/>
    </row>
    <row r="135" spans="2:252" s="30" customFormat="1" x14ac:dyDescent="0.25">
      <c r="B135" s="64" t="s">
        <v>309</v>
      </c>
      <c r="C135" s="73" t="s">
        <v>132</v>
      </c>
      <c r="D135" s="61" t="s">
        <v>475</v>
      </c>
      <c r="E135" s="27">
        <v>6</v>
      </c>
      <c r="F135" s="27" t="s">
        <v>9</v>
      </c>
      <c r="G135" s="27"/>
      <c r="H135" s="27"/>
      <c r="I135" s="27"/>
      <c r="J135" s="27"/>
      <c r="K135" s="27"/>
      <c r="L135" s="27"/>
      <c r="M135" s="27"/>
      <c r="N135" s="27"/>
      <c r="O135" s="68">
        <v>0</v>
      </c>
      <c r="P135" s="68">
        <v>0</v>
      </c>
      <c r="Q135" s="68">
        <v>0</v>
      </c>
      <c r="R135" s="27">
        <v>0</v>
      </c>
      <c r="S135" s="27">
        <v>0</v>
      </c>
      <c r="T135" s="27">
        <v>0</v>
      </c>
      <c r="U135" s="27"/>
      <c r="V135" s="27"/>
      <c r="W135" s="27"/>
      <c r="X135" s="27"/>
      <c r="Y135" s="27"/>
      <c r="Z135" s="27"/>
      <c r="AA135" s="27"/>
      <c r="AB135" s="61"/>
      <c r="AC135" s="61"/>
      <c r="AD135" s="61"/>
      <c r="AE135" s="61"/>
      <c r="AF135" s="27"/>
      <c r="AG135" s="61"/>
      <c r="AH135" s="61"/>
      <c r="AI135" s="61"/>
      <c r="AJ135" s="27"/>
      <c r="AK135" s="61"/>
      <c r="AL135" s="61"/>
      <c r="AM135" s="61"/>
      <c r="AN135" s="27"/>
      <c r="AO135" s="61"/>
      <c r="AP135" s="61"/>
      <c r="AQ135" s="61"/>
      <c r="AR135" s="27"/>
      <c r="AS135" s="61"/>
      <c r="AT135" s="61"/>
      <c r="AU135" s="61"/>
      <c r="AV135" s="27"/>
      <c r="AW135" s="27"/>
      <c r="AX135" s="27"/>
      <c r="AY135" s="27"/>
      <c r="AZ135" s="27"/>
      <c r="BA135" s="27"/>
      <c r="BB135" s="61"/>
      <c r="BC135" s="61"/>
      <c r="BD135" s="61"/>
      <c r="BE135" s="61"/>
      <c r="BF135" s="61"/>
      <c r="BG135" s="61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R135" s="27"/>
      <c r="GS135" s="27"/>
      <c r="GT135" s="27"/>
      <c r="GU135" s="27"/>
      <c r="GV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V135" s="27"/>
      <c r="HW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151"/>
      <c r="IO135" s="151"/>
      <c r="IQ135" s="27"/>
      <c r="IR135" s="165"/>
    </row>
    <row r="136" spans="2:252" s="30" customFormat="1" x14ac:dyDescent="0.25">
      <c r="B136" s="64" t="s">
        <v>310</v>
      </c>
      <c r="C136" s="73" t="s">
        <v>133</v>
      </c>
      <c r="D136" s="61" t="s">
        <v>476</v>
      </c>
      <c r="E136" s="27">
        <v>6</v>
      </c>
      <c r="F136" s="27" t="s">
        <v>9</v>
      </c>
      <c r="G136" s="27"/>
      <c r="H136" s="27"/>
      <c r="I136" s="27"/>
      <c r="J136" s="27"/>
      <c r="K136" s="27"/>
      <c r="L136" s="27"/>
      <c r="M136" s="27"/>
      <c r="N136" s="27"/>
      <c r="O136" s="68">
        <v>0</v>
      </c>
      <c r="P136" s="68">
        <v>0</v>
      </c>
      <c r="Q136" s="68">
        <v>0</v>
      </c>
      <c r="R136" s="27">
        <v>0</v>
      </c>
      <c r="S136" s="27">
        <v>0</v>
      </c>
      <c r="T136" s="27">
        <v>0</v>
      </c>
      <c r="U136" s="27"/>
      <c r="V136" s="27"/>
      <c r="W136" s="27"/>
      <c r="X136" s="27"/>
      <c r="Y136" s="27"/>
      <c r="Z136" s="27"/>
      <c r="AA136" s="27"/>
      <c r="AB136" s="61"/>
      <c r="AC136" s="61"/>
      <c r="AD136" s="61"/>
      <c r="AE136" s="61"/>
      <c r="AF136" s="27"/>
      <c r="AG136" s="61"/>
      <c r="AH136" s="61"/>
      <c r="AI136" s="61"/>
      <c r="AJ136" s="27"/>
      <c r="AK136" s="61"/>
      <c r="AL136" s="61"/>
      <c r="AM136" s="61"/>
      <c r="AN136" s="27"/>
      <c r="AO136" s="61"/>
      <c r="AP136" s="61"/>
      <c r="AQ136" s="61"/>
      <c r="AR136" s="27"/>
      <c r="AS136" s="61"/>
      <c r="AT136" s="61"/>
      <c r="AU136" s="61"/>
      <c r="AV136" s="27"/>
      <c r="AW136" s="27"/>
      <c r="AX136" s="27"/>
      <c r="AY136" s="27"/>
      <c r="AZ136" s="27"/>
      <c r="BA136" s="27"/>
      <c r="BB136" s="61"/>
      <c r="BC136" s="61"/>
      <c r="BD136" s="61"/>
      <c r="BE136" s="61"/>
      <c r="BF136" s="61"/>
      <c r="BG136" s="61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R136" s="27"/>
      <c r="GS136" s="27"/>
      <c r="GT136" s="27"/>
      <c r="GU136" s="27"/>
      <c r="GV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V136" s="27"/>
      <c r="HW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151"/>
      <c r="IO136" s="151"/>
      <c r="IQ136" s="27"/>
      <c r="IR136" s="165"/>
    </row>
    <row r="137" spans="2:252" s="30" customFormat="1" x14ac:dyDescent="0.25">
      <c r="B137" s="64" t="s">
        <v>311</v>
      </c>
      <c r="C137" s="73" t="s">
        <v>134</v>
      </c>
      <c r="D137" s="61" t="s">
        <v>477</v>
      </c>
      <c r="E137" s="27">
        <v>6</v>
      </c>
      <c r="F137" s="27" t="s">
        <v>9</v>
      </c>
      <c r="G137" s="27"/>
      <c r="H137" s="27"/>
      <c r="I137" s="27"/>
      <c r="J137" s="27"/>
      <c r="K137" s="27"/>
      <c r="L137" s="27"/>
      <c r="M137" s="27"/>
      <c r="N137" s="27"/>
      <c r="O137" s="68">
        <v>0</v>
      </c>
      <c r="P137" s="68">
        <v>0</v>
      </c>
      <c r="Q137" s="68">
        <v>0</v>
      </c>
      <c r="R137" s="27">
        <v>0</v>
      </c>
      <c r="S137" s="27">
        <v>0</v>
      </c>
      <c r="T137" s="27">
        <v>0</v>
      </c>
      <c r="U137" s="27"/>
      <c r="V137" s="27"/>
      <c r="W137" s="27"/>
      <c r="X137" s="27"/>
      <c r="Y137" s="27"/>
      <c r="Z137" s="27"/>
      <c r="AA137" s="27"/>
      <c r="AB137" s="61"/>
      <c r="AC137" s="61"/>
      <c r="AD137" s="61"/>
      <c r="AE137" s="61"/>
      <c r="AF137" s="27"/>
      <c r="AG137" s="61"/>
      <c r="AH137" s="61"/>
      <c r="AI137" s="61"/>
      <c r="AJ137" s="27"/>
      <c r="AK137" s="61"/>
      <c r="AL137" s="61"/>
      <c r="AM137" s="61"/>
      <c r="AN137" s="27"/>
      <c r="AO137" s="61"/>
      <c r="AP137" s="61"/>
      <c r="AQ137" s="61"/>
      <c r="AR137" s="27"/>
      <c r="AS137" s="61"/>
      <c r="AT137" s="61"/>
      <c r="AU137" s="61"/>
      <c r="AV137" s="27"/>
      <c r="AW137" s="27"/>
      <c r="AX137" s="27"/>
      <c r="AY137" s="27"/>
      <c r="AZ137" s="27"/>
      <c r="BA137" s="27"/>
      <c r="BB137" s="61"/>
      <c r="BC137" s="61"/>
      <c r="BD137" s="61"/>
      <c r="BE137" s="61"/>
      <c r="BF137" s="61"/>
      <c r="BG137" s="61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R137" s="27"/>
      <c r="GS137" s="27"/>
      <c r="GT137" s="27"/>
      <c r="GU137" s="27"/>
      <c r="GV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V137" s="27"/>
      <c r="HW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151"/>
      <c r="IO137" s="151"/>
      <c r="IQ137" s="27"/>
      <c r="IR137" s="165"/>
    </row>
    <row r="138" spans="2:252" s="30" customFormat="1" x14ac:dyDescent="0.25">
      <c r="B138" s="64" t="s">
        <v>312</v>
      </c>
      <c r="C138" s="73" t="s">
        <v>135</v>
      </c>
      <c r="D138" s="61" t="s">
        <v>478</v>
      </c>
      <c r="E138" s="27">
        <v>6</v>
      </c>
      <c r="F138" s="27" t="s">
        <v>9</v>
      </c>
      <c r="G138" s="27"/>
      <c r="H138" s="27"/>
      <c r="I138" s="27"/>
      <c r="J138" s="27"/>
      <c r="K138" s="27"/>
      <c r="L138" s="27"/>
      <c r="M138" s="27"/>
      <c r="N138" s="27"/>
      <c r="O138" s="68">
        <v>0</v>
      </c>
      <c r="P138" s="68">
        <v>0</v>
      </c>
      <c r="Q138" s="68">
        <v>0</v>
      </c>
      <c r="R138" s="27">
        <v>0</v>
      </c>
      <c r="S138" s="27">
        <v>0</v>
      </c>
      <c r="T138" s="27">
        <v>0</v>
      </c>
      <c r="U138" s="27"/>
      <c r="V138" s="27"/>
      <c r="W138" s="27"/>
      <c r="X138" s="27"/>
      <c r="Y138" s="27"/>
      <c r="Z138" s="27"/>
      <c r="AA138" s="27"/>
      <c r="AB138" s="61"/>
      <c r="AC138" s="61"/>
      <c r="AD138" s="61"/>
      <c r="AE138" s="61"/>
      <c r="AF138" s="27"/>
      <c r="AG138" s="61"/>
      <c r="AH138" s="61"/>
      <c r="AI138" s="61"/>
      <c r="AJ138" s="27"/>
      <c r="AK138" s="61"/>
      <c r="AL138" s="61"/>
      <c r="AM138" s="61"/>
      <c r="AN138" s="27"/>
      <c r="AO138" s="61"/>
      <c r="AP138" s="61"/>
      <c r="AQ138" s="61"/>
      <c r="AR138" s="27"/>
      <c r="AS138" s="61"/>
      <c r="AT138" s="61"/>
      <c r="AU138" s="61"/>
      <c r="AV138" s="27"/>
      <c r="AW138" s="27"/>
      <c r="AX138" s="27"/>
      <c r="AY138" s="27"/>
      <c r="AZ138" s="27"/>
      <c r="BA138" s="27"/>
      <c r="BB138" s="61"/>
      <c r="BC138" s="61"/>
      <c r="BD138" s="61"/>
      <c r="BE138" s="61"/>
      <c r="BF138" s="61"/>
      <c r="BG138" s="61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R138" s="27"/>
      <c r="GS138" s="27"/>
      <c r="GT138" s="27"/>
      <c r="GU138" s="27"/>
      <c r="GV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V138" s="27"/>
      <c r="HW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151"/>
      <c r="IO138" s="151"/>
      <c r="IQ138" s="27"/>
      <c r="IR138" s="165"/>
    </row>
    <row r="139" spans="2:252" s="30" customFormat="1" x14ac:dyDescent="0.25">
      <c r="B139" s="64" t="s">
        <v>313</v>
      </c>
      <c r="C139" s="27" t="s">
        <v>136</v>
      </c>
      <c r="D139" s="61" t="s">
        <v>479</v>
      </c>
      <c r="E139" s="27">
        <v>6</v>
      </c>
      <c r="F139" s="27" t="s">
        <v>9</v>
      </c>
      <c r="G139" s="68">
        <v>472.88461744</v>
      </c>
      <c r="H139" s="68">
        <v>222.00499999999997</v>
      </c>
      <c r="I139" s="68">
        <v>277.84699999999998</v>
      </c>
      <c r="J139" s="68">
        <v>185.03700000000001</v>
      </c>
      <c r="K139" s="68">
        <v>385.02200000000005</v>
      </c>
      <c r="L139" s="68">
        <v>975.80780000000004</v>
      </c>
      <c r="M139" s="68">
        <v>307.05018999999999</v>
      </c>
      <c r="N139" s="68">
        <v>439.73</v>
      </c>
      <c r="O139" s="68">
        <f t="shared" ref="O139:T139" si="26">O83+O94+O129+O126</f>
        <v>770.41219999999998</v>
      </c>
      <c r="P139" s="68">
        <f t="shared" si="26"/>
        <v>185.13848000000002</v>
      </c>
      <c r="Q139" s="68">
        <f t="shared" si="26"/>
        <v>1070.8400199999999</v>
      </c>
      <c r="R139" s="28">
        <f t="shared" si="26"/>
        <v>1127.8853829999998</v>
      </c>
      <c r="S139" s="28">
        <f t="shared" si="26"/>
        <v>300.25013999999999</v>
      </c>
      <c r="T139" s="28">
        <f t="shared" si="26"/>
        <v>881.50478799999996</v>
      </c>
      <c r="U139" s="27"/>
      <c r="V139" s="28"/>
      <c r="W139" s="61"/>
      <c r="X139" s="27"/>
      <c r="Y139" s="27"/>
      <c r="Z139" s="27"/>
      <c r="AA139" s="61"/>
      <c r="AB139" s="27"/>
      <c r="AC139" s="61"/>
      <c r="AD139" s="61"/>
      <c r="AE139" s="61"/>
      <c r="AF139" s="27"/>
      <c r="AG139" s="61"/>
      <c r="AH139" s="61"/>
      <c r="AI139" s="61"/>
      <c r="AJ139" s="27"/>
      <c r="AK139" s="61"/>
      <c r="AL139" s="61"/>
      <c r="AM139" s="61"/>
      <c r="AN139" s="27"/>
      <c r="AO139" s="61"/>
      <c r="AP139" s="61"/>
      <c r="AQ139" s="61"/>
      <c r="AR139" s="27"/>
      <c r="AS139" s="61"/>
      <c r="AT139" s="61"/>
      <c r="AU139" s="61"/>
      <c r="AV139" s="27"/>
      <c r="AW139" s="68"/>
      <c r="AX139" s="68"/>
      <c r="AY139" s="68"/>
      <c r="AZ139" s="68"/>
      <c r="BA139" s="68"/>
      <c r="BB139" s="75"/>
      <c r="BC139" s="75"/>
      <c r="BD139" s="75"/>
      <c r="BE139" s="75"/>
      <c r="BF139" s="75"/>
      <c r="BG139" s="75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R139" s="27"/>
      <c r="GS139" s="27"/>
      <c r="GT139" s="27"/>
      <c r="GU139" s="27"/>
      <c r="GV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V139" s="27"/>
      <c r="HW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151"/>
      <c r="IO139" s="151"/>
      <c r="IQ139" s="27"/>
      <c r="IR139" s="165"/>
    </row>
    <row r="140" spans="2:252" s="30" customFormat="1" ht="15.75" customHeight="1" x14ac:dyDescent="0.25">
      <c r="B140" s="64" t="s">
        <v>314</v>
      </c>
      <c r="C140" s="27" t="s">
        <v>137</v>
      </c>
      <c r="D140" s="61" t="s">
        <v>480</v>
      </c>
      <c r="E140" s="27">
        <v>6</v>
      </c>
      <c r="F140" s="27" t="s">
        <v>9</v>
      </c>
      <c r="G140" s="68">
        <v>122.28</v>
      </c>
      <c r="H140" s="68">
        <v>118.4</v>
      </c>
      <c r="I140" s="68">
        <v>113.88</v>
      </c>
      <c r="J140" s="68">
        <v>104.22300000000001</v>
      </c>
      <c r="K140" s="68">
        <v>88.97</v>
      </c>
      <c r="L140" s="68">
        <v>74.807000000000002</v>
      </c>
      <c r="M140" s="68">
        <v>61.510999999999996</v>
      </c>
      <c r="N140" s="68">
        <v>47.944299999999998</v>
      </c>
      <c r="O140" s="68">
        <f t="shared" ref="O140:T140" si="27">SUM(O141:O142)</f>
        <v>146.91210000000001</v>
      </c>
      <c r="P140" s="68">
        <f t="shared" si="27"/>
        <v>127.539</v>
      </c>
      <c r="Q140" s="68">
        <f t="shared" si="27"/>
        <v>198.25619999999998</v>
      </c>
      <c r="R140" s="68">
        <f t="shared" si="27"/>
        <v>174.22565</v>
      </c>
      <c r="S140" s="68">
        <f t="shared" si="27"/>
        <v>174.22565</v>
      </c>
      <c r="T140" s="68">
        <f t="shared" si="27"/>
        <v>199.94135</v>
      </c>
      <c r="U140" s="27"/>
      <c r="V140" s="27"/>
      <c r="W140" s="61"/>
      <c r="X140" s="27"/>
      <c r="Y140" s="27"/>
      <c r="Z140" s="27"/>
      <c r="AA140" s="61"/>
      <c r="AB140" s="27"/>
      <c r="AC140" s="61"/>
      <c r="AD140" s="61"/>
      <c r="AE140" s="61"/>
      <c r="AF140" s="27"/>
      <c r="AG140" s="61"/>
      <c r="AH140" s="61"/>
      <c r="AI140" s="61"/>
      <c r="AJ140" s="27"/>
      <c r="AK140" s="61"/>
      <c r="AL140" s="61"/>
      <c r="AM140" s="61"/>
      <c r="AN140" s="27"/>
      <c r="AO140" s="61"/>
      <c r="AP140" s="61"/>
      <c r="AQ140" s="61"/>
      <c r="AR140" s="27"/>
      <c r="AS140" s="61"/>
      <c r="AT140" s="61"/>
      <c r="AU140" s="61"/>
      <c r="AV140" s="27"/>
      <c r="AW140" s="68"/>
      <c r="AX140" s="68"/>
      <c r="AY140" s="68"/>
      <c r="AZ140" s="68"/>
      <c r="BA140" s="68"/>
      <c r="BB140" s="75"/>
      <c r="BC140" s="75"/>
      <c r="BD140" s="75"/>
      <c r="BE140" s="75"/>
      <c r="BF140" s="75"/>
      <c r="BG140" s="75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R140" s="27"/>
      <c r="GS140" s="27"/>
      <c r="GT140" s="27"/>
      <c r="GU140" s="27"/>
      <c r="GV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V140" s="27"/>
      <c r="HW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151"/>
      <c r="IO140" s="151"/>
      <c r="IQ140" s="27"/>
      <c r="IR140" s="165"/>
    </row>
    <row r="141" spans="2:252" s="30" customFormat="1" x14ac:dyDescent="0.25">
      <c r="B141" s="64" t="s">
        <v>315</v>
      </c>
      <c r="C141" s="134" t="s">
        <v>138</v>
      </c>
      <c r="D141" s="61" t="s">
        <v>481</v>
      </c>
      <c r="E141" s="27">
        <v>6</v>
      </c>
      <c r="F141" s="27" t="s">
        <v>9</v>
      </c>
      <c r="G141" s="68">
        <v>55.44</v>
      </c>
      <c r="H141" s="68">
        <v>53.32</v>
      </c>
      <c r="I141" s="68">
        <v>52.25</v>
      </c>
      <c r="J141" s="68">
        <v>46.514000000000003</v>
      </c>
      <c r="K141" s="68">
        <v>37.17</v>
      </c>
      <c r="L141" s="68">
        <v>29.382999999999999</v>
      </c>
      <c r="M141" s="68">
        <v>22.463999999999999</v>
      </c>
      <c r="N141" s="68">
        <v>15.274699999999999</v>
      </c>
      <c r="O141" s="68">
        <v>120.62</v>
      </c>
      <c r="P141" s="68">
        <v>107.62430000000001</v>
      </c>
      <c r="Q141" s="68">
        <v>184.71889999999999</v>
      </c>
      <c r="R141" s="133">
        <v>166.56585000000001</v>
      </c>
      <c r="S141" s="133">
        <v>166.56585000000001</v>
      </c>
      <c r="T141" s="133">
        <v>196.23580000000001</v>
      </c>
      <c r="U141" s="27"/>
      <c r="V141" s="27"/>
      <c r="W141" s="61"/>
      <c r="X141" s="27"/>
      <c r="Y141" s="27"/>
      <c r="Z141" s="27"/>
      <c r="AA141" s="61"/>
      <c r="AB141" s="27"/>
      <c r="AC141" s="61"/>
      <c r="AD141" s="61"/>
      <c r="AE141" s="61"/>
      <c r="AF141" s="27"/>
      <c r="AG141" s="61"/>
      <c r="AH141" s="61"/>
      <c r="AI141" s="61"/>
      <c r="AJ141" s="27"/>
      <c r="AK141" s="61"/>
      <c r="AL141" s="61"/>
      <c r="AM141" s="61"/>
      <c r="AN141" s="27"/>
      <c r="AO141" s="61"/>
      <c r="AP141" s="61"/>
      <c r="AQ141" s="61"/>
      <c r="AR141" s="27"/>
      <c r="AS141" s="61"/>
      <c r="AT141" s="61"/>
      <c r="AU141" s="61"/>
      <c r="AV141" s="27"/>
      <c r="AW141" s="68"/>
      <c r="AX141" s="68"/>
      <c r="AY141" s="68"/>
      <c r="AZ141" s="68"/>
      <c r="BA141" s="68"/>
      <c r="BB141" s="75"/>
      <c r="BC141" s="75"/>
      <c r="BD141" s="75"/>
      <c r="BE141" s="75"/>
      <c r="BF141" s="75"/>
      <c r="BG141" s="75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R141" s="27"/>
      <c r="GS141" s="27"/>
      <c r="GT141" s="27"/>
      <c r="GU141" s="27"/>
      <c r="GV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V141" s="27"/>
      <c r="HW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151"/>
      <c r="IO141" s="151"/>
      <c r="IQ141" s="27"/>
      <c r="IR141" s="165"/>
    </row>
    <row r="142" spans="2:252" s="30" customFormat="1" x14ac:dyDescent="0.25">
      <c r="B142" s="64" t="s">
        <v>316</v>
      </c>
      <c r="C142" s="73" t="s">
        <v>139</v>
      </c>
      <c r="D142" s="61" t="s">
        <v>482</v>
      </c>
      <c r="E142" s="27">
        <v>6</v>
      </c>
      <c r="F142" s="27" t="s">
        <v>9</v>
      </c>
      <c r="G142" s="68">
        <v>66.84</v>
      </c>
      <c r="H142" s="68">
        <v>65.08</v>
      </c>
      <c r="I142" s="68">
        <v>61.63</v>
      </c>
      <c r="J142" s="68">
        <v>57.709000000000003</v>
      </c>
      <c r="K142" s="68">
        <v>51.8</v>
      </c>
      <c r="L142" s="68">
        <v>45.423999999999999</v>
      </c>
      <c r="M142" s="68">
        <v>39.046999999999997</v>
      </c>
      <c r="N142" s="68">
        <v>32.669600000000003</v>
      </c>
      <c r="O142" s="68">
        <v>26.292100000000001</v>
      </c>
      <c r="P142" s="68">
        <v>19.9147</v>
      </c>
      <c r="Q142" s="68">
        <v>13.5373</v>
      </c>
      <c r="R142" s="27">
        <v>7.6597999999999997</v>
      </c>
      <c r="S142" s="27">
        <v>7.6597999999999997</v>
      </c>
      <c r="T142" s="27">
        <v>3.7055500000000001</v>
      </c>
      <c r="U142" s="27"/>
      <c r="V142" s="27"/>
      <c r="W142" s="61"/>
      <c r="X142" s="27"/>
      <c r="Y142" s="27"/>
      <c r="Z142" s="27"/>
      <c r="AA142" s="61"/>
      <c r="AB142" s="27"/>
      <c r="AC142" s="61"/>
      <c r="AD142" s="61"/>
      <c r="AE142" s="61"/>
      <c r="AF142" s="27"/>
      <c r="AG142" s="61"/>
      <c r="AH142" s="61"/>
      <c r="AI142" s="61"/>
      <c r="AJ142" s="27"/>
      <c r="AK142" s="61"/>
      <c r="AL142" s="61"/>
      <c r="AM142" s="61"/>
      <c r="AN142" s="27"/>
      <c r="AO142" s="61"/>
      <c r="AP142" s="61"/>
      <c r="AQ142" s="61"/>
      <c r="AR142" s="27"/>
      <c r="AS142" s="61"/>
      <c r="AT142" s="61"/>
      <c r="AU142" s="61"/>
      <c r="AV142" s="27"/>
      <c r="AW142" s="68"/>
      <c r="AX142" s="68"/>
      <c r="AY142" s="68"/>
      <c r="AZ142" s="68"/>
      <c r="BA142" s="68"/>
      <c r="BB142" s="75"/>
      <c r="BC142" s="75"/>
      <c r="BD142" s="75"/>
      <c r="BE142" s="75"/>
      <c r="BF142" s="75"/>
      <c r="BG142" s="75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R142" s="27"/>
      <c r="GS142" s="27"/>
      <c r="GT142" s="27"/>
      <c r="GU142" s="27"/>
      <c r="GV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V142" s="27"/>
      <c r="HW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151"/>
      <c r="IO142" s="151"/>
      <c r="IQ142" s="27"/>
      <c r="IR142" s="165"/>
    </row>
    <row r="143" spans="2:252" s="30" customFormat="1" x14ac:dyDescent="0.25">
      <c r="B143" s="64" t="s">
        <v>317</v>
      </c>
      <c r="C143" s="27" t="s">
        <v>140</v>
      </c>
      <c r="D143" s="61" t="s">
        <v>483</v>
      </c>
      <c r="E143" s="27">
        <v>6</v>
      </c>
      <c r="F143" s="27" t="s">
        <v>9</v>
      </c>
      <c r="G143" s="68">
        <v>165.05810858000001</v>
      </c>
      <c r="H143" s="68">
        <v>167.06</v>
      </c>
      <c r="I143" s="68">
        <v>156.83999999999997</v>
      </c>
      <c r="J143" s="68">
        <v>119.789</v>
      </c>
      <c r="K143" s="68">
        <v>114.45000000000002</v>
      </c>
      <c r="L143" s="68">
        <v>108.152</v>
      </c>
      <c r="M143" s="68">
        <v>91.605000000000004</v>
      </c>
      <c r="N143" s="68">
        <v>83.696068999999994</v>
      </c>
      <c r="O143" s="68">
        <f>SUM(O144:O148)</f>
        <v>77.125500000000002</v>
      </c>
      <c r="P143" s="68">
        <f>SUM(P144:P148)</f>
        <v>79.536199999999994</v>
      </c>
      <c r="Q143" s="68">
        <f>SUM(Q144:Q148)</f>
        <v>78.191299999999998</v>
      </c>
      <c r="R143" s="68">
        <f>SUM(R144:R148)</f>
        <v>78.799780000000013</v>
      </c>
      <c r="S143" s="68">
        <f t="shared" ref="S143:T143" si="28">SUM(S144:S148)</f>
        <v>78.799780000000013</v>
      </c>
      <c r="T143" s="68">
        <f t="shared" si="28"/>
        <v>77.894500000000008</v>
      </c>
      <c r="U143" s="27"/>
      <c r="V143" s="27"/>
      <c r="W143" s="61"/>
      <c r="X143" s="27"/>
      <c r="Y143" s="27"/>
      <c r="Z143" s="27"/>
      <c r="AA143" s="61"/>
      <c r="AB143" s="27"/>
      <c r="AC143" s="61"/>
      <c r="AD143" s="61"/>
      <c r="AE143" s="61"/>
      <c r="AF143" s="27"/>
      <c r="AG143" s="61"/>
      <c r="AH143" s="61"/>
      <c r="AI143" s="61"/>
      <c r="AJ143" s="27"/>
      <c r="AK143" s="61"/>
      <c r="AL143" s="61"/>
      <c r="AM143" s="61"/>
      <c r="AN143" s="27"/>
      <c r="AO143" s="61"/>
      <c r="AP143" s="61"/>
      <c r="AQ143" s="61"/>
      <c r="AR143" s="27"/>
      <c r="AS143" s="61"/>
      <c r="AT143" s="61"/>
      <c r="AU143" s="61"/>
      <c r="AV143" s="27"/>
      <c r="AW143" s="68"/>
      <c r="AX143" s="68"/>
      <c r="AY143" s="68"/>
      <c r="AZ143" s="68"/>
      <c r="BA143" s="68"/>
      <c r="BB143" s="75"/>
      <c r="BC143" s="75"/>
      <c r="BD143" s="75"/>
      <c r="BE143" s="75"/>
      <c r="BF143" s="75"/>
      <c r="BG143" s="75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R143" s="27"/>
      <c r="GS143" s="27"/>
      <c r="GT143" s="27"/>
      <c r="GU143" s="27"/>
      <c r="GV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V143" s="27"/>
      <c r="HW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151"/>
      <c r="IO143" s="151"/>
      <c r="IQ143" s="27"/>
      <c r="IR143" s="165"/>
    </row>
    <row r="144" spans="2:252" s="30" customFormat="1" x14ac:dyDescent="0.25">
      <c r="B144" s="64" t="s">
        <v>318</v>
      </c>
      <c r="C144" s="73" t="s">
        <v>141</v>
      </c>
      <c r="D144" s="61" t="s">
        <v>484</v>
      </c>
      <c r="E144" s="27">
        <v>6</v>
      </c>
      <c r="F144" s="27" t="s">
        <v>9</v>
      </c>
      <c r="G144" s="68">
        <v>64.403000000000006</v>
      </c>
      <c r="H144" s="68">
        <v>65.08</v>
      </c>
      <c r="I144" s="68">
        <v>60.82</v>
      </c>
      <c r="J144" s="68">
        <v>33.704000000000001</v>
      </c>
      <c r="K144" s="68">
        <v>29.73</v>
      </c>
      <c r="L144" s="68">
        <v>25.643999999999998</v>
      </c>
      <c r="M144" s="68">
        <v>21.556999999999999</v>
      </c>
      <c r="N144" s="68">
        <v>18.091899999999999</v>
      </c>
      <c r="O144" s="68">
        <v>14.004</v>
      </c>
      <c r="P144" s="68">
        <v>14.346399999999999</v>
      </c>
      <c r="Q144" s="68">
        <v>15.534700000000001</v>
      </c>
      <c r="R144" s="27">
        <v>19.688400000000001</v>
      </c>
      <c r="S144" s="27">
        <v>19.688400000000001</v>
      </c>
      <c r="T144" s="27">
        <v>23.646699999999999</v>
      </c>
      <c r="U144" s="27"/>
      <c r="V144" s="27"/>
      <c r="W144" s="61"/>
      <c r="X144" s="27"/>
      <c r="Y144" s="27"/>
      <c r="Z144" s="27"/>
      <c r="AA144" s="61"/>
      <c r="AB144" s="27"/>
      <c r="AC144" s="61"/>
      <c r="AD144" s="61"/>
      <c r="AE144" s="61"/>
      <c r="AF144" s="27"/>
      <c r="AG144" s="61"/>
      <c r="AH144" s="61"/>
      <c r="AI144" s="61"/>
      <c r="AJ144" s="27"/>
      <c r="AK144" s="61"/>
      <c r="AL144" s="61"/>
      <c r="AM144" s="61"/>
      <c r="AN144" s="27"/>
      <c r="AO144" s="61"/>
      <c r="AP144" s="61"/>
      <c r="AQ144" s="61"/>
      <c r="AR144" s="27"/>
      <c r="AS144" s="61"/>
      <c r="AT144" s="61"/>
      <c r="AU144" s="61"/>
      <c r="AV144" s="27"/>
      <c r="AW144" s="68"/>
      <c r="AX144" s="68"/>
      <c r="AY144" s="68"/>
      <c r="AZ144" s="68"/>
      <c r="BA144" s="68"/>
      <c r="BB144" s="75"/>
      <c r="BC144" s="75"/>
      <c r="BD144" s="75"/>
      <c r="BE144" s="75"/>
      <c r="BF144" s="75"/>
      <c r="BG144" s="75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R144" s="27"/>
      <c r="GS144" s="27"/>
      <c r="GT144" s="27"/>
      <c r="GU144" s="27"/>
      <c r="GV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V144" s="27"/>
      <c r="HW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151"/>
      <c r="IO144" s="151"/>
      <c r="IQ144" s="27"/>
      <c r="IR144" s="165"/>
    </row>
    <row r="145" spans="1:252" s="30" customFormat="1" x14ac:dyDescent="0.25">
      <c r="B145" s="64" t="s">
        <v>319</v>
      </c>
      <c r="C145" s="73" t="s">
        <v>142</v>
      </c>
      <c r="D145" s="61" t="s">
        <v>485</v>
      </c>
      <c r="E145" s="27">
        <v>6</v>
      </c>
      <c r="F145" s="27" t="s">
        <v>9</v>
      </c>
      <c r="G145" s="68">
        <v>8.8041085799999994</v>
      </c>
      <c r="H145" s="68">
        <v>8.8000000000000007</v>
      </c>
      <c r="I145" s="68">
        <v>8.8000000000000007</v>
      </c>
      <c r="J145" s="68">
        <v>8.8040000000000003</v>
      </c>
      <c r="K145" s="68">
        <v>8.8000000000000007</v>
      </c>
      <c r="L145" s="68">
        <v>8.8040000000000003</v>
      </c>
      <c r="M145" s="68">
        <v>0</v>
      </c>
      <c r="N145" s="68">
        <v>0</v>
      </c>
      <c r="O145" s="68">
        <v>0</v>
      </c>
      <c r="P145" s="68">
        <v>0</v>
      </c>
      <c r="Q145" s="68">
        <v>0</v>
      </c>
      <c r="R145" s="27">
        <v>0</v>
      </c>
      <c r="S145" s="27">
        <v>0</v>
      </c>
      <c r="T145" s="27">
        <v>0</v>
      </c>
      <c r="U145" s="27"/>
      <c r="V145" s="27"/>
      <c r="W145" s="27"/>
      <c r="X145" s="27"/>
      <c r="Y145" s="27"/>
      <c r="Z145" s="27"/>
      <c r="AA145" s="27"/>
      <c r="AB145" s="27"/>
      <c r="AC145" s="61"/>
      <c r="AD145" s="61"/>
      <c r="AE145" s="61"/>
      <c r="AF145" s="27"/>
      <c r="AG145" s="61"/>
      <c r="AH145" s="61"/>
      <c r="AI145" s="61"/>
      <c r="AJ145" s="27"/>
      <c r="AK145" s="61"/>
      <c r="AL145" s="61"/>
      <c r="AM145" s="61"/>
      <c r="AN145" s="27"/>
      <c r="AO145" s="61"/>
      <c r="AP145" s="61"/>
      <c r="AQ145" s="61"/>
      <c r="AR145" s="27"/>
      <c r="AS145" s="61"/>
      <c r="AT145" s="61"/>
      <c r="AU145" s="61"/>
      <c r="AV145" s="27"/>
      <c r="AW145" s="68"/>
      <c r="AX145" s="68"/>
      <c r="AY145" s="68"/>
      <c r="AZ145" s="68"/>
      <c r="BA145" s="68"/>
      <c r="BB145" s="75"/>
      <c r="BC145" s="75"/>
      <c r="BD145" s="75"/>
      <c r="BE145" s="75"/>
      <c r="BF145" s="75"/>
      <c r="BG145" s="75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R145" s="27"/>
      <c r="GS145" s="27"/>
      <c r="GT145" s="27"/>
      <c r="GU145" s="27"/>
      <c r="GV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V145" s="27"/>
      <c r="HW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151"/>
      <c r="IO145" s="151"/>
      <c r="IQ145" s="27"/>
      <c r="IR145" s="165"/>
    </row>
    <row r="146" spans="1:252" s="30" customFormat="1" x14ac:dyDescent="0.25">
      <c r="B146" s="64" t="s">
        <v>320</v>
      </c>
      <c r="C146" s="73" t="s">
        <v>143</v>
      </c>
      <c r="D146" s="61" t="s">
        <v>486</v>
      </c>
      <c r="E146" s="27">
        <v>6</v>
      </c>
      <c r="F146" s="27" t="s">
        <v>9</v>
      </c>
      <c r="G146" s="68">
        <v>39.137</v>
      </c>
      <c r="H146" s="68">
        <v>40.06</v>
      </c>
      <c r="I146" s="68">
        <v>38.82</v>
      </c>
      <c r="J146" s="68">
        <v>37.231000000000002</v>
      </c>
      <c r="K146" s="68">
        <v>35.71</v>
      </c>
      <c r="L146" s="68">
        <v>33.69</v>
      </c>
      <c r="M146" s="68">
        <v>31.61</v>
      </c>
      <c r="N146" s="68">
        <v>31.610168999999999</v>
      </c>
      <c r="O146" s="68">
        <v>31.0426</v>
      </c>
      <c r="P146" s="68">
        <v>35.979700000000001</v>
      </c>
      <c r="Q146" s="68">
        <v>37.320099999999996</v>
      </c>
      <c r="R146" s="27">
        <v>37.13758</v>
      </c>
      <c r="S146" s="27">
        <v>37.13758</v>
      </c>
      <c r="T146" s="27">
        <v>35.582900000000002</v>
      </c>
      <c r="U146" s="27"/>
      <c r="V146" s="27"/>
      <c r="W146" s="61"/>
      <c r="X146" s="27"/>
      <c r="Y146" s="27"/>
      <c r="Z146" s="27"/>
      <c r="AA146" s="61"/>
      <c r="AB146" s="27"/>
      <c r="AC146" s="61"/>
      <c r="AD146" s="61"/>
      <c r="AE146" s="61"/>
      <c r="AF146" s="27"/>
      <c r="AG146" s="61"/>
      <c r="AH146" s="61"/>
      <c r="AI146" s="61"/>
      <c r="AJ146" s="27"/>
      <c r="AK146" s="61"/>
      <c r="AL146" s="61"/>
      <c r="AM146" s="61"/>
      <c r="AN146" s="27"/>
      <c r="AO146" s="61"/>
      <c r="AP146" s="61"/>
      <c r="AQ146" s="61"/>
      <c r="AR146" s="27"/>
      <c r="AS146" s="61"/>
      <c r="AT146" s="61"/>
      <c r="AU146" s="61"/>
      <c r="AV146" s="27"/>
      <c r="AW146" s="68"/>
      <c r="AX146" s="68"/>
      <c r="AY146" s="68"/>
      <c r="AZ146" s="68"/>
      <c r="BA146" s="68"/>
      <c r="BB146" s="75"/>
      <c r="BC146" s="75"/>
      <c r="BD146" s="75"/>
      <c r="BE146" s="75"/>
      <c r="BF146" s="75"/>
      <c r="BG146" s="75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R146" s="27"/>
      <c r="GS146" s="27"/>
      <c r="GT146" s="27"/>
      <c r="GU146" s="27"/>
      <c r="GV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V146" s="27"/>
      <c r="HW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151"/>
      <c r="IO146" s="151"/>
      <c r="IQ146" s="27"/>
      <c r="IR146" s="165"/>
    </row>
    <row r="147" spans="1:252" s="30" customFormat="1" x14ac:dyDescent="0.25">
      <c r="B147" s="64" t="s">
        <v>321</v>
      </c>
      <c r="C147" s="73" t="s">
        <v>144</v>
      </c>
      <c r="D147" s="61" t="s">
        <v>487</v>
      </c>
      <c r="E147" s="27">
        <v>6</v>
      </c>
      <c r="F147" s="27" t="s">
        <v>9</v>
      </c>
      <c r="G147" s="68">
        <v>33.335000000000001</v>
      </c>
      <c r="H147" s="68">
        <v>33.79</v>
      </c>
      <c r="I147" s="68">
        <v>27.73</v>
      </c>
      <c r="J147" s="68">
        <v>20.106000000000002</v>
      </c>
      <c r="K147" s="68">
        <v>18.420000000000002</v>
      </c>
      <c r="L147" s="68">
        <v>18.637</v>
      </c>
      <c r="M147" s="68">
        <v>17.960999999999999</v>
      </c>
      <c r="N147" s="68">
        <v>14.699</v>
      </c>
      <c r="O147" s="68">
        <v>13.8583</v>
      </c>
      <c r="P147" s="68">
        <v>12.4229</v>
      </c>
      <c r="Q147" s="68">
        <v>10.1081</v>
      </c>
      <c r="R147" s="27">
        <v>7.9992999999999999</v>
      </c>
      <c r="S147" s="27">
        <v>7.9992999999999999</v>
      </c>
      <c r="T147" s="27">
        <v>5.7500999999999998</v>
      </c>
      <c r="U147" s="27"/>
      <c r="V147" s="27"/>
      <c r="W147" s="61"/>
      <c r="X147" s="27"/>
      <c r="Y147" s="27"/>
      <c r="Z147" s="27"/>
      <c r="AA147" s="61"/>
      <c r="AB147" s="27"/>
      <c r="AC147" s="61"/>
      <c r="AD147" s="61"/>
      <c r="AE147" s="61"/>
      <c r="AF147" s="27"/>
      <c r="AG147" s="61"/>
      <c r="AH147" s="61"/>
      <c r="AI147" s="61"/>
      <c r="AJ147" s="27"/>
      <c r="AK147" s="61"/>
      <c r="AL147" s="61"/>
      <c r="AM147" s="61"/>
      <c r="AN147" s="27"/>
      <c r="AO147" s="61"/>
      <c r="AP147" s="61"/>
      <c r="AQ147" s="61"/>
      <c r="AR147" s="27"/>
      <c r="AS147" s="61"/>
      <c r="AT147" s="61"/>
      <c r="AU147" s="61"/>
      <c r="AV147" s="27"/>
      <c r="AW147" s="68"/>
      <c r="AX147" s="68"/>
      <c r="AY147" s="68"/>
      <c r="AZ147" s="68"/>
      <c r="BA147" s="68"/>
      <c r="BB147" s="75"/>
      <c r="BC147" s="75"/>
      <c r="BD147" s="75"/>
      <c r="BE147" s="75"/>
      <c r="BF147" s="75"/>
      <c r="BG147" s="75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R147" s="27"/>
      <c r="GS147" s="27"/>
      <c r="GT147" s="27"/>
      <c r="GU147" s="27"/>
      <c r="GV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V147" s="27"/>
      <c r="HW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151"/>
      <c r="IO147" s="151"/>
      <c r="IQ147" s="27"/>
      <c r="IR147" s="165"/>
    </row>
    <row r="148" spans="1:252" s="30" customFormat="1" x14ac:dyDescent="0.25">
      <c r="B148" s="64" t="s">
        <v>322</v>
      </c>
      <c r="C148" s="73" t="s">
        <v>145</v>
      </c>
      <c r="D148" s="61" t="s">
        <v>488</v>
      </c>
      <c r="E148" s="27">
        <v>6</v>
      </c>
      <c r="F148" s="27" t="s">
        <v>9</v>
      </c>
      <c r="G148" s="68">
        <v>19.379000000000001</v>
      </c>
      <c r="H148" s="68">
        <v>19.329999999999998</v>
      </c>
      <c r="I148" s="68">
        <v>20.67</v>
      </c>
      <c r="J148" s="68">
        <v>19.943999999999999</v>
      </c>
      <c r="K148" s="68">
        <v>21.79</v>
      </c>
      <c r="L148" s="68">
        <v>21.376999999999999</v>
      </c>
      <c r="M148" s="68">
        <v>20.477</v>
      </c>
      <c r="N148" s="68">
        <v>19.295000000000002</v>
      </c>
      <c r="O148" s="68">
        <v>18.220600000000001</v>
      </c>
      <c r="P148" s="68">
        <v>16.787199999999999</v>
      </c>
      <c r="Q148" s="68">
        <v>15.228400000000001</v>
      </c>
      <c r="R148" s="27">
        <v>13.974500000000001</v>
      </c>
      <c r="S148" s="27">
        <v>13.974500000000001</v>
      </c>
      <c r="T148" s="27">
        <v>12.9148</v>
      </c>
      <c r="U148" s="27"/>
      <c r="V148" s="27"/>
      <c r="W148" s="61"/>
      <c r="X148" s="27"/>
      <c r="Y148" s="27"/>
      <c r="Z148" s="27"/>
      <c r="AA148" s="61"/>
      <c r="AB148" s="27"/>
      <c r="AC148" s="61"/>
      <c r="AD148" s="61"/>
      <c r="AE148" s="61"/>
      <c r="AF148" s="27"/>
      <c r="AG148" s="61"/>
      <c r="AH148" s="61"/>
      <c r="AI148" s="61"/>
      <c r="AJ148" s="27"/>
      <c r="AK148" s="61"/>
      <c r="AL148" s="61"/>
      <c r="AM148" s="61"/>
      <c r="AN148" s="27"/>
      <c r="AO148" s="61"/>
      <c r="AP148" s="61"/>
      <c r="AQ148" s="61"/>
      <c r="AR148" s="27"/>
      <c r="AS148" s="61"/>
      <c r="AT148" s="61"/>
      <c r="AU148" s="61"/>
      <c r="AV148" s="27"/>
      <c r="AW148" s="68"/>
      <c r="AX148" s="68"/>
      <c r="AY148" s="68"/>
      <c r="AZ148" s="68"/>
      <c r="BA148" s="68"/>
      <c r="BB148" s="75"/>
      <c r="BC148" s="75"/>
      <c r="BD148" s="75"/>
      <c r="BE148" s="75"/>
      <c r="BF148" s="75"/>
      <c r="BG148" s="75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R148" s="27"/>
      <c r="GS148" s="27"/>
      <c r="GT148" s="27"/>
      <c r="GU148" s="27"/>
      <c r="GV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V148" s="27"/>
      <c r="HW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151"/>
      <c r="IO148" s="151"/>
      <c r="IQ148" s="27"/>
      <c r="IR148" s="165"/>
    </row>
    <row r="149" spans="1:252" s="30" customFormat="1" x14ac:dyDescent="0.25">
      <c r="B149" s="64" t="s">
        <v>323</v>
      </c>
      <c r="C149" s="27" t="s">
        <v>146</v>
      </c>
      <c r="D149" s="61" t="s">
        <v>489</v>
      </c>
      <c r="E149" s="27">
        <v>6</v>
      </c>
      <c r="F149" s="27" t="s">
        <v>9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  <c r="L149" s="68">
        <v>3.4550000000000001</v>
      </c>
      <c r="M149" s="68">
        <v>18.309000000000001</v>
      </c>
      <c r="N149" s="68">
        <v>17.047999999999998</v>
      </c>
      <c r="O149" s="68">
        <f>O150</f>
        <v>14.612500000000001</v>
      </c>
      <c r="P149" s="68">
        <f>P150</f>
        <v>12.177099999999999</v>
      </c>
      <c r="Q149" s="68">
        <f t="shared" ref="Q149:R149" si="29">Q150</f>
        <v>10.666600000000001</v>
      </c>
      <c r="R149" s="68">
        <f t="shared" si="29"/>
        <v>7.9999500000000001</v>
      </c>
      <c r="S149" s="68">
        <v>7.9999500000000001</v>
      </c>
      <c r="T149" s="68">
        <v>5.3333000000000004</v>
      </c>
      <c r="U149" s="27"/>
      <c r="V149" s="27"/>
      <c r="W149" s="61"/>
      <c r="X149" s="27"/>
      <c r="Y149" s="27"/>
      <c r="Z149" s="27"/>
      <c r="AA149" s="61"/>
      <c r="AB149" s="27"/>
      <c r="AC149" s="61"/>
      <c r="AD149" s="61"/>
      <c r="AE149" s="61"/>
      <c r="AF149" s="27"/>
      <c r="AG149" s="61"/>
      <c r="AH149" s="61"/>
      <c r="AI149" s="61"/>
      <c r="AJ149" s="27"/>
      <c r="AK149" s="61"/>
      <c r="AL149" s="61"/>
      <c r="AM149" s="61"/>
      <c r="AN149" s="27"/>
      <c r="AO149" s="61"/>
      <c r="AP149" s="61"/>
      <c r="AQ149" s="61"/>
      <c r="AR149" s="27"/>
      <c r="AS149" s="61"/>
      <c r="AT149" s="61"/>
      <c r="AU149" s="61"/>
      <c r="AV149" s="27"/>
      <c r="AW149" s="68"/>
      <c r="AX149" s="68"/>
      <c r="AY149" s="68"/>
      <c r="AZ149" s="68"/>
      <c r="BA149" s="68"/>
      <c r="BB149" s="75"/>
      <c r="BC149" s="75"/>
      <c r="BD149" s="75"/>
      <c r="BE149" s="75"/>
      <c r="BF149" s="75"/>
      <c r="BG149" s="75"/>
      <c r="BH149" s="68"/>
      <c r="BI149" s="68"/>
      <c r="BJ149" s="68"/>
      <c r="BK149" s="68"/>
      <c r="BL149" s="68"/>
      <c r="BM149" s="68"/>
      <c r="BN149" s="68"/>
      <c r="BO149" s="68"/>
      <c r="BP149" s="68"/>
      <c r="BQ149" s="136"/>
      <c r="BR149" s="68"/>
      <c r="BS149" s="68"/>
      <c r="BT149" s="68"/>
      <c r="BU149" s="68"/>
      <c r="BV149" s="68"/>
      <c r="BW149" s="68"/>
      <c r="BX149" s="68"/>
      <c r="BY149" s="68"/>
      <c r="BZ149" s="68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R149" s="27"/>
      <c r="GS149" s="27"/>
      <c r="GT149" s="27"/>
      <c r="GU149" s="27"/>
      <c r="GV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V149" s="27"/>
      <c r="HW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151"/>
      <c r="IO149" s="151"/>
      <c r="IQ149" s="27"/>
      <c r="IR149" s="165"/>
    </row>
    <row r="150" spans="1:252" s="30" customFormat="1" x14ac:dyDescent="0.25">
      <c r="B150" s="64" t="s">
        <v>324</v>
      </c>
      <c r="C150" s="73" t="s">
        <v>147</v>
      </c>
      <c r="D150" s="61" t="s">
        <v>490</v>
      </c>
      <c r="E150" s="27">
        <v>6</v>
      </c>
      <c r="F150" s="27" t="s">
        <v>9</v>
      </c>
      <c r="G150" s="68">
        <v>0</v>
      </c>
      <c r="H150" s="68">
        <v>0</v>
      </c>
      <c r="I150" s="68">
        <v>0</v>
      </c>
      <c r="J150" s="68">
        <v>0</v>
      </c>
      <c r="K150" s="68">
        <v>0</v>
      </c>
      <c r="L150" s="68">
        <v>3.4550000000000001</v>
      </c>
      <c r="M150" s="68">
        <v>18.309000000000001</v>
      </c>
      <c r="N150" s="68">
        <v>17.047999999999998</v>
      </c>
      <c r="O150" s="68">
        <v>14.612500000000001</v>
      </c>
      <c r="P150" s="68">
        <v>12.177099999999999</v>
      </c>
      <c r="Q150" s="68">
        <v>10.666600000000001</v>
      </c>
      <c r="R150" s="27">
        <v>7.9999500000000001</v>
      </c>
      <c r="S150" s="27">
        <v>7.9999500000000001</v>
      </c>
      <c r="T150" s="27">
        <v>5.3333000000000004</v>
      </c>
      <c r="U150" s="27"/>
      <c r="V150" s="27"/>
      <c r="W150" s="61"/>
      <c r="X150" s="27"/>
      <c r="Y150" s="27"/>
      <c r="Z150" s="27"/>
      <c r="AA150" s="61"/>
      <c r="AB150" s="27"/>
      <c r="AC150" s="61"/>
      <c r="AD150" s="61"/>
      <c r="AE150" s="61"/>
      <c r="AF150" s="27"/>
      <c r="AG150" s="61"/>
      <c r="AH150" s="61"/>
      <c r="AI150" s="61"/>
      <c r="AJ150" s="27"/>
      <c r="AK150" s="61"/>
      <c r="AL150" s="61"/>
      <c r="AM150" s="61"/>
      <c r="AN150" s="27"/>
      <c r="AO150" s="61"/>
      <c r="AP150" s="61"/>
      <c r="AQ150" s="61"/>
      <c r="AR150" s="27"/>
      <c r="AS150" s="61"/>
      <c r="AT150" s="61"/>
      <c r="AU150" s="61"/>
      <c r="AV150" s="27"/>
      <c r="AW150" s="68"/>
      <c r="AX150" s="68"/>
      <c r="AY150" s="68"/>
      <c r="AZ150" s="68"/>
      <c r="BA150" s="68"/>
      <c r="BB150" s="75"/>
      <c r="BC150" s="75"/>
      <c r="BD150" s="75"/>
      <c r="BE150" s="75"/>
      <c r="BF150" s="75"/>
      <c r="BG150" s="75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R150" s="27"/>
      <c r="GS150" s="27"/>
      <c r="GT150" s="27"/>
      <c r="GU150" s="27"/>
      <c r="GV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V150" s="27"/>
      <c r="HW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151"/>
      <c r="IO150" s="151"/>
      <c r="IQ150" s="27"/>
      <c r="IR150" s="165"/>
    </row>
    <row r="151" spans="1:252" s="30" customFormat="1" x14ac:dyDescent="0.25">
      <c r="B151" s="64" t="s">
        <v>325</v>
      </c>
      <c r="C151" s="27" t="s">
        <v>148</v>
      </c>
      <c r="D151" s="61" t="s">
        <v>491</v>
      </c>
      <c r="E151" s="27">
        <v>6</v>
      </c>
      <c r="F151" s="27" t="s">
        <v>9</v>
      </c>
      <c r="G151" s="68">
        <f>G143+G140</f>
        <v>287.33810858000004</v>
      </c>
      <c r="H151" s="68">
        <f>H143+H140</f>
        <v>285.46000000000004</v>
      </c>
      <c r="I151" s="68">
        <f>I143+I140</f>
        <v>270.71999999999997</v>
      </c>
      <c r="J151" s="68">
        <f>J143+J140</f>
        <v>224.012</v>
      </c>
      <c r="K151" s="68">
        <f>K143+K140</f>
        <v>203.42000000000002</v>
      </c>
      <c r="L151" s="68">
        <f>L143+L140+L149</f>
        <v>186.41400000000002</v>
      </c>
      <c r="M151" s="68">
        <f>M143+M140+M149</f>
        <v>171.42499999999998</v>
      </c>
      <c r="N151" s="68">
        <f>N143+N140+N149</f>
        <v>148.68836899999999</v>
      </c>
      <c r="O151" s="68">
        <f t="shared" ref="O151:T151" si="30">O140+O143+O149</f>
        <v>238.65010000000001</v>
      </c>
      <c r="P151" s="68">
        <f t="shared" si="30"/>
        <v>219.25229999999999</v>
      </c>
      <c r="Q151" s="68">
        <f t="shared" si="30"/>
        <v>287.11410000000001</v>
      </c>
      <c r="R151" s="68">
        <f t="shared" si="30"/>
        <v>261.02538000000004</v>
      </c>
      <c r="S151" s="68">
        <f t="shared" si="30"/>
        <v>261.02538000000004</v>
      </c>
      <c r="T151" s="68">
        <f t="shared" si="30"/>
        <v>283.16915</v>
      </c>
      <c r="U151" s="68"/>
      <c r="V151" s="68"/>
      <c r="W151" s="68"/>
      <c r="X151" s="27"/>
      <c r="Y151" s="68"/>
      <c r="Z151" s="68"/>
      <c r="AA151" s="68"/>
      <c r="AB151" s="27"/>
      <c r="AC151" s="75"/>
      <c r="AD151" s="75"/>
      <c r="AE151" s="75"/>
      <c r="AF151" s="27"/>
      <c r="AG151" s="75"/>
      <c r="AH151" s="75"/>
      <c r="AI151" s="75"/>
      <c r="AJ151" s="27"/>
      <c r="AK151" s="75"/>
      <c r="AL151" s="75"/>
      <c r="AM151" s="75"/>
      <c r="AN151" s="27"/>
      <c r="AO151" s="75"/>
      <c r="AP151" s="75"/>
      <c r="AQ151" s="75"/>
      <c r="AR151" s="27"/>
      <c r="AS151" s="75"/>
      <c r="AT151" s="75"/>
      <c r="AU151" s="75"/>
      <c r="AV151" s="27"/>
      <c r="AW151" s="68"/>
      <c r="AX151" s="68"/>
      <c r="AY151" s="68"/>
      <c r="AZ151" s="68"/>
      <c r="BA151" s="68"/>
      <c r="BB151" s="75"/>
      <c r="BC151" s="75"/>
      <c r="BD151" s="75"/>
      <c r="BE151" s="75"/>
      <c r="BF151" s="75"/>
      <c r="BG151" s="75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R151" s="27"/>
      <c r="GS151" s="27"/>
      <c r="GT151" s="27"/>
      <c r="GU151" s="27"/>
      <c r="GV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V151" s="27"/>
      <c r="HW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151"/>
      <c r="IO151" s="151"/>
      <c r="IQ151" s="27"/>
      <c r="IR151" s="165"/>
    </row>
    <row r="152" spans="1:252" s="80" customFormat="1" x14ac:dyDescent="0.25">
      <c r="A152" s="30"/>
      <c r="B152" s="64" t="s">
        <v>326</v>
      </c>
      <c r="C152" s="78" t="s">
        <v>149</v>
      </c>
      <c r="D152" s="78" t="s">
        <v>492</v>
      </c>
      <c r="E152" s="78">
        <v>6</v>
      </c>
      <c r="F152" s="78" t="s">
        <v>10</v>
      </c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85">
        <f t="shared" ref="U152:X152" si="31">U153+U156</f>
        <v>639059</v>
      </c>
      <c r="V152" s="85">
        <f t="shared" si="31"/>
        <v>658280</v>
      </c>
      <c r="W152" s="85">
        <f t="shared" si="31"/>
        <v>666019</v>
      </c>
      <c r="X152" s="85">
        <f t="shared" si="31"/>
        <v>669924</v>
      </c>
      <c r="Y152" s="85">
        <f t="shared" ref="Y152:AR152" si="32">Y153+Y156</f>
        <v>689852</v>
      </c>
      <c r="Z152" s="85">
        <f t="shared" si="32"/>
        <v>706372.18367962516</v>
      </c>
      <c r="AA152" s="85">
        <f t="shared" si="32"/>
        <v>722444.10195628612</v>
      </c>
      <c r="AB152" s="85">
        <f t="shared" si="32"/>
        <v>724207.94735099073</v>
      </c>
      <c r="AC152" s="85">
        <f t="shared" si="32"/>
        <v>738970.85269377939</v>
      </c>
      <c r="AD152" s="85">
        <f t="shared" si="32"/>
        <v>752987.28939634166</v>
      </c>
      <c r="AE152" s="85">
        <f t="shared" si="32"/>
        <v>766435.0970205015</v>
      </c>
      <c r="AF152" s="85">
        <f t="shared" si="32"/>
        <v>774527.66346804658</v>
      </c>
      <c r="AG152" s="85">
        <f t="shared" si="32"/>
        <v>801815.08276816958</v>
      </c>
      <c r="AH152" s="85">
        <f t="shared" si="32"/>
        <v>819815.23302274453</v>
      </c>
      <c r="AI152" s="85">
        <f t="shared" si="32"/>
        <v>872530.87</v>
      </c>
      <c r="AJ152" s="85">
        <f t="shared" si="32"/>
        <v>884692.35800000001</v>
      </c>
      <c r="AK152" s="85">
        <f t="shared" si="32"/>
        <v>897478.59459234844</v>
      </c>
      <c r="AL152" s="85">
        <f t="shared" si="32"/>
        <v>918042.72590456216</v>
      </c>
      <c r="AM152" s="85">
        <f t="shared" si="32"/>
        <v>961406.41424259811</v>
      </c>
      <c r="AN152" s="85">
        <f t="shared" si="32"/>
        <v>977101.8047803347</v>
      </c>
      <c r="AO152" s="85">
        <f t="shared" si="32"/>
        <v>1019831.2584986798</v>
      </c>
      <c r="AP152" s="85">
        <f t="shared" si="32"/>
        <v>1016272.2797767457</v>
      </c>
      <c r="AQ152" s="85">
        <f t="shared" si="32"/>
        <v>1062730.7398946113</v>
      </c>
      <c r="AR152" s="85">
        <f t="shared" si="32"/>
        <v>1042271.8419101291</v>
      </c>
      <c r="AS152" s="85">
        <f t="shared" ref="AS152:AV152" si="33">AS153+AS156</f>
        <v>1059825</v>
      </c>
      <c r="AT152" s="85">
        <f t="shared" si="33"/>
        <v>1069557</v>
      </c>
      <c r="AU152" s="85">
        <f t="shared" si="33"/>
        <v>1067442.3</v>
      </c>
      <c r="AV152" s="85">
        <f t="shared" si="33"/>
        <v>1065709.1000000001</v>
      </c>
      <c r="AW152" s="85">
        <f>AW153+AW156</f>
        <v>1091380.9287</v>
      </c>
      <c r="AX152" s="85">
        <f>AX153+AX156</f>
        <v>1067984.8500000001</v>
      </c>
      <c r="AY152" s="85">
        <f>AY153+AY156</f>
        <v>1075410.199502225</v>
      </c>
      <c r="AZ152" s="85">
        <f>AZ153+AZ156</f>
        <v>1087342.3839399284</v>
      </c>
      <c r="BA152" s="85">
        <v>1085633.3326579619</v>
      </c>
      <c r="BB152" s="85">
        <v>1075737.4690244561</v>
      </c>
      <c r="BC152" s="85">
        <v>1089684.4725499894</v>
      </c>
      <c r="BD152" s="85">
        <v>1106568.8259726183</v>
      </c>
      <c r="BE152" s="85">
        <v>1115307.8689546345</v>
      </c>
      <c r="BF152" s="85">
        <f t="shared" ref="BF152:BG152" si="34">BF153+BF156</f>
        <v>1104894.0830215155</v>
      </c>
      <c r="BG152" s="85">
        <f t="shared" si="34"/>
        <v>1109903.4484086588</v>
      </c>
      <c r="BH152" s="85">
        <f t="shared" ref="BH152:BI152" si="35">BH153+BH156</f>
        <v>1112044.1995991631</v>
      </c>
      <c r="BI152" s="85">
        <f t="shared" si="35"/>
        <v>1161939.4869348265</v>
      </c>
      <c r="BJ152" s="85">
        <f t="shared" ref="BJ152:BK152" si="36">BJ153+BJ156</f>
        <v>1265464.4671565455</v>
      </c>
      <c r="BK152" s="85">
        <f t="shared" si="36"/>
        <v>1260389.8466183287</v>
      </c>
      <c r="BL152" s="85">
        <f t="shared" ref="BL152:BM152" si="37">BL153+BL156</f>
        <v>1224038.2348433875</v>
      </c>
      <c r="BM152" s="85">
        <f t="shared" si="37"/>
        <v>1269857.3881792889</v>
      </c>
      <c r="BN152" s="85">
        <f t="shared" ref="BN152:BO152" si="38">BN153+BN156</f>
        <v>1273524.2120784954</v>
      </c>
      <c r="BO152" s="85">
        <f t="shared" si="38"/>
        <v>1281920.2549445676</v>
      </c>
      <c r="BP152" s="85">
        <f t="shared" ref="BP152:BR152" si="39">BP153+BP156</f>
        <v>1382624.8558848528</v>
      </c>
      <c r="BQ152" s="85">
        <f t="shared" si="39"/>
        <v>1398746.2355814078</v>
      </c>
      <c r="BR152" s="85">
        <f t="shared" si="39"/>
        <v>1391700.0325769382</v>
      </c>
      <c r="BS152" s="85">
        <f t="shared" ref="BS152:BU152" si="40">BS153+BS156</f>
        <v>1386122.7544368485</v>
      </c>
      <c r="BT152" s="85">
        <f t="shared" si="40"/>
        <v>1378421.4661155057</v>
      </c>
      <c r="BU152" s="85">
        <f t="shared" si="40"/>
        <v>1376802.0825837315</v>
      </c>
      <c r="BV152" s="85">
        <f t="shared" ref="BV152:BW152" si="41">BV153+BV156</f>
        <v>1410471.6059844319</v>
      </c>
      <c r="BW152" s="85">
        <f t="shared" si="41"/>
        <v>1393077.7019178697</v>
      </c>
      <c r="BX152" s="85">
        <f t="shared" ref="BX152" si="42">BX153+BX156</f>
        <v>1362726.62063416</v>
      </c>
      <c r="BY152" s="85">
        <f>BY153+BY156</f>
        <v>1357187.8583321713</v>
      </c>
      <c r="BZ152" s="85">
        <f>BZ153+BZ156</f>
        <v>1356489.4618099208</v>
      </c>
      <c r="CA152" s="78"/>
      <c r="CB152" s="78"/>
      <c r="CC152" s="79"/>
      <c r="CD152" s="78"/>
      <c r="CE152" s="78"/>
      <c r="CF152" s="79"/>
      <c r="CG152" s="78"/>
      <c r="CH152" s="78"/>
      <c r="CI152" s="79"/>
      <c r="CJ152" s="78"/>
      <c r="CK152" s="78"/>
      <c r="CL152" s="79"/>
      <c r="CM152" s="78"/>
      <c r="CN152" s="78"/>
      <c r="CO152" s="79"/>
      <c r="CP152" s="78"/>
      <c r="CQ152" s="78"/>
      <c r="CR152" s="79"/>
      <c r="CS152" s="78"/>
      <c r="CT152" s="78"/>
      <c r="CU152" s="79"/>
      <c r="CV152" s="78"/>
      <c r="CW152" s="78"/>
      <c r="CX152" s="79"/>
      <c r="CY152" s="78"/>
      <c r="CZ152" s="78"/>
      <c r="DA152" s="79"/>
      <c r="DB152" s="78"/>
      <c r="DC152" s="78"/>
      <c r="DD152" s="79"/>
      <c r="DE152" s="78"/>
      <c r="DF152" s="78"/>
      <c r="DG152" s="79"/>
      <c r="DH152" s="78"/>
      <c r="DI152" s="78"/>
      <c r="DJ152" s="79"/>
      <c r="DK152" s="78"/>
      <c r="DL152" s="78"/>
      <c r="DM152" s="79"/>
      <c r="DN152" s="78"/>
      <c r="DO152" s="78"/>
      <c r="DP152" s="79"/>
      <c r="DQ152" s="78"/>
      <c r="DR152" s="78"/>
      <c r="DS152" s="79"/>
      <c r="DT152" s="78"/>
      <c r="DU152" s="78"/>
      <c r="DV152" s="79"/>
      <c r="DW152" s="78"/>
      <c r="DX152" s="78"/>
      <c r="DY152" s="79"/>
      <c r="DZ152" s="78"/>
      <c r="EA152" s="78"/>
      <c r="EB152" s="79"/>
      <c r="EC152" s="78"/>
      <c r="ED152" s="78"/>
      <c r="EE152" s="79"/>
      <c r="EF152" s="78"/>
      <c r="EG152" s="78"/>
      <c r="EH152" s="79"/>
      <c r="EI152" s="78"/>
      <c r="EJ152" s="78"/>
      <c r="EK152" s="79"/>
      <c r="EL152" s="78"/>
      <c r="EM152" s="78"/>
      <c r="EN152" s="79"/>
      <c r="EO152" s="78"/>
      <c r="EP152" s="78"/>
      <c r="EQ152" s="79"/>
      <c r="ER152" s="78"/>
      <c r="ES152" s="78"/>
      <c r="ET152" s="79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R152" s="78"/>
      <c r="GS152" s="78"/>
      <c r="GT152" s="78"/>
      <c r="GU152" s="78"/>
      <c r="GV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V152" s="78"/>
      <c r="HW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154"/>
      <c r="IO152" s="154"/>
      <c r="IQ152" s="78"/>
      <c r="IR152" s="168"/>
    </row>
    <row r="153" spans="1:252" s="80" customFormat="1" x14ac:dyDescent="0.25">
      <c r="A153" s="30"/>
      <c r="B153" s="64" t="s">
        <v>327</v>
      </c>
      <c r="C153" s="81" t="s">
        <v>150</v>
      </c>
      <c r="D153" s="78" t="s">
        <v>493</v>
      </c>
      <c r="E153" s="78">
        <v>6</v>
      </c>
      <c r="F153" s="78" t="s">
        <v>10</v>
      </c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85">
        <f t="shared" ref="U153:X153" si="43">U154+U155</f>
        <v>239025</v>
      </c>
      <c r="V153" s="85">
        <f t="shared" si="43"/>
        <v>247988</v>
      </c>
      <c r="W153" s="85">
        <f t="shared" si="43"/>
        <v>250078</v>
      </c>
      <c r="X153" s="85">
        <f t="shared" si="43"/>
        <v>231436</v>
      </c>
      <c r="Y153" s="85">
        <f t="shared" ref="Y153:AF153" si="44">Y154+Y155</f>
        <v>241356</v>
      </c>
      <c r="Z153" s="85">
        <f t="shared" si="44"/>
        <v>247393</v>
      </c>
      <c r="AA153" s="85">
        <f t="shared" si="44"/>
        <v>242451</v>
      </c>
      <c r="AB153" s="85">
        <f t="shared" si="44"/>
        <v>241385.09</v>
      </c>
      <c r="AC153" s="85">
        <f t="shared" si="44"/>
        <v>250781</v>
      </c>
      <c r="AD153" s="85">
        <f t="shared" si="44"/>
        <v>251097</v>
      </c>
      <c r="AE153" s="85">
        <f t="shared" si="44"/>
        <v>246952.685</v>
      </c>
      <c r="AF153" s="85">
        <f t="shared" si="44"/>
        <v>250352.49600000001</v>
      </c>
      <c r="AG153" s="85">
        <f t="shared" ref="AG153:AJ153" si="45">AG154+AG155</f>
        <v>253977.90700000001</v>
      </c>
      <c r="AH153" s="85">
        <f t="shared" si="45"/>
        <v>253546.97899999999</v>
      </c>
      <c r="AI153" s="85">
        <f t="shared" si="45"/>
        <v>269272</v>
      </c>
      <c r="AJ153" s="85">
        <f t="shared" si="45"/>
        <v>265700.11800000002</v>
      </c>
      <c r="AK153" s="85">
        <f t="shared" ref="AK153:AR153" si="46">AK154+AK155</f>
        <v>269665.967</v>
      </c>
      <c r="AL153" s="85">
        <f t="shared" si="46"/>
        <v>277331.99100000004</v>
      </c>
      <c r="AM153" s="85">
        <f t="shared" si="46"/>
        <v>274194.30900000001</v>
      </c>
      <c r="AN153" s="85">
        <f t="shared" si="46"/>
        <v>286631.647</v>
      </c>
      <c r="AO153" s="85">
        <f t="shared" si="46"/>
        <v>290712</v>
      </c>
      <c r="AP153" s="85">
        <f t="shared" si="46"/>
        <v>285526</v>
      </c>
      <c r="AQ153" s="85">
        <f t="shared" si="46"/>
        <v>287901</v>
      </c>
      <c r="AR153" s="85">
        <f t="shared" si="46"/>
        <v>254263</v>
      </c>
      <c r="AS153" s="85">
        <f t="shared" ref="AS153:AU153" si="47">AS154+AS155</f>
        <v>248251</v>
      </c>
      <c r="AT153" s="85">
        <f>AT154+AT155</f>
        <v>249313</v>
      </c>
      <c r="AU153" s="85">
        <f t="shared" si="47"/>
        <v>240726</v>
      </c>
      <c r="AV153" s="85">
        <f>AV154+AV155</f>
        <v>239695</v>
      </c>
      <c r="AW153" s="85">
        <f>AW154+AW155</f>
        <v>240997.6887</v>
      </c>
      <c r="AX153" s="85">
        <f>AX154+AX155</f>
        <v>231324.46</v>
      </c>
      <c r="AY153" s="85">
        <f>AY154+AY155</f>
        <v>231626</v>
      </c>
      <c r="AZ153" s="85">
        <f>AZ154+AZ155</f>
        <v>225163.97</v>
      </c>
      <c r="BA153" s="85">
        <v>228103.58259999999</v>
      </c>
      <c r="BB153" s="85">
        <v>213218.68800000002</v>
      </c>
      <c r="BC153" s="85">
        <v>213489.87316652999</v>
      </c>
      <c r="BD153" s="85">
        <v>209762.72645054993</v>
      </c>
      <c r="BE153" s="85">
        <f>BE154+BE155</f>
        <v>207644.57165976</v>
      </c>
      <c r="BF153" s="85">
        <f t="shared" ref="BF153:BG153" si="48">BF154+BF155</f>
        <v>209285.43620405</v>
      </c>
      <c r="BG153" s="85">
        <f t="shared" si="48"/>
        <v>210810.59837173001</v>
      </c>
      <c r="BH153" s="85">
        <f t="shared" ref="BH153" si="49">BH154+BH155</f>
        <v>208893.70103837003</v>
      </c>
      <c r="BI153" s="85">
        <f t="shared" ref="BI153:BN153" si="50">BI154+BI155</f>
        <v>212984.75069231997</v>
      </c>
      <c r="BJ153" s="85">
        <f t="shared" si="50"/>
        <v>221728.04401980998</v>
      </c>
      <c r="BK153" s="85">
        <f t="shared" si="50"/>
        <v>214480.93455681996</v>
      </c>
      <c r="BL153" s="85">
        <f t="shared" si="50"/>
        <v>204632.61932319004</v>
      </c>
      <c r="BM153" s="85">
        <f t="shared" si="50"/>
        <v>222396.98782050001</v>
      </c>
      <c r="BN153" s="85">
        <f t="shared" si="50"/>
        <v>219253.30044019001</v>
      </c>
      <c r="BO153" s="85">
        <f t="shared" ref="BO153:BP153" si="51">BO154+BO155</f>
        <v>217332.70352850002</v>
      </c>
      <c r="BP153" s="85">
        <f t="shared" si="51"/>
        <v>202111.78196185999</v>
      </c>
      <c r="BQ153" s="85">
        <f t="shared" ref="BQ153:BR153" si="52">BQ154+BQ155</f>
        <v>206323.45133802999</v>
      </c>
      <c r="BR153" s="85">
        <f t="shared" si="52"/>
        <v>204698.45215839002</v>
      </c>
      <c r="BS153" s="85">
        <f t="shared" ref="BS153:BU153" si="53">BS154+BS155</f>
        <v>215849.06561012001</v>
      </c>
      <c r="BT153" s="85">
        <f t="shared" si="53"/>
        <v>240489.52458429002</v>
      </c>
      <c r="BU153" s="85">
        <f t="shared" si="53"/>
        <v>256571.84277972</v>
      </c>
      <c r="BV153" s="85">
        <f t="shared" ref="BV153:BW153" si="54">BV154+BV155</f>
        <v>255284.37084834001</v>
      </c>
      <c r="BW153" s="85">
        <f t="shared" si="54"/>
        <v>236612.57611677999</v>
      </c>
      <c r="BX153" s="85">
        <f t="shared" ref="BX153:BY153" si="55">BX154+BX155</f>
        <v>213533.05560917003</v>
      </c>
      <c r="BY153" s="85">
        <f t="shared" si="55"/>
        <v>215267.54453052999</v>
      </c>
      <c r="BZ153" s="85">
        <f t="shared" ref="BZ153" si="56">BZ154+BZ155</f>
        <v>216003.07617471999</v>
      </c>
      <c r="CA153" s="78"/>
      <c r="CB153" s="78"/>
      <c r="CC153" s="79"/>
      <c r="CD153" s="78"/>
      <c r="CE153" s="78"/>
      <c r="CF153" s="79"/>
      <c r="CG153" s="78"/>
      <c r="CH153" s="78"/>
      <c r="CI153" s="79"/>
      <c r="CJ153" s="78"/>
      <c r="CK153" s="78"/>
      <c r="CL153" s="79"/>
      <c r="CM153" s="78"/>
      <c r="CN153" s="78"/>
      <c r="CO153" s="79"/>
      <c r="CP153" s="78"/>
      <c r="CQ153" s="78"/>
      <c r="CR153" s="79"/>
      <c r="CS153" s="78"/>
      <c r="CT153" s="78"/>
      <c r="CU153" s="79"/>
      <c r="CV153" s="78"/>
      <c r="CW153" s="78"/>
      <c r="CX153" s="79"/>
      <c r="CY153" s="78"/>
      <c r="CZ153" s="78"/>
      <c r="DA153" s="79"/>
      <c r="DB153" s="78"/>
      <c r="DC153" s="78"/>
      <c r="DD153" s="79"/>
      <c r="DE153" s="78"/>
      <c r="DF153" s="78"/>
      <c r="DG153" s="79"/>
      <c r="DH153" s="78"/>
      <c r="DI153" s="78"/>
      <c r="DJ153" s="79"/>
      <c r="DK153" s="78"/>
      <c r="DL153" s="78"/>
      <c r="DM153" s="79"/>
      <c r="DN153" s="78"/>
      <c r="DO153" s="78"/>
      <c r="DP153" s="79"/>
      <c r="DQ153" s="78"/>
      <c r="DR153" s="78"/>
      <c r="DS153" s="79"/>
      <c r="DT153" s="78"/>
      <c r="DU153" s="78"/>
      <c r="DV153" s="79"/>
      <c r="DW153" s="78"/>
      <c r="DX153" s="78"/>
      <c r="DY153" s="79"/>
      <c r="DZ153" s="78"/>
      <c r="EA153" s="78"/>
      <c r="EB153" s="79"/>
      <c r="EC153" s="78"/>
      <c r="ED153" s="78"/>
      <c r="EE153" s="79"/>
      <c r="EF153" s="78"/>
      <c r="EG153" s="78"/>
      <c r="EH153" s="79"/>
      <c r="EI153" s="78"/>
      <c r="EJ153" s="78"/>
      <c r="EK153" s="79"/>
      <c r="EL153" s="78"/>
      <c r="EM153" s="78"/>
      <c r="EN153" s="79"/>
      <c r="EO153" s="78"/>
      <c r="EP153" s="78"/>
      <c r="EQ153" s="79"/>
      <c r="ER153" s="78"/>
      <c r="ES153" s="78"/>
      <c r="ET153" s="79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R153" s="78"/>
      <c r="GS153" s="78"/>
      <c r="GT153" s="78"/>
      <c r="GU153" s="78"/>
      <c r="GV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V153" s="78"/>
      <c r="HW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154"/>
      <c r="IO153" s="154"/>
      <c r="IQ153" s="78"/>
      <c r="IR153" s="168"/>
    </row>
    <row r="154" spans="1:252" s="80" customFormat="1" x14ac:dyDescent="0.25">
      <c r="A154" s="30"/>
      <c r="B154" s="64" t="s">
        <v>328</v>
      </c>
      <c r="C154" s="82" t="s">
        <v>151</v>
      </c>
      <c r="D154" s="78" t="s">
        <v>494</v>
      </c>
      <c r="E154" s="78">
        <v>6</v>
      </c>
      <c r="F154" s="78" t="s">
        <v>10</v>
      </c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85">
        <v>239025</v>
      </c>
      <c r="V154" s="85">
        <v>247988</v>
      </c>
      <c r="W154" s="85">
        <v>250078</v>
      </c>
      <c r="X154" s="85">
        <v>231436</v>
      </c>
      <c r="Y154" s="85">
        <v>241356</v>
      </c>
      <c r="Z154" s="85">
        <v>247393</v>
      </c>
      <c r="AA154" s="85">
        <v>242451</v>
      </c>
      <c r="AB154" s="85">
        <v>241385.09</v>
      </c>
      <c r="AC154" s="85">
        <v>250781</v>
      </c>
      <c r="AD154" s="85">
        <v>251097</v>
      </c>
      <c r="AE154" s="85">
        <v>246952.685</v>
      </c>
      <c r="AF154" s="85">
        <v>250352.49600000001</v>
      </c>
      <c r="AG154" s="85">
        <v>253977.90700000001</v>
      </c>
      <c r="AH154" s="85">
        <v>253546.97899999999</v>
      </c>
      <c r="AI154" s="85">
        <v>249248.6</v>
      </c>
      <c r="AJ154" s="85">
        <v>245782.11799999999</v>
      </c>
      <c r="AK154" s="85">
        <v>247900.04699999999</v>
      </c>
      <c r="AL154" s="85">
        <v>256197.43100000001</v>
      </c>
      <c r="AM154" s="85">
        <v>253080.46900000001</v>
      </c>
      <c r="AN154" s="85">
        <v>260598.90700000001</v>
      </c>
      <c r="AO154" s="85">
        <v>260030</v>
      </c>
      <c r="AP154" s="85">
        <v>254850</v>
      </c>
      <c r="AQ154" s="85">
        <v>257306</v>
      </c>
      <c r="AR154" s="85">
        <v>223824</v>
      </c>
      <c r="AS154" s="85">
        <v>217702</v>
      </c>
      <c r="AT154" s="85">
        <v>218871</v>
      </c>
      <c r="AU154" s="85">
        <v>210285</v>
      </c>
      <c r="AV154" s="85">
        <v>209409</v>
      </c>
      <c r="AW154" s="66">
        <v>210645.43</v>
      </c>
      <c r="AX154" s="66">
        <v>201234.46</v>
      </c>
      <c r="AY154" s="66">
        <v>201454</v>
      </c>
      <c r="AZ154" s="66">
        <v>195047</v>
      </c>
      <c r="BA154" s="66">
        <v>198172.32699999999</v>
      </c>
      <c r="BB154" s="114">
        <v>197828.87100000001</v>
      </c>
      <c r="BC154" s="114">
        <v>198161.88399999999</v>
      </c>
      <c r="BD154" s="114">
        <v>194544.94315160994</v>
      </c>
      <c r="BE154" s="114">
        <v>192353.06178737999</v>
      </c>
      <c r="BF154" s="85">
        <v>194097.220333</v>
      </c>
      <c r="BG154" s="85">
        <v>195643.11809946</v>
      </c>
      <c r="BH154" s="66">
        <v>193739.27651348003</v>
      </c>
      <c r="BI154" s="66">
        <v>197488.95677269998</v>
      </c>
      <c r="BJ154" s="113">
        <v>212599.93040442999</v>
      </c>
      <c r="BK154" s="113">
        <v>205363.95672596997</v>
      </c>
      <c r="BL154" s="113">
        <v>200436.54957839003</v>
      </c>
      <c r="BM154" s="113">
        <v>219481.50882786</v>
      </c>
      <c r="BN154" s="113">
        <v>216347.43157451</v>
      </c>
      <c r="BO154" s="113">
        <v>214448.99679234001</v>
      </c>
      <c r="BP154" s="113">
        <v>202111.78196185999</v>
      </c>
      <c r="BQ154" s="113">
        <v>206323.45133802999</v>
      </c>
      <c r="BR154" s="113">
        <v>204698.45215839002</v>
      </c>
      <c r="BS154" s="113">
        <v>215849.06561012001</v>
      </c>
      <c r="BT154" s="113">
        <v>240489.52458429002</v>
      </c>
      <c r="BU154" s="113">
        <v>256571.84277972</v>
      </c>
      <c r="BV154" s="113">
        <v>255284.37084834001</v>
      </c>
      <c r="BW154" s="113">
        <v>236612.57611677999</v>
      </c>
      <c r="BX154" s="113">
        <v>213533.05560917003</v>
      </c>
      <c r="BY154" s="113">
        <v>215267.54453052999</v>
      </c>
      <c r="BZ154" s="113">
        <v>216003.07617471999</v>
      </c>
      <c r="CA154" s="78"/>
      <c r="CB154" s="78"/>
      <c r="CC154" s="79"/>
      <c r="CD154" s="78"/>
      <c r="CE154" s="78"/>
      <c r="CF154" s="79"/>
      <c r="CG154" s="78"/>
      <c r="CH154" s="78"/>
      <c r="CI154" s="79"/>
      <c r="CJ154" s="78"/>
      <c r="CK154" s="78"/>
      <c r="CL154" s="79"/>
      <c r="CM154" s="78"/>
      <c r="CN154" s="78"/>
      <c r="CO154" s="79"/>
      <c r="CP154" s="78"/>
      <c r="CQ154" s="78"/>
      <c r="CR154" s="79"/>
      <c r="CS154" s="78"/>
      <c r="CT154" s="78"/>
      <c r="CU154" s="79"/>
      <c r="CV154" s="78"/>
      <c r="CW154" s="78"/>
      <c r="CX154" s="79"/>
      <c r="CY154" s="78"/>
      <c r="CZ154" s="78"/>
      <c r="DA154" s="79"/>
      <c r="DB154" s="78"/>
      <c r="DC154" s="78"/>
      <c r="DD154" s="79"/>
      <c r="DE154" s="78"/>
      <c r="DF154" s="78"/>
      <c r="DG154" s="79"/>
      <c r="DH154" s="78"/>
      <c r="DI154" s="78"/>
      <c r="DJ154" s="79"/>
      <c r="DK154" s="78"/>
      <c r="DL154" s="78"/>
      <c r="DM154" s="79"/>
      <c r="DN154" s="78"/>
      <c r="DO154" s="78"/>
      <c r="DP154" s="79"/>
      <c r="DQ154" s="78"/>
      <c r="DR154" s="78"/>
      <c r="DS154" s="79"/>
      <c r="DT154" s="78"/>
      <c r="DU154" s="78"/>
      <c r="DV154" s="79"/>
      <c r="DW154" s="78"/>
      <c r="DX154" s="78"/>
      <c r="DY154" s="79"/>
      <c r="DZ154" s="78"/>
      <c r="EA154" s="78"/>
      <c r="EB154" s="79"/>
      <c r="EC154" s="78"/>
      <c r="ED154" s="78"/>
      <c r="EE154" s="79"/>
      <c r="EF154" s="78"/>
      <c r="EG154" s="78"/>
      <c r="EH154" s="79"/>
      <c r="EI154" s="78"/>
      <c r="EJ154" s="78"/>
      <c r="EK154" s="79"/>
      <c r="EL154" s="78"/>
      <c r="EM154" s="78"/>
      <c r="EN154" s="79"/>
      <c r="EO154" s="78"/>
      <c r="EP154" s="78"/>
      <c r="EQ154" s="79"/>
      <c r="ER154" s="78"/>
      <c r="ES154" s="78"/>
      <c r="ET154" s="79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R154" s="78"/>
      <c r="GS154" s="78"/>
      <c r="GT154" s="78"/>
      <c r="GU154" s="78"/>
      <c r="GV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V154" s="78"/>
      <c r="HW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154"/>
      <c r="IO154" s="154"/>
      <c r="IQ154" s="78"/>
      <c r="IR154" s="168"/>
    </row>
    <row r="155" spans="1:252" s="80" customFormat="1" x14ac:dyDescent="0.25">
      <c r="A155" s="30"/>
      <c r="B155" s="64" t="s">
        <v>329</v>
      </c>
      <c r="C155" s="82" t="s">
        <v>152</v>
      </c>
      <c r="D155" s="78" t="s">
        <v>495</v>
      </c>
      <c r="E155" s="78">
        <v>6</v>
      </c>
      <c r="F155" s="78" t="s">
        <v>10</v>
      </c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>
        <v>20023.400000000001</v>
      </c>
      <c r="AJ155" s="85">
        <v>19918</v>
      </c>
      <c r="AK155" s="85">
        <v>21765.919999999998</v>
      </c>
      <c r="AL155" s="85">
        <v>21134.560000000001</v>
      </c>
      <c r="AM155" s="85">
        <v>21113.84</v>
      </c>
      <c r="AN155" s="85">
        <v>26032.739999999998</v>
      </c>
      <c r="AO155" s="85">
        <v>30682</v>
      </c>
      <c r="AP155" s="85">
        <v>30676</v>
      </c>
      <c r="AQ155" s="85">
        <v>30595</v>
      </c>
      <c r="AR155" s="85">
        <v>30439</v>
      </c>
      <c r="AS155" s="85">
        <v>30549</v>
      </c>
      <c r="AT155" s="85">
        <v>30442</v>
      </c>
      <c r="AU155" s="85">
        <v>30441</v>
      </c>
      <c r="AV155" s="85">
        <v>30286</v>
      </c>
      <c r="AW155" s="66">
        <v>30352.258699999998</v>
      </c>
      <c r="AX155" s="66">
        <v>30090</v>
      </c>
      <c r="AY155" s="66">
        <v>30172</v>
      </c>
      <c r="AZ155" s="66">
        <v>30116.97</v>
      </c>
      <c r="BA155" s="66">
        <v>29931.2556</v>
      </c>
      <c r="BB155" s="114">
        <v>15389.817000000001</v>
      </c>
      <c r="BC155" s="114">
        <v>15327.98916653</v>
      </c>
      <c r="BD155" s="114">
        <v>15217.783298939999</v>
      </c>
      <c r="BE155" s="114">
        <v>15291.50987238</v>
      </c>
      <c r="BF155" s="114">
        <v>15188.215871050001</v>
      </c>
      <c r="BG155" s="114">
        <v>15167.480272269999</v>
      </c>
      <c r="BH155" s="66">
        <v>15154.424524890001</v>
      </c>
      <c r="BI155" s="66">
        <v>15495.793919619999</v>
      </c>
      <c r="BJ155" s="113">
        <v>9128.1136153799998</v>
      </c>
      <c r="BK155" s="113">
        <v>9116.9778308500008</v>
      </c>
      <c r="BL155" s="113">
        <v>4196.069744800001</v>
      </c>
      <c r="BM155" s="113">
        <v>2915.4789926399999</v>
      </c>
      <c r="BN155" s="113">
        <v>2905.86886568</v>
      </c>
      <c r="BO155" s="113">
        <v>2883.7067361600007</v>
      </c>
      <c r="BP155" s="113">
        <v>0</v>
      </c>
      <c r="BQ155" s="113">
        <v>0</v>
      </c>
      <c r="BR155" s="113"/>
      <c r="BS155" s="113"/>
      <c r="BT155" s="113"/>
      <c r="BU155" s="113"/>
      <c r="BV155" s="113"/>
      <c r="BW155" s="113"/>
      <c r="BX155" s="113"/>
      <c r="BY155" s="113"/>
      <c r="BZ155" s="113"/>
      <c r="CA155" s="78"/>
      <c r="CB155" s="78"/>
      <c r="CC155" s="79"/>
      <c r="CD155" s="78"/>
      <c r="CE155" s="78"/>
      <c r="CF155" s="79"/>
      <c r="CG155" s="78"/>
      <c r="CH155" s="78"/>
      <c r="CI155" s="79"/>
      <c r="CJ155" s="78"/>
      <c r="CK155" s="78"/>
      <c r="CL155" s="79"/>
      <c r="CM155" s="78"/>
      <c r="CN155" s="78"/>
      <c r="CO155" s="79"/>
      <c r="CP155" s="78"/>
      <c r="CQ155" s="78"/>
      <c r="CR155" s="79"/>
      <c r="CS155" s="78"/>
      <c r="CT155" s="78"/>
      <c r="CU155" s="79"/>
      <c r="CV155" s="78"/>
      <c r="CW155" s="78"/>
      <c r="CX155" s="79"/>
      <c r="CY155" s="78"/>
      <c r="CZ155" s="78"/>
      <c r="DA155" s="79"/>
      <c r="DB155" s="78"/>
      <c r="DC155" s="78"/>
      <c r="DD155" s="79"/>
      <c r="DE155" s="78"/>
      <c r="DF155" s="78"/>
      <c r="DG155" s="79"/>
      <c r="DH155" s="78"/>
      <c r="DI155" s="78"/>
      <c r="DJ155" s="79"/>
      <c r="DK155" s="78"/>
      <c r="DL155" s="78"/>
      <c r="DM155" s="79"/>
      <c r="DN155" s="78"/>
      <c r="DO155" s="78"/>
      <c r="DP155" s="79"/>
      <c r="DQ155" s="78"/>
      <c r="DR155" s="78"/>
      <c r="DS155" s="79"/>
      <c r="DT155" s="78"/>
      <c r="DU155" s="78"/>
      <c r="DV155" s="79"/>
      <c r="DW155" s="78"/>
      <c r="DX155" s="78"/>
      <c r="DY155" s="79"/>
      <c r="DZ155" s="78"/>
      <c r="EA155" s="78"/>
      <c r="EB155" s="79"/>
      <c r="EC155" s="78"/>
      <c r="ED155" s="78"/>
      <c r="EE155" s="79"/>
      <c r="EF155" s="78"/>
      <c r="EG155" s="78"/>
      <c r="EH155" s="79"/>
      <c r="EI155" s="78"/>
      <c r="EJ155" s="78"/>
      <c r="EK155" s="79"/>
      <c r="EL155" s="78"/>
      <c r="EM155" s="78"/>
      <c r="EN155" s="79"/>
      <c r="EO155" s="78"/>
      <c r="EP155" s="78"/>
      <c r="EQ155" s="79"/>
      <c r="ER155" s="78"/>
      <c r="ES155" s="78"/>
      <c r="ET155" s="79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R155" s="78"/>
      <c r="GS155" s="78"/>
      <c r="GT155" s="78"/>
      <c r="GU155" s="78"/>
      <c r="GV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V155" s="78"/>
      <c r="HW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154"/>
      <c r="IO155" s="154"/>
      <c r="IQ155" s="78"/>
      <c r="IR155" s="168"/>
    </row>
    <row r="156" spans="1:252" s="80" customFormat="1" x14ac:dyDescent="0.25">
      <c r="A156" s="30"/>
      <c r="B156" s="64" t="s">
        <v>330</v>
      </c>
      <c r="C156" s="81" t="s">
        <v>153</v>
      </c>
      <c r="D156" s="78" t="s">
        <v>496</v>
      </c>
      <c r="E156" s="78">
        <v>6</v>
      </c>
      <c r="F156" s="78" t="s">
        <v>10</v>
      </c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85">
        <f t="shared" ref="U156:X156" si="57">U157+U160</f>
        <v>400034</v>
      </c>
      <c r="V156" s="85">
        <f t="shared" si="57"/>
        <v>410292</v>
      </c>
      <c r="W156" s="85">
        <f t="shared" si="57"/>
        <v>415941</v>
      </c>
      <c r="X156" s="85">
        <f t="shared" si="57"/>
        <v>438488</v>
      </c>
      <c r="Y156" s="85">
        <f t="shared" ref="Y156:AN156" si="58">Y157+Y160</f>
        <v>448496</v>
      </c>
      <c r="Z156" s="85">
        <f t="shared" si="58"/>
        <v>458979.18367962516</v>
      </c>
      <c r="AA156" s="85">
        <f t="shared" si="58"/>
        <v>479993.10195628612</v>
      </c>
      <c r="AB156" s="85">
        <f t="shared" si="58"/>
        <v>482822.85735099076</v>
      </c>
      <c r="AC156" s="85">
        <f t="shared" si="58"/>
        <v>488189.85269377934</v>
      </c>
      <c r="AD156" s="85">
        <f t="shared" si="58"/>
        <v>501890.28939634172</v>
      </c>
      <c r="AE156" s="85">
        <f t="shared" si="58"/>
        <v>519482.41202050145</v>
      </c>
      <c r="AF156" s="85">
        <f t="shared" si="58"/>
        <v>524175.16746804654</v>
      </c>
      <c r="AG156" s="85">
        <f t="shared" si="58"/>
        <v>547837.17576816957</v>
      </c>
      <c r="AH156" s="85">
        <f t="shared" si="58"/>
        <v>566268.2540227446</v>
      </c>
      <c r="AI156" s="85">
        <f t="shared" si="58"/>
        <v>603258.87</v>
      </c>
      <c r="AJ156" s="85">
        <f t="shared" si="58"/>
        <v>618992.24</v>
      </c>
      <c r="AK156" s="85">
        <f t="shared" si="58"/>
        <v>627812.62759234849</v>
      </c>
      <c r="AL156" s="85">
        <f t="shared" si="58"/>
        <v>640710.73490456212</v>
      </c>
      <c r="AM156" s="85">
        <f t="shared" si="58"/>
        <v>687212.1052425981</v>
      </c>
      <c r="AN156" s="85">
        <f t="shared" si="58"/>
        <v>690470.1577803347</v>
      </c>
      <c r="AO156" s="85">
        <f t="shared" ref="AO156" si="59">AO157+AO160</f>
        <v>729119.25849867985</v>
      </c>
      <c r="AP156" s="85">
        <f t="shared" ref="AP156:AZ156" si="60">AP157+AP160</f>
        <v>730746.27977674571</v>
      </c>
      <c r="AQ156" s="85">
        <f t="shared" si="60"/>
        <v>774829.7398946113</v>
      </c>
      <c r="AR156" s="85">
        <f t="shared" si="60"/>
        <v>788008.84191012906</v>
      </c>
      <c r="AS156" s="85">
        <f t="shared" si="60"/>
        <v>811574</v>
      </c>
      <c r="AT156" s="85">
        <f t="shared" si="60"/>
        <v>820244</v>
      </c>
      <c r="AU156" s="85">
        <f t="shared" si="60"/>
        <v>826716.3</v>
      </c>
      <c r="AV156" s="85">
        <f t="shared" si="60"/>
        <v>826014.1</v>
      </c>
      <c r="AW156" s="85">
        <f t="shared" si="60"/>
        <v>850383.24</v>
      </c>
      <c r="AX156" s="85">
        <f t="shared" si="60"/>
        <v>836660.39</v>
      </c>
      <c r="AY156" s="85">
        <f t="shared" si="60"/>
        <v>843784.19950222515</v>
      </c>
      <c r="AZ156" s="85">
        <f t="shared" si="60"/>
        <v>862178.4139399284</v>
      </c>
      <c r="BA156" s="85">
        <v>857529.75005796179</v>
      </c>
      <c r="BB156" s="85">
        <v>862518.78102445602</v>
      </c>
      <c r="BC156" s="85">
        <v>876194.59938345931</v>
      </c>
      <c r="BD156" s="85">
        <v>896806.0995220684</v>
      </c>
      <c r="BE156" s="85">
        <f>BE157+BE160</f>
        <v>907663.29729487456</v>
      </c>
      <c r="BF156" s="85">
        <f t="shared" ref="BF156:BG156" si="61">BF157+BF160</f>
        <v>895608.64681746543</v>
      </c>
      <c r="BG156" s="85">
        <f t="shared" si="61"/>
        <v>899092.8500369289</v>
      </c>
      <c r="BH156" s="85">
        <f t="shared" ref="BH156" si="62">BH157+BH160</f>
        <v>903150.498560793</v>
      </c>
      <c r="BI156" s="85">
        <f t="shared" ref="BI156:BN156" si="63">BI157+BI160</f>
        <v>948954.73624250654</v>
      </c>
      <c r="BJ156" s="85">
        <f t="shared" si="63"/>
        <v>1043736.4231367355</v>
      </c>
      <c r="BK156" s="85">
        <f t="shared" si="63"/>
        <v>1045908.9120615086</v>
      </c>
      <c r="BL156" s="85">
        <f t="shared" si="63"/>
        <v>1019405.6155201975</v>
      </c>
      <c r="BM156" s="85">
        <f t="shared" si="63"/>
        <v>1047460.4003587889</v>
      </c>
      <c r="BN156" s="85">
        <f t="shared" si="63"/>
        <v>1054270.9116383053</v>
      </c>
      <c r="BO156" s="85">
        <f t="shared" ref="BO156:BP156" si="64">BO157+BO160</f>
        <v>1064587.5514160676</v>
      </c>
      <c r="BP156" s="85">
        <f t="shared" si="64"/>
        <v>1180513.0739229929</v>
      </c>
      <c r="BQ156" s="85">
        <f t="shared" ref="BQ156:BR156" si="65">BQ157+BQ160</f>
        <v>1192422.7842433779</v>
      </c>
      <c r="BR156" s="85">
        <f t="shared" si="65"/>
        <v>1187001.5804185481</v>
      </c>
      <c r="BS156" s="85">
        <f t="shared" ref="BS156:BU156" si="66">BS157+BS160</f>
        <v>1170273.6888267284</v>
      </c>
      <c r="BT156" s="85">
        <f t="shared" si="66"/>
        <v>1137931.9415312156</v>
      </c>
      <c r="BU156" s="85">
        <f t="shared" si="66"/>
        <v>1120230.2398040115</v>
      </c>
      <c r="BV156" s="85">
        <f t="shared" ref="BV156:BW156" si="67">BV157+BV160</f>
        <v>1155187.2351360919</v>
      </c>
      <c r="BW156" s="85">
        <f t="shared" si="67"/>
        <v>1156465.1258010897</v>
      </c>
      <c r="BX156" s="85">
        <f t="shared" ref="BX156" si="68">BX157+BX160</f>
        <v>1149193.5650249899</v>
      </c>
      <c r="BY156" s="85">
        <f>BY157+BY160</f>
        <v>1141920.3138016413</v>
      </c>
      <c r="BZ156" s="85">
        <f>BZ157+BZ160</f>
        <v>1140486.3856352009</v>
      </c>
      <c r="CA156" s="78"/>
      <c r="CB156" s="78"/>
      <c r="CC156" s="79"/>
      <c r="CD156" s="78"/>
      <c r="CE156" s="78"/>
      <c r="CF156" s="79"/>
      <c r="CG156" s="78"/>
      <c r="CH156" s="78"/>
      <c r="CI156" s="79"/>
      <c r="CJ156" s="78"/>
      <c r="CK156" s="78"/>
      <c r="CL156" s="79"/>
      <c r="CM156" s="78"/>
      <c r="CN156" s="78"/>
      <c r="CO156" s="79"/>
      <c r="CP156" s="78"/>
      <c r="CQ156" s="78"/>
      <c r="CR156" s="79"/>
      <c r="CS156" s="78"/>
      <c r="CT156" s="78"/>
      <c r="CU156" s="79"/>
      <c r="CV156" s="78"/>
      <c r="CW156" s="78"/>
      <c r="CX156" s="79"/>
      <c r="CY156" s="78"/>
      <c r="CZ156" s="78"/>
      <c r="DA156" s="79"/>
      <c r="DB156" s="78"/>
      <c r="DC156" s="78"/>
      <c r="DD156" s="79"/>
      <c r="DE156" s="78"/>
      <c r="DF156" s="78"/>
      <c r="DG156" s="79"/>
      <c r="DH156" s="78"/>
      <c r="DI156" s="78"/>
      <c r="DJ156" s="79"/>
      <c r="DK156" s="78"/>
      <c r="DL156" s="78"/>
      <c r="DM156" s="79"/>
      <c r="DN156" s="78"/>
      <c r="DO156" s="78"/>
      <c r="DP156" s="79"/>
      <c r="DQ156" s="78"/>
      <c r="DR156" s="78"/>
      <c r="DS156" s="79"/>
      <c r="DT156" s="78"/>
      <c r="DU156" s="78"/>
      <c r="DV156" s="79"/>
      <c r="DW156" s="78"/>
      <c r="DX156" s="78"/>
      <c r="DY156" s="79"/>
      <c r="DZ156" s="78"/>
      <c r="EA156" s="78"/>
      <c r="EB156" s="79"/>
      <c r="EC156" s="78"/>
      <c r="ED156" s="78"/>
      <c r="EE156" s="79"/>
      <c r="EF156" s="78"/>
      <c r="EG156" s="78"/>
      <c r="EH156" s="79"/>
      <c r="EI156" s="78"/>
      <c r="EJ156" s="78"/>
      <c r="EK156" s="79"/>
      <c r="EL156" s="78"/>
      <c r="EM156" s="78"/>
      <c r="EN156" s="79"/>
      <c r="EO156" s="78"/>
      <c r="EP156" s="78"/>
      <c r="EQ156" s="79"/>
      <c r="ER156" s="78"/>
      <c r="ES156" s="78"/>
      <c r="ET156" s="79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R156" s="78"/>
      <c r="GS156" s="78"/>
      <c r="GT156" s="78"/>
      <c r="GU156" s="78"/>
      <c r="GV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V156" s="78"/>
      <c r="HW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154"/>
      <c r="IO156" s="154"/>
      <c r="IQ156" s="78"/>
      <c r="IR156" s="168"/>
    </row>
    <row r="157" spans="1:252" s="80" customFormat="1" x14ac:dyDescent="0.25">
      <c r="A157" s="30"/>
      <c r="B157" s="64" t="s">
        <v>331</v>
      </c>
      <c r="C157" s="82" t="s">
        <v>154</v>
      </c>
      <c r="D157" s="78" t="s">
        <v>497</v>
      </c>
      <c r="E157" s="78">
        <v>6</v>
      </c>
      <c r="F157" s="78" t="s">
        <v>10</v>
      </c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85">
        <v>38020</v>
      </c>
      <c r="V157" s="85">
        <v>42192</v>
      </c>
      <c r="W157" s="85">
        <v>37912</v>
      </c>
      <c r="X157" s="85">
        <v>38082</v>
      </c>
      <c r="Y157" s="85">
        <f>Y158+Y159</f>
        <v>49504</v>
      </c>
      <c r="Z157" s="85">
        <f>Z158+Z159</f>
        <v>44790.183679625137</v>
      </c>
      <c r="AA157" s="85">
        <f>AA158+AA159</f>
        <v>47134.101956286097</v>
      </c>
      <c r="AB157" s="85">
        <f>AB158+AB159</f>
        <v>58428.85735099078</v>
      </c>
      <c r="AC157" s="85">
        <f>AC158+AC159</f>
        <v>61620.98269377934</v>
      </c>
      <c r="AD157" s="85">
        <v>62849.924055929543</v>
      </c>
      <c r="AE157" s="85">
        <v>56235.142020501458</v>
      </c>
      <c r="AF157" s="85">
        <f>AF158+AF159</f>
        <v>63063.267468046542</v>
      </c>
      <c r="AG157" s="85">
        <f>AG158+AG159</f>
        <v>65384.275768169515</v>
      </c>
      <c r="AH157" s="85">
        <f>AH158+AH159</f>
        <v>65166.05402274464</v>
      </c>
      <c r="AI157" s="85">
        <f>AI158+AI159</f>
        <v>60806.67</v>
      </c>
      <c r="AJ157" s="85">
        <f>AJ158+AJ159</f>
        <v>53860.05</v>
      </c>
      <c r="AK157" s="85">
        <v>50723.287592348381</v>
      </c>
      <c r="AL157" s="85">
        <v>54347</v>
      </c>
      <c r="AM157" s="85">
        <v>53042.97524259807</v>
      </c>
      <c r="AN157" s="85">
        <v>102200.25778033458</v>
      </c>
      <c r="AO157" s="85">
        <v>92211.018498679812</v>
      </c>
      <c r="AP157" s="85">
        <v>100390.54977674577</v>
      </c>
      <c r="AQ157" s="85">
        <v>108186.53989461131</v>
      </c>
      <c r="AR157" s="85">
        <v>68009.521910128969</v>
      </c>
      <c r="AS157" s="85">
        <f t="shared" ref="AS157:AT157" si="69">AS158+AS159</f>
        <v>74187</v>
      </c>
      <c r="AT157" s="85">
        <f t="shared" si="69"/>
        <v>79171</v>
      </c>
      <c r="AU157" s="85">
        <f t="shared" ref="AU157:AZ157" si="70">AU158+AU159</f>
        <v>81994</v>
      </c>
      <c r="AV157" s="85">
        <f t="shared" si="70"/>
        <v>75116</v>
      </c>
      <c r="AW157" s="85">
        <f t="shared" si="70"/>
        <v>67125.3</v>
      </c>
      <c r="AX157" s="85">
        <f t="shared" si="70"/>
        <v>69482</v>
      </c>
      <c r="AY157" s="85">
        <f t="shared" si="70"/>
        <v>67512.7</v>
      </c>
      <c r="AZ157" s="85">
        <f t="shared" si="70"/>
        <v>79536.041900229902</v>
      </c>
      <c r="BA157" s="85">
        <v>87713.587399936921</v>
      </c>
      <c r="BB157" s="85">
        <v>89445.707061101697</v>
      </c>
      <c r="BC157" s="85">
        <v>99901.792184787468</v>
      </c>
      <c r="BD157" s="85">
        <v>85700.040276268468</v>
      </c>
      <c r="BE157" s="85">
        <f>BE158+BE159</f>
        <v>78361.61393268437</v>
      </c>
      <c r="BF157" s="85">
        <f t="shared" ref="BF157:BG157" si="71">BF158+BF159</f>
        <v>79968.24681746545</v>
      </c>
      <c r="BG157" s="85">
        <f t="shared" si="71"/>
        <v>78031.150036928942</v>
      </c>
      <c r="BH157" s="85">
        <f t="shared" ref="BH157" si="72">BH158+BH159</f>
        <v>115082.04447589844</v>
      </c>
      <c r="BI157" s="85">
        <f t="shared" ref="BI157:BN157" si="73">BI158+BI159</f>
        <v>121760.63841119512</v>
      </c>
      <c r="BJ157" s="85">
        <f t="shared" si="73"/>
        <v>114376.79722342812</v>
      </c>
      <c r="BK157" s="85">
        <f t="shared" si="73"/>
        <v>112954.59910000616</v>
      </c>
      <c r="BL157" s="85">
        <f t="shared" si="73"/>
        <v>83072.146619890089</v>
      </c>
      <c r="BM157" s="85">
        <f t="shared" si="73"/>
        <v>97015.50761678</v>
      </c>
      <c r="BN157" s="85">
        <f t="shared" si="73"/>
        <v>113537.68346052449</v>
      </c>
      <c r="BO157" s="85">
        <f t="shared" ref="BO157:BP157" si="74">BO158+BO159</f>
        <v>117043.90246686539</v>
      </c>
      <c r="BP157" s="85">
        <f t="shared" si="74"/>
        <v>117984.73219769384</v>
      </c>
      <c r="BQ157" s="85">
        <f t="shared" ref="BQ157:BR157" si="75">BQ158+BQ159</f>
        <v>123949.76239644446</v>
      </c>
      <c r="BR157" s="85">
        <f t="shared" si="75"/>
        <v>110587.37920794688</v>
      </c>
      <c r="BS157" s="85">
        <f t="shared" ref="BS157:BY157" si="76">BS158+BS159</f>
        <v>112247.79064751959</v>
      </c>
      <c r="BT157" s="85">
        <f t="shared" si="76"/>
        <v>107618.61083924261</v>
      </c>
      <c r="BU157" s="85">
        <f t="shared" si="76"/>
        <v>126600.23492491055</v>
      </c>
      <c r="BV157" s="85">
        <f t="shared" si="76"/>
        <v>129461.66190928004</v>
      </c>
      <c r="BW157" s="85">
        <f t="shared" si="76"/>
        <v>134410.47954980179</v>
      </c>
      <c r="BX157" s="85">
        <f t="shared" si="76"/>
        <v>113721.32405163068</v>
      </c>
      <c r="BY157" s="85">
        <f t="shared" si="76"/>
        <v>116261.22790875931</v>
      </c>
      <c r="BZ157" s="85">
        <f t="shared" ref="BZ157" si="77">BZ158+BZ159</f>
        <v>124943.28546721932</v>
      </c>
      <c r="CA157" s="78"/>
      <c r="CB157" s="78"/>
      <c r="CC157" s="79"/>
      <c r="CD157" s="78"/>
      <c r="CE157" s="78"/>
      <c r="CF157" s="79"/>
      <c r="CG157" s="78"/>
      <c r="CH157" s="78"/>
      <c r="CI157" s="79"/>
      <c r="CJ157" s="78"/>
      <c r="CK157" s="78"/>
      <c r="CL157" s="79"/>
      <c r="CM157" s="78"/>
      <c r="CN157" s="78"/>
      <c r="CO157" s="79"/>
      <c r="CP157" s="78"/>
      <c r="CQ157" s="78"/>
      <c r="CR157" s="79"/>
      <c r="CS157" s="78"/>
      <c r="CT157" s="78"/>
      <c r="CU157" s="79"/>
      <c r="CV157" s="78"/>
      <c r="CW157" s="78"/>
      <c r="CX157" s="79"/>
      <c r="CY157" s="78"/>
      <c r="CZ157" s="78"/>
      <c r="DA157" s="79"/>
      <c r="DB157" s="78"/>
      <c r="DC157" s="78"/>
      <c r="DD157" s="79"/>
      <c r="DE157" s="78"/>
      <c r="DF157" s="78"/>
      <c r="DG157" s="79"/>
      <c r="DH157" s="78"/>
      <c r="DI157" s="78"/>
      <c r="DJ157" s="79"/>
      <c r="DK157" s="78"/>
      <c r="DL157" s="78"/>
      <c r="DM157" s="79"/>
      <c r="DN157" s="78"/>
      <c r="DO157" s="78"/>
      <c r="DP157" s="79"/>
      <c r="DQ157" s="78"/>
      <c r="DR157" s="78"/>
      <c r="DS157" s="79"/>
      <c r="DT157" s="78"/>
      <c r="DU157" s="78"/>
      <c r="DV157" s="79"/>
      <c r="DW157" s="78"/>
      <c r="DX157" s="78"/>
      <c r="DY157" s="79"/>
      <c r="DZ157" s="78"/>
      <c r="EA157" s="78"/>
      <c r="EB157" s="79"/>
      <c r="EC157" s="78"/>
      <c r="ED157" s="78"/>
      <c r="EE157" s="79"/>
      <c r="EF157" s="78"/>
      <c r="EG157" s="78"/>
      <c r="EH157" s="79"/>
      <c r="EI157" s="78"/>
      <c r="EJ157" s="78"/>
      <c r="EK157" s="79"/>
      <c r="EL157" s="78"/>
      <c r="EM157" s="78"/>
      <c r="EN157" s="79"/>
      <c r="EO157" s="78"/>
      <c r="EP157" s="78"/>
      <c r="EQ157" s="79"/>
      <c r="ER157" s="78"/>
      <c r="ES157" s="78"/>
      <c r="ET157" s="79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R157" s="78"/>
      <c r="GS157" s="78"/>
      <c r="GT157" s="78"/>
      <c r="GU157" s="78"/>
      <c r="GV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V157" s="78"/>
      <c r="HW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154"/>
      <c r="IO157" s="154"/>
      <c r="IQ157" s="78"/>
      <c r="IR157" s="168"/>
    </row>
    <row r="158" spans="1:252" s="80" customFormat="1" x14ac:dyDescent="0.25">
      <c r="A158" s="30"/>
      <c r="B158" s="64" t="s">
        <v>332</v>
      </c>
      <c r="C158" s="83" t="s">
        <v>155</v>
      </c>
      <c r="D158" s="78" t="s">
        <v>498</v>
      </c>
      <c r="E158" s="78">
        <v>6</v>
      </c>
      <c r="F158" s="78" t="s">
        <v>10</v>
      </c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85">
        <v>37700</v>
      </c>
      <c r="V158" s="85">
        <v>41907</v>
      </c>
      <c r="W158" s="85">
        <v>37407</v>
      </c>
      <c r="X158" s="85">
        <v>37407</v>
      </c>
      <c r="Y158" s="85">
        <v>48867</v>
      </c>
      <c r="Z158" s="85">
        <v>44060</v>
      </c>
      <c r="AA158" s="85">
        <v>46560</v>
      </c>
      <c r="AB158" s="85">
        <v>57700</v>
      </c>
      <c r="AC158" s="85">
        <v>60950</v>
      </c>
      <c r="AD158" s="85">
        <v>62300</v>
      </c>
      <c r="AE158" s="85">
        <v>55450</v>
      </c>
      <c r="AF158" s="85">
        <v>62253.97</v>
      </c>
      <c r="AG158" s="85">
        <v>64259.67</v>
      </c>
      <c r="AH158" s="85">
        <v>64283.27</v>
      </c>
      <c r="AI158" s="85">
        <v>59689.67</v>
      </c>
      <c r="AJ158" s="85">
        <v>52930.05</v>
      </c>
      <c r="AK158" s="85">
        <v>50001.15</v>
      </c>
      <c r="AL158" s="85">
        <v>53827.55</v>
      </c>
      <c r="AM158" s="85">
        <v>52581.75</v>
      </c>
      <c r="AN158" s="85">
        <v>101557.59</v>
      </c>
      <c r="AO158" s="85">
        <v>91295.790000000008</v>
      </c>
      <c r="AP158" s="85">
        <v>99461.19</v>
      </c>
      <c r="AQ158" s="85">
        <v>107326.50999999998</v>
      </c>
      <c r="AR158" s="85">
        <v>67313.8</v>
      </c>
      <c r="AS158" s="85">
        <v>73632</v>
      </c>
      <c r="AT158" s="85">
        <v>78770</v>
      </c>
      <c r="AU158" s="85">
        <v>81618</v>
      </c>
      <c r="AV158" s="85">
        <v>74653</v>
      </c>
      <c r="AW158" s="66">
        <v>66460.800000000003</v>
      </c>
      <c r="AX158" s="66">
        <v>68492</v>
      </c>
      <c r="AY158" s="66">
        <v>66635.7</v>
      </c>
      <c r="AZ158" s="113">
        <v>78629.5</v>
      </c>
      <c r="BA158" s="113">
        <v>86766.3</v>
      </c>
      <c r="BB158" s="114">
        <v>88414.16</v>
      </c>
      <c r="BC158" s="114">
        <v>98506.8</v>
      </c>
      <c r="BD158" s="114">
        <v>84717.57888000003</v>
      </c>
      <c r="BE158" s="114">
        <v>77578.644100000005</v>
      </c>
      <c r="BF158" s="114">
        <v>79023.479000000007</v>
      </c>
      <c r="BG158" s="114">
        <v>77295.7</v>
      </c>
      <c r="BH158" s="85">
        <v>114418.29999999997</v>
      </c>
      <c r="BI158" s="113">
        <v>120809.2</v>
      </c>
      <c r="BJ158" s="113">
        <v>113017.4</v>
      </c>
      <c r="BK158" s="113">
        <v>111559.6</v>
      </c>
      <c r="BL158" s="113">
        <v>82101.399999999994</v>
      </c>
      <c r="BM158" s="113">
        <v>95972.5</v>
      </c>
      <c r="BN158" s="113">
        <v>112734.8</v>
      </c>
      <c r="BO158" s="113">
        <v>114081.00000000001</v>
      </c>
      <c r="BP158" s="113">
        <v>114329.3</v>
      </c>
      <c r="BQ158" s="113">
        <v>121170</v>
      </c>
      <c r="BR158" s="113">
        <v>106618</v>
      </c>
      <c r="BS158" s="113">
        <v>108461.7</v>
      </c>
      <c r="BT158" s="113">
        <v>104209.60000000003</v>
      </c>
      <c r="BU158" s="113">
        <v>122941</v>
      </c>
      <c r="BV158" s="113">
        <v>126769.80364</v>
      </c>
      <c r="BW158" s="113">
        <v>131499.93853000001</v>
      </c>
      <c r="BX158" s="113">
        <v>110700.32828</v>
      </c>
      <c r="BY158" s="113">
        <v>111985.30597</v>
      </c>
      <c r="BZ158" s="113">
        <v>112840.4</v>
      </c>
      <c r="CA158" s="78"/>
      <c r="CB158" s="78"/>
      <c r="CC158" s="79"/>
      <c r="CD158" s="78"/>
      <c r="CE158" s="78"/>
      <c r="CF158" s="79"/>
      <c r="CG158" s="78"/>
      <c r="CH158" s="78"/>
      <c r="CI158" s="79"/>
      <c r="CJ158" s="78"/>
      <c r="CK158" s="78"/>
      <c r="CL158" s="79"/>
      <c r="CM158" s="78"/>
      <c r="CN158" s="78"/>
      <c r="CO158" s="79"/>
      <c r="CP158" s="78"/>
      <c r="CQ158" s="78"/>
      <c r="CR158" s="79"/>
      <c r="CS158" s="78"/>
      <c r="CT158" s="78"/>
      <c r="CU158" s="79"/>
      <c r="CV158" s="78"/>
      <c r="CW158" s="78"/>
      <c r="CX158" s="79"/>
      <c r="CY158" s="78"/>
      <c r="CZ158" s="78"/>
      <c r="DA158" s="79"/>
      <c r="DB158" s="78"/>
      <c r="DC158" s="78"/>
      <c r="DD158" s="79"/>
      <c r="DE158" s="78"/>
      <c r="DF158" s="78"/>
      <c r="DG158" s="79"/>
      <c r="DH158" s="78"/>
      <c r="DI158" s="78"/>
      <c r="DJ158" s="79"/>
      <c r="DK158" s="78"/>
      <c r="DL158" s="78"/>
      <c r="DM158" s="79"/>
      <c r="DN158" s="78"/>
      <c r="DO158" s="78"/>
      <c r="DP158" s="79"/>
      <c r="DQ158" s="78"/>
      <c r="DR158" s="78"/>
      <c r="DS158" s="79"/>
      <c r="DT158" s="78"/>
      <c r="DU158" s="78"/>
      <c r="DV158" s="79"/>
      <c r="DW158" s="78"/>
      <c r="DX158" s="78"/>
      <c r="DY158" s="79"/>
      <c r="DZ158" s="78"/>
      <c r="EA158" s="78"/>
      <c r="EB158" s="79"/>
      <c r="EC158" s="78"/>
      <c r="ED158" s="78"/>
      <c r="EE158" s="79"/>
      <c r="EF158" s="78"/>
      <c r="EG158" s="78"/>
      <c r="EH158" s="79"/>
      <c r="EI158" s="78"/>
      <c r="EJ158" s="78"/>
      <c r="EK158" s="79"/>
      <c r="EL158" s="78"/>
      <c r="EM158" s="78"/>
      <c r="EN158" s="79"/>
      <c r="EO158" s="78"/>
      <c r="EP158" s="78"/>
      <c r="EQ158" s="79"/>
      <c r="ER158" s="78"/>
      <c r="ES158" s="78"/>
      <c r="ET158" s="79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R158" s="78"/>
      <c r="GS158" s="78"/>
      <c r="GT158" s="78"/>
      <c r="GU158" s="78"/>
      <c r="GV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V158" s="78"/>
      <c r="HW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154"/>
      <c r="IO158" s="154"/>
      <c r="IQ158" s="78"/>
      <c r="IR158" s="168"/>
    </row>
    <row r="159" spans="1:252" s="80" customFormat="1" x14ac:dyDescent="0.25">
      <c r="A159" s="30"/>
      <c r="B159" s="64" t="s">
        <v>333</v>
      </c>
      <c r="C159" s="83" t="s">
        <v>156</v>
      </c>
      <c r="D159" s="78" t="s">
        <v>499</v>
      </c>
      <c r="E159" s="78">
        <v>6</v>
      </c>
      <c r="F159" s="78" t="s">
        <v>10</v>
      </c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85">
        <v>320</v>
      </c>
      <c r="V159" s="85">
        <v>285</v>
      </c>
      <c r="W159" s="85">
        <v>505</v>
      </c>
      <c r="X159" s="85">
        <v>675</v>
      </c>
      <c r="Y159" s="85">
        <v>637</v>
      </c>
      <c r="Z159" s="85">
        <v>730.18367962513992</v>
      </c>
      <c r="AA159" s="85">
        <v>574.10195628609995</v>
      </c>
      <c r="AB159" s="85">
        <v>728.85735099077999</v>
      </c>
      <c r="AC159" s="85">
        <v>670.98269377934002</v>
      </c>
      <c r="AD159" s="85">
        <v>549.92405592953992</v>
      </c>
      <c r="AE159" s="85">
        <v>785.14202050145991</v>
      </c>
      <c r="AF159" s="85">
        <v>809.29746804654008</v>
      </c>
      <c r="AG159" s="85">
        <v>1124.6057681695199</v>
      </c>
      <c r="AH159" s="85">
        <v>882.78402274464008</v>
      </c>
      <c r="AI159" s="85">
        <v>1117</v>
      </c>
      <c r="AJ159" s="85">
        <v>930</v>
      </c>
      <c r="AK159" s="86">
        <v>722</v>
      </c>
      <c r="AL159" s="86">
        <v>519.79</v>
      </c>
      <c r="AM159" s="86">
        <v>461.22524259806994</v>
      </c>
      <c r="AN159" s="86">
        <v>643</v>
      </c>
      <c r="AO159" s="86">
        <v>915.22849867980403</v>
      </c>
      <c r="AP159" s="85">
        <v>929.35977674577316</v>
      </c>
      <c r="AQ159" s="85">
        <v>860.02989461132859</v>
      </c>
      <c r="AR159" s="85">
        <v>695.72191012895996</v>
      </c>
      <c r="AS159" s="87">
        <v>555</v>
      </c>
      <c r="AT159" s="87">
        <v>401</v>
      </c>
      <c r="AU159" s="87">
        <v>376</v>
      </c>
      <c r="AV159" s="87">
        <v>463</v>
      </c>
      <c r="AW159" s="66">
        <v>664.5</v>
      </c>
      <c r="AX159" s="66">
        <v>990</v>
      </c>
      <c r="AY159" s="66">
        <v>877</v>
      </c>
      <c r="AZ159" s="114">
        <v>906.54190022989997</v>
      </c>
      <c r="BA159" s="114">
        <v>947.28739993692</v>
      </c>
      <c r="BB159" s="114">
        <v>1031.5470611016899</v>
      </c>
      <c r="BC159" s="114">
        <v>1394.99218478747</v>
      </c>
      <c r="BD159" s="114">
        <v>982.46139626844001</v>
      </c>
      <c r="BE159" s="114">
        <v>782.96983268435997</v>
      </c>
      <c r="BF159" s="114">
        <v>944.76781746544998</v>
      </c>
      <c r="BG159" s="114">
        <v>735.45003692893999</v>
      </c>
      <c r="BH159" s="85">
        <v>663.74447589845875</v>
      </c>
      <c r="BI159" s="114">
        <v>951.43841119512138</v>
      </c>
      <c r="BJ159" s="114">
        <v>1359.3972234281207</v>
      </c>
      <c r="BK159" s="114">
        <v>1394.9991000061491</v>
      </c>
      <c r="BL159" s="114">
        <v>970.74661989009996</v>
      </c>
      <c r="BM159" s="114">
        <v>1043.00761678</v>
      </c>
      <c r="BN159" s="114">
        <v>802.88346052448992</v>
      </c>
      <c r="BO159" s="114">
        <v>2962.9024668653783</v>
      </c>
      <c r="BP159" s="114">
        <v>3655.4321976938409</v>
      </c>
      <c r="BQ159" s="114">
        <v>2779.7623964444601</v>
      </c>
      <c r="BR159" s="114">
        <v>3969.3792079468899</v>
      </c>
      <c r="BS159" s="114">
        <v>3786.0906475195998</v>
      </c>
      <c r="BT159" s="114">
        <v>3409.01083924258</v>
      </c>
      <c r="BU159" s="114">
        <v>3659.23492491055</v>
      </c>
      <c r="BV159" s="114">
        <v>2691.8582692800401</v>
      </c>
      <c r="BW159" s="114">
        <v>2910.5410198017798</v>
      </c>
      <c r="BX159" s="114">
        <v>3020.9957716306794</v>
      </c>
      <c r="BY159" s="114">
        <v>4275.9219387592993</v>
      </c>
      <c r="BZ159" s="114">
        <v>12102.885467219321</v>
      </c>
      <c r="CA159" s="78"/>
      <c r="CB159" s="78"/>
      <c r="CC159" s="79"/>
      <c r="CD159" s="78"/>
      <c r="CE159" s="78"/>
      <c r="CF159" s="79"/>
      <c r="CG159" s="78"/>
      <c r="CH159" s="78"/>
      <c r="CI159" s="79"/>
      <c r="CJ159" s="78"/>
      <c r="CK159" s="78"/>
      <c r="CL159" s="79"/>
      <c r="CM159" s="78"/>
      <c r="CN159" s="78"/>
      <c r="CO159" s="79"/>
      <c r="CP159" s="78"/>
      <c r="CQ159" s="78"/>
      <c r="CR159" s="79"/>
      <c r="CS159" s="78"/>
      <c r="CT159" s="78"/>
      <c r="CU159" s="79"/>
      <c r="CV159" s="78"/>
      <c r="CW159" s="78"/>
      <c r="CX159" s="79"/>
      <c r="CY159" s="78"/>
      <c r="CZ159" s="78"/>
      <c r="DA159" s="79"/>
      <c r="DB159" s="78"/>
      <c r="DC159" s="78"/>
      <c r="DD159" s="79"/>
      <c r="DE159" s="78"/>
      <c r="DF159" s="78"/>
      <c r="DG159" s="79"/>
      <c r="DH159" s="78"/>
      <c r="DI159" s="78"/>
      <c r="DJ159" s="79"/>
      <c r="DK159" s="78"/>
      <c r="DL159" s="78"/>
      <c r="DM159" s="79"/>
      <c r="DN159" s="78"/>
      <c r="DO159" s="78"/>
      <c r="DP159" s="79"/>
      <c r="DQ159" s="78"/>
      <c r="DR159" s="78"/>
      <c r="DS159" s="79"/>
      <c r="DT159" s="78"/>
      <c r="DU159" s="78"/>
      <c r="DV159" s="79"/>
      <c r="DW159" s="78"/>
      <c r="DX159" s="78"/>
      <c r="DY159" s="79"/>
      <c r="DZ159" s="78"/>
      <c r="EA159" s="78"/>
      <c r="EB159" s="79"/>
      <c r="EC159" s="78"/>
      <c r="ED159" s="78"/>
      <c r="EE159" s="79"/>
      <c r="EF159" s="78"/>
      <c r="EG159" s="78"/>
      <c r="EH159" s="79"/>
      <c r="EI159" s="78"/>
      <c r="EJ159" s="78"/>
      <c r="EK159" s="79"/>
      <c r="EL159" s="78"/>
      <c r="EM159" s="78"/>
      <c r="EN159" s="79"/>
      <c r="EO159" s="78"/>
      <c r="EP159" s="78"/>
      <c r="EQ159" s="79"/>
      <c r="ER159" s="78"/>
      <c r="ES159" s="78"/>
      <c r="ET159" s="79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R159" s="78"/>
      <c r="GS159" s="78"/>
      <c r="GT159" s="78"/>
      <c r="GU159" s="78"/>
      <c r="GV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V159" s="78"/>
      <c r="HW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154"/>
      <c r="IO159" s="154"/>
      <c r="IQ159" s="78"/>
      <c r="IR159" s="168"/>
    </row>
    <row r="160" spans="1:252" s="80" customFormat="1" x14ac:dyDescent="0.25">
      <c r="A160" s="30"/>
      <c r="B160" s="64" t="s">
        <v>334</v>
      </c>
      <c r="C160" s="82" t="s">
        <v>157</v>
      </c>
      <c r="D160" s="78" t="s">
        <v>500</v>
      </c>
      <c r="E160" s="78">
        <v>6</v>
      </c>
      <c r="F160" s="78" t="s">
        <v>10</v>
      </c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85">
        <f t="shared" ref="U160:X160" si="78">U161+U162</f>
        <v>362014</v>
      </c>
      <c r="V160" s="85">
        <f t="shared" si="78"/>
        <v>368100</v>
      </c>
      <c r="W160" s="85">
        <f t="shared" si="78"/>
        <v>378029</v>
      </c>
      <c r="X160" s="85">
        <f t="shared" si="78"/>
        <v>400406</v>
      </c>
      <c r="Y160" s="85">
        <f t="shared" ref="Y160:AN160" si="79">Y161+Y162</f>
        <v>398992</v>
      </c>
      <c r="Z160" s="85">
        <f t="shared" si="79"/>
        <v>414189</v>
      </c>
      <c r="AA160" s="85">
        <f t="shared" si="79"/>
        <v>432859</v>
      </c>
      <c r="AB160" s="85">
        <f t="shared" si="79"/>
        <v>424394</v>
      </c>
      <c r="AC160" s="85">
        <f t="shared" si="79"/>
        <v>426568.87</v>
      </c>
      <c r="AD160" s="85">
        <f t="shared" si="79"/>
        <v>439040.36534041219</v>
      </c>
      <c r="AE160" s="85">
        <f t="shared" si="79"/>
        <v>463247.27</v>
      </c>
      <c r="AF160" s="85">
        <f t="shared" si="79"/>
        <v>461111.9</v>
      </c>
      <c r="AG160" s="85">
        <f t="shared" si="79"/>
        <v>482452.9</v>
      </c>
      <c r="AH160" s="85">
        <f t="shared" si="79"/>
        <v>501102.2</v>
      </c>
      <c r="AI160" s="85">
        <f t="shared" si="79"/>
        <v>542452.19999999995</v>
      </c>
      <c r="AJ160" s="85">
        <f t="shared" si="79"/>
        <v>565132.18999999994</v>
      </c>
      <c r="AK160" s="85">
        <f t="shared" si="79"/>
        <v>577089.34000000008</v>
      </c>
      <c r="AL160" s="85">
        <f t="shared" si="79"/>
        <v>586363.73490456212</v>
      </c>
      <c r="AM160" s="85">
        <f t="shared" si="79"/>
        <v>634169.13</v>
      </c>
      <c r="AN160" s="85">
        <f t="shared" si="79"/>
        <v>588269.90000000014</v>
      </c>
      <c r="AO160" s="85">
        <f t="shared" ref="AO160" si="80">AO161+AO162</f>
        <v>636908.24</v>
      </c>
      <c r="AP160" s="85">
        <f t="shared" ref="AP160:AZ160" si="81">AP161+AP162</f>
        <v>630355.73</v>
      </c>
      <c r="AQ160" s="85">
        <f t="shared" si="81"/>
        <v>666643.19999999995</v>
      </c>
      <c r="AR160" s="85">
        <f t="shared" si="81"/>
        <v>719999.32000000007</v>
      </c>
      <c r="AS160" s="85">
        <f t="shared" si="81"/>
        <v>737387</v>
      </c>
      <c r="AT160" s="85">
        <f t="shared" si="81"/>
        <v>741073</v>
      </c>
      <c r="AU160" s="85">
        <f t="shared" si="81"/>
        <v>744722.3</v>
      </c>
      <c r="AV160" s="85">
        <f t="shared" si="81"/>
        <v>750898.1</v>
      </c>
      <c r="AW160" s="85">
        <f t="shared" si="81"/>
        <v>783257.94</v>
      </c>
      <c r="AX160" s="85">
        <f t="shared" si="81"/>
        <v>767178.39</v>
      </c>
      <c r="AY160" s="85">
        <f t="shared" si="81"/>
        <v>776271.4995022252</v>
      </c>
      <c r="AZ160" s="85">
        <f t="shared" si="81"/>
        <v>782642.37203969853</v>
      </c>
      <c r="BA160" s="85">
        <v>769816.16265802481</v>
      </c>
      <c r="BB160" s="85">
        <v>773073.07396335434</v>
      </c>
      <c r="BC160" s="85">
        <v>776292.80719867186</v>
      </c>
      <c r="BD160" s="85">
        <v>811106.0592457999</v>
      </c>
      <c r="BE160" s="85">
        <f>BE161+BE162</f>
        <v>829301.68336219015</v>
      </c>
      <c r="BF160" s="85">
        <f t="shared" ref="BF160:BG160" si="82">BF161+BF162</f>
        <v>815640.4</v>
      </c>
      <c r="BG160" s="85">
        <f t="shared" si="82"/>
        <v>821061.7</v>
      </c>
      <c r="BH160" s="85">
        <f t="shared" ref="BH160" si="83">BH161+BH162</f>
        <v>788068.4540848945</v>
      </c>
      <c r="BI160" s="85">
        <f t="shared" ref="BI160:BN160" si="84">BI161+BI162</f>
        <v>827194.0978313114</v>
      </c>
      <c r="BJ160" s="85">
        <f t="shared" si="84"/>
        <v>929359.6259133073</v>
      </c>
      <c r="BK160" s="85">
        <f t="shared" si="84"/>
        <v>932954.31296150247</v>
      </c>
      <c r="BL160" s="85">
        <f t="shared" si="84"/>
        <v>936333.46890030743</v>
      </c>
      <c r="BM160" s="85">
        <f t="shared" si="84"/>
        <v>950444.8927420089</v>
      </c>
      <c r="BN160" s="85">
        <f t="shared" si="84"/>
        <v>940733.22817778087</v>
      </c>
      <c r="BO160" s="85">
        <f t="shared" ref="BO160:BR160" si="85">BO161+BO162</f>
        <v>947543.64894920215</v>
      </c>
      <c r="BP160" s="85">
        <f t="shared" si="85"/>
        <v>1062528.3417252991</v>
      </c>
      <c r="BQ160" s="85">
        <f t="shared" si="85"/>
        <v>1068473.0218469333</v>
      </c>
      <c r="BR160" s="85">
        <f t="shared" si="85"/>
        <v>1076414.2012106013</v>
      </c>
      <c r="BS160" s="113">
        <f t="shared" ref="BS160:BU160" si="86">BS161+BS162</f>
        <v>1058025.8981792089</v>
      </c>
      <c r="BT160" s="113">
        <f t="shared" si="86"/>
        <v>1030313.3306919729</v>
      </c>
      <c r="BU160" s="113">
        <f t="shared" si="86"/>
        <v>993630.00487910095</v>
      </c>
      <c r="BV160" s="113">
        <f t="shared" ref="BV160:BW160" si="87">BV161+BV162</f>
        <v>1025725.5732268118</v>
      </c>
      <c r="BW160" s="113">
        <f t="shared" si="87"/>
        <v>1022054.6462512878</v>
      </c>
      <c r="BX160" s="113">
        <f t="shared" ref="BX160:BY160" si="88">BX161+BX162</f>
        <v>1035472.2409733592</v>
      </c>
      <c r="BY160" s="113">
        <f t="shared" si="88"/>
        <v>1025659.085892882</v>
      </c>
      <c r="BZ160" s="113">
        <f t="shared" ref="BZ160" si="89">BZ161+BZ162</f>
        <v>1015543.1001679816</v>
      </c>
      <c r="CA160" s="78"/>
      <c r="CB160" s="78"/>
      <c r="CC160" s="79"/>
      <c r="CD160" s="78"/>
      <c r="CE160" s="78"/>
      <c r="CF160" s="79"/>
      <c r="CG160" s="78"/>
      <c r="CH160" s="78"/>
      <c r="CI160" s="79"/>
      <c r="CJ160" s="78"/>
      <c r="CK160" s="78"/>
      <c r="CL160" s="79"/>
      <c r="CM160" s="78"/>
      <c r="CN160" s="78"/>
      <c r="CO160" s="79"/>
      <c r="CP160" s="78"/>
      <c r="CQ160" s="78"/>
      <c r="CR160" s="79"/>
      <c r="CS160" s="78"/>
      <c r="CT160" s="78"/>
      <c r="CU160" s="79"/>
      <c r="CV160" s="78"/>
      <c r="CW160" s="78"/>
      <c r="CX160" s="79"/>
      <c r="CY160" s="78"/>
      <c r="CZ160" s="78"/>
      <c r="DA160" s="79"/>
      <c r="DB160" s="78"/>
      <c r="DC160" s="78"/>
      <c r="DD160" s="79"/>
      <c r="DE160" s="78"/>
      <c r="DF160" s="78"/>
      <c r="DG160" s="79"/>
      <c r="DH160" s="78"/>
      <c r="DI160" s="78"/>
      <c r="DJ160" s="79"/>
      <c r="DK160" s="78"/>
      <c r="DL160" s="78"/>
      <c r="DM160" s="79"/>
      <c r="DN160" s="78"/>
      <c r="DO160" s="78"/>
      <c r="DP160" s="79"/>
      <c r="DQ160" s="78"/>
      <c r="DR160" s="78"/>
      <c r="DS160" s="79"/>
      <c r="DT160" s="78"/>
      <c r="DU160" s="78"/>
      <c r="DV160" s="79"/>
      <c r="DW160" s="78"/>
      <c r="DX160" s="78"/>
      <c r="DY160" s="79"/>
      <c r="DZ160" s="78"/>
      <c r="EA160" s="78"/>
      <c r="EB160" s="79"/>
      <c r="EC160" s="78"/>
      <c r="ED160" s="78"/>
      <c r="EE160" s="79"/>
      <c r="EF160" s="78"/>
      <c r="EG160" s="78"/>
      <c r="EH160" s="79"/>
      <c r="EI160" s="78"/>
      <c r="EJ160" s="78"/>
      <c r="EK160" s="79"/>
      <c r="EL160" s="78"/>
      <c r="EM160" s="78"/>
      <c r="EN160" s="79"/>
      <c r="EO160" s="78"/>
      <c r="EP160" s="78"/>
      <c r="EQ160" s="79"/>
      <c r="ER160" s="78"/>
      <c r="ES160" s="78"/>
      <c r="ET160" s="79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R160" s="78"/>
      <c r="GS160" s="78"/>
      <c r="GT160" s="78"/>
      <c r="GU160" s="78"/>
      <c r="GV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V160" s="78"/>
      <c r="HW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154"/>
      <c r="IO160" s="154"/>
      <c r="IQ160" s="78"/>
      <c r="IR160" s="168"/>
    </row>
    <row r="161" spans="1:256" s="80" customFormat="1" x14ac:dyDescent="0.25">
      <c r="A161" s="30"/>
      <c r="B161" s="64" t="s">
        <v>335</v>
      </c>
      <c r="C161" s="83" t="s">
        <v>158</v>
      </c>
      <c r="D161" s="78" t="s">
        <v>501</v>
      </c>
      <c r="E161" s="78">
        <v>6</v>
      </c>
      <c r="F161" s="78" t="s">
        <v>10</v>
      </c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85">
        <v>122372</v>
      </c>
      <c r="V161" s="85">
        <v>120365</v>
      </c>
      <c r="W161" s="85">
        <v>130365</v>
      </c>
      <c r="X161" s="85">
        <v>174609</v>
      </c>
      <c r="Y161" s="85">
        <v>171992</v>
      </c>
      <c r="Z161" s="85">
        <v>181672</v>
      </c>
      <c r="AA161" s="85">
        <v>185288</v>
      </c>
      <c r="AB161" s="85">
        <v>172518</v>
      </c>
      <c r="AC161" s="85">
        <v>168553.87</v>
      </c>
      <c r="AD161" s="85">
        <v>172602.02000000002</v>
      </c>
      <c r="AE161" s="85">
        <v>187642.27000000002</v>
      </c>
      <c r="AF161" s="85">
        <v>183965.9</v>
      </c>
      <c r="AG161" s="85">
        <v>197357.9</v>
      </c>
      <c r="AH161" s="85">
        <v>204357.2</v>
      </c>
      <c r="AI161" s="85">
        <v>213677.8</v>
      </c>
      <c r="AJ161" s="85">
        <v>244216.19</v>
      </c>
      <c r="AK161" s="86">
        <v>253711.34000000003</v>
      </c>
      <c r="AL161" s="86">
        <v>254343.39</v>
      </c>
      <c r="AM161" s="86">
        <v>270125.13</v>
      </c>
      <c r="AN161" s="85">
        <v>218525.50000000006</v>
      </c>
      <c r="AO161" s="85">
        <v>238505.24</v>
      </c>
      <c r="AP161" s="85">
        <v>239853.73</v>
      </c>
      <c r="AQ161" s="85">
        <v>241690.7</v>
      </c>
      <c r="AR161" s="85">
        <v>291573.32</v>
      </c>
      <c r="AS161" s="85">
        <v>297476.5</v>
      </c>
      <c r="AT161" s="85">
        <v>298450</v>
      </c>
      <c r="AU161" s="85">
        <v>298627.8</v>
      </c>
      <c r="AV161" s="85">
        <v>307625.59999999998</v>
      </c>
      <c r="AW161" s="106">
        <v>326245.94</v>
      </c>
      <c r="AX161" s="108">
        <v>334693.39</v>
      </c>
      <c r="AY161" s="114">
        <v>336446.56</v>
      </c>
      <c r="AZ161" s="114">
        <v>333090.26</v>
      </c>
      <c r="BA161" s="114">
        <v>332122.88</v>
      </c>
      <c r="BB161" s="114">
        <v>335068.42</v>
      </c>
      <c r="BC161" s="114">
        <v>335825.1</v>
      </c>
      <c r="BD161" s="114">
        <v>378395</v>
      </c>
      <c r="BE161" s="114">
        <v>386340.3</v>
      </c>
      <c r="BF161" s="114">
        <v>388641.4</v>
      </c>
      <c r="BG161" s="114">
        <v>393346.7</v>
      </c>
      <c r="BH161" s="85">
        <v>365305.49999999988</v>
      </c>
      <c r="BI161" s="114">
        <v>372664.9</v>
      </c>
      <c r="BJ161" s="114">
        <v>473859.9</v>
      </c>
      <c r="BK161" s="114">
        <v>483318.5</v>
      </c>
      <c r="BL161" s="114">
        <v>490508.2</v>
      </c>
      <c r="BM161" s="114">
        <v>480563.20000000001</v>
      </c>
      <c r="BN161" s="114">
        <v>481406.4</v>
      </c>
      <c r="BO161" s="114">
        <v>494070.40000000008</v>
      </c>
      <c r="BP161" s="114">
        <v>579807.80000000005</v>
      </c>
      <c r="BQ161" s="114">
        <v>575478</v>
      </c>
      <c r="BR161" s="114">
        <v>585573.57603</v>
      </c>
      <c r="BS161" s="114">
        <v>575372.57459999993</v>
      </c>
      <c r="BT161" s="114">
        <v>573694.23413</v>
      </c>
      <c r="BU161" s="114">
        <v>549487.22051000013</v>
      </c>
      <c r="BV161" s="114">
        <v>618302.6</v>
      </c>
      <c r="BW161" s="114">
        <v>620794</v>
      </c>
      <c r="BX161" s="114">
        <v>636630.71927999996</v>
      </c>
      <c r="BY161" s="114">
        <v>630683.54622000002</v>
      </c>
      <c r="BZ161" s="114">
        <v>647507.47886000003</v>
      </c>
      <c r="CA161" s="78"/>
      <c r="CB161" s="78"/>
      <c r="CC161" s="79"/>
      <c r="CD161" s="78"/>
      <c r="CE161" s="78"/>
      <c r="CF161" s="79"/>
      <c r="CG161" s="78"/>
      <c r="CH161" s="78"/>
      <c r="CI161" s="79"/>
      <c r="CJ161" s="78"/>
      <c r="CK161" s="78"/>
      <c r="CL161" s="79"/>
      <c r="CM161" s="78"/>
      <c r="CN161" s="78"/>
      <c r="CO161" s="79"/>
      <c r="CP161" s="78"/>
      <c r="CQ161" s="78"/>
      <c r="CR161" s="79"/>
      <c r="CS161" s="78"/>
      <c r="CT161" s="78"/>
      <c r="CU161" s="79"/>
      <c r="CV161" s="78"/>
      <c r="CW161" s="78"/>
      <c r="CX161" s="79"/>
      <c r="CY161" s="78"/>
      <c r="CZ161" s="78"/>
      <c r="DA161" s="79"/>
      <c r="DB161" s="78"/>
      <c r="DC161" s="78"/>
      <c r="DD161" s="79"/>
      <c r="DE161" s="78"/>
      <c r="DF161" s="78"/>
      <c r="DG161" s="79"/>
      <c r="DH161" s="78"/>
      <c r="DI161" s="78"/>
      <c r="DJ161" s="79"/>
      <c r="DK161" s="78"/>
      <c r="DL161" s="78"/>
      <c r="DM161" s="79"/>
      <c r="DN161" s="78"/>
      <c r="DO161" s="78"/>
      <c r="DP161" s="79"/>
      <c r="DQ161" s="78"/>
      <c r="DR161" s="78"/>
      <c r="DS161" s="79"/>
      <c r="DT161" s="78"/>
      <c r="DU161" s="78"/>
      <c r="DV161" s="79"/>
      <c r="DW161" s="78"/>
      <c r="DX161" s="78"/>
      <c r="DY161" s="79"/>
      <c r="DZ161" s="78"/>
      <c r="EA161" s="78"/>
      <c r="EB161" s="79"/>
      <c r="EC161" s="78"/>
      <c r="ED161" s="78"/>
      <c r="EE161" s="79"/>
      <c r="EF161" s="78"/>
      <c r="EG161" s="78"/>
      <c r="EH161" s="79"/>
      <c r="EI161" s="78"/>
      <c r="EJ161" s="78"/>
      <c r="EK161" s="79"/>
      <c r="EL161" s="78"/>
      <c r="EM161" s="78"/>
      <c r="EN161" s="79"/>
      <c r="EO161" s="78"/>
      <c r="EP161" s="78"/>
      <c r="EQ161" s="79"/>
      <c r="ER161" s="78"/>
      <c r="ES161" s="78"/>
      <c r="ET161" s="79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R161" s="78"/>
      <c r="GS161" s="78"/>
      <c r="GT161" s="78"/>
      <c r="GU161" s="78"/>
      <c r="GV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V161" s="78"/>
      <c r="HW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154"/>
      <c r="IO161" s="154"/>
      <c r="IQ161" s="78"/>
      <c r="IR161" s="168"/>
    </row>
    <row r="162" spans="1:256" s="80" customFormat="1" x14ac:dyDescent="0.25">
      <c r="A162" s="30"/>
      <c r="B162" s="64" t="s">
        <v>336</v>
      </c>
      <c r="C162" s="83" t="s">
        <v>159</v>
      </c>
      <c r="D162" s="78" t="s">
        <v>502</v>
      </c>
      <c r="E162" s="78">
        <v>6</v>
      </c>
      <c r="F162" s="78" t="s">
        <v>10</v>
      </c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85">
        <v>239642</v>
      </c>
      <c r="V162" s="85">
        <v>247735</v>
      </c>
      <c r="W162" s="85">
        <v>247664</v>
      </c>
      <c r="X162" s="85">
        <v>225797</v>
      </c>
      <c r="Y162" s="85">
        <v>227000</v>
      </c>
      <c r="Z162" s="85">
        <v>232517</v>
      </c>
      <c r="AA162" s="85">
        <v>247571</v>
      </c>
      <c r="AB162" s="85">
        <v>251876</v>
      </c>
      <c r="AC162" s="85">
        <v>258015</v>
      </c>
      <c r="AD162" s="85">
        <v>266438.34534041217</v>
      </c>
      <c r="AE162" s="85">
        <v>275605</v>
      </c>
      <c r="AF162" s="85">
        <v>277146</v>
      </c>
      <c r="AG162" s="85">
        <v>285095</v>
      </c>
      <c r="AH162" s="85">
        <v>296745</v>
      </c>
      <c r="AI162" s="85">
        <v>328774.40000000002</v>
      </c>
      <c r="AJ162" s="85">
        <v>320916</v>
      </c>
      <c r="AK162" s="86">
        <v>323378</v>
      </c>
      <c r="AL162" s="86">
        <v>332020.34490456211</v>
      </c>
      <c r="AM162" s="86">
        <v>364044</v>
      </c>
      <c r="AN162" s="86">
        <v>369744.4</v>
      </c>
      <c r="AO162" s="86">
        <v>398403</v>
      </c>
      <c r="AP162" s="85">
        <v>390502</v>
      </c>
      <c r="AQ162" s="85">
        <v>424952.5</v>
      </c>
      <c r="AR162" s="85">
        <v>428426</v>
      </c>
      <c r="AS162" s="85">
        <v>439910.5</v>
      </c>
      <c r="AT162" s="85">
        <v>442623</v>
      </c>
      <c r="AU162" s="85">
        <v>446094.5</v>
      </c>
      <c r="AV162" s="85">
        <v>443272.5</v>
      </c>
      <c r="AW162" s="108">
        <v>457012</v>
      </c>
      <c r="AX162" s="108">
        <v>432485</v>
      </c>
      <c r="AY162" s="114">
        <v>439824.9395022252</v>
      </c>
      <c r="AZ162" s="114">
        <v>449552.11203969846</v>
      </c>
      <c r="BA162" s="114">
        <v>437693.28265802475</v>
      </c>
      <c r="BB162" s="114">
        <v>438004.65396335442</v>
      </c>
      <c r="BC162" s="114">
        <v>440467.70719867188</v>
      </c>
      <c r="BD162" s="114">
        <v>432711.0592457999</v>
      </c>
      <c r="BE162" s="114">
        <v>442961.38336219016</v>
      </c>
      <c r="BF162" s="114">
        <v>426999</v>
      </c>
      <c r="BG162" s="114">
        <v>427715</v>
      </c>
      <c r="BH162" s="85">
        <v>422762.95408489462</v>
      </c>
      <c r="BI162" s="114">
        <v>454529.19783131132</v>
      </c>
      <c r="BJ162" s="114">
        <v>455499.72591330722</v>
      </c>
      <c r="BK162" s="114">
        <v>449635.81296150247</v>
      </c>
      <c r="BL162" s="114">
        <v>445825.26890030742</v>
      </c>
      <c r="BM162" s="114">
        <v>469881.69274200883</v>
      </c>
      <c r="BN162" s="114">
        <v>459326.82817778084</v>
      </c>
      <c r="BO162" s="114">
        <v>453473.24894920201</v>
      </c>
      <c r="BP162" s="114">
        <v>482720.54172529909</v>
      </c>
      <c r="BQ162" s="114">
        <v>492995.02184693323</v>
      </c>
      <c r="BR162" s="114">
        <v>490840.62518060126</v>
      </c>
      <c r="BS162" s="114">
        <v>482653.32357920881</v>
      </c>
      <c r="BT162" s="114">
        <v>456619.09656197287</v>
      </c>
      <c r="BU162" s="114">
        <v>444142.78436910076</v>
      </c>
      <c r="BV162" s="114">
        <v>407422.97322681185</v>
      </c>
      <c r="BW162" s="114">
        <v>401260.64625128778</v>
      </c>
      <c r="BX162" s="114">
        <v>398841.52169335925</v>
      </c>
      <c r="BY162" s="114">
        <v>394975.53967288189</v>
      </c>
      <c r="BZ162" s="114">
        <v>368035.62130798149</v>
      </c>
      <c r="CA162" s="78"/>
      <c r="CB162" s="78"/>
      <c r="CC162" s="79"/>
      <c r="CD162" s="78"/>
      <c r="CE162" s="78"/>
      <c r="CF162" s="79"/>
      <c r="CG162" s="78"/>
      <c r="CH162" s="78"/>
      <c r="CI162" s="79"/>
      <c r="CJ162" s="78"/>
      <c r="CK162" s="78"/>
      <c r="CL162" s="79"/>
      <c r="CM162" s="78"/>
      <c r="CN162" s="78"/>
      <c r="CO162" s="79"/>
      <c r="CP162" s="78"/>
      <c r="CQ162" s="78"/>
      <c r="CR162" s="79"/>
      <c r="CS162" s="78"/>
      <c r="CT162" s="78"/>
      <c r="CU162" s="79"/>
      <c r="CV162" s="78"/>
      <c r="CW162" s="78"/>
      <c r="CX162" s="79"/>
      <c r="CY162" s="78"/>
      <c r="CZ162" s="78"/>
      <c r="DA162" s="79"/>
      <c r="DB162" s="78"/>
      <c r="DC162" s="78"/>
      <c r="DD162" s="79"/>
      <c r="DE162" s="78"/>
      <c r="DF162" s="78"/>
      <c r="DG162" s="79"/>
      <c r="DH162" s="78"/>
      <c r="DI162" s="78"/>
      <c r="DJ162" s="79"/>
      <c r="DK162" s="78"/>
      <c r="DL162" s="78"/>
      <c r="DM162" s="79"/>
      <c r="DN162" s="78"/>
      <c r="DO162" s="78"/>
      <c r="DP162" s="79"/>
      <c r="DQ162" s="78"/>
      <c r="DR162" s="78"/>
      <c r="DS162" s="79"/>
      <c r="DT162" s="78"/>
      <c r="DU162" s="78"/>
      <c r="DV162" s="79"/>
      <c r="DW162" s="78"/>
      <c r="DX162" s="78"/>
      <c r="DY162" s="79"/>
      <c r="DZ162" s="78"/>
      <c r="EA162" s="78"/>
      <c r="EB162" s="79"/>
      <c r="EC162" s="78"/>
      <c r="ED162" s="78"/>
      <c r="EE162" s="79"/>
      <c r="EF162" s="78"/>
      <c r="EG162" s="78"/>
      <c r="EH162" s="79"/>
      <c r="EI162" s="78"/>
      <c r="EJ162" s="78"/>
      <c r="EK162" s="79"/>
      <c r="EL162" s="78"/>
      <c r="EM162" s="78"/>
      <c r="EN162" s="79"/>
      <c r="EO162" s="78"/>
      <c r="EP162" s="78"/>
      <c r="EQ162" s="79"/>
      <c r="ER162" s="78"/>
      <c r="ES162" s="78"/>
      <c r="ET162" s="79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R162" s="78"/>
      <c r="GS162" s="78"/>
      <c r="GT162" s="78"/>
      <c r="GU162" s="78"/>
      <c r="GV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V162" s="78"/>
      <c r="HW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154"/>
      <c r="IO162" s="154"/>
      <c r="IQ162" s="78"/>
      <c r="IR162" s="168"/>
    </row>
    <row r="163" spans="1:256" s="80" customFormat="1" x14ac:dyDescent="0.25">
      <c r="A163" s="30"/>
      <c r="B163" s="64" t="s">
        <v>337</v>
      </c>
      <c r="C163" s="82" t="s">
        <v>160</v>
      </c>
      <c r="D163" s="78" t="s">
        <v>503</v>
      </c>
      <c r="E163" s="78">
        <v>6</v>
      </c>
      <c r="F163" s="78" t="s">
        <v>10</v>
      </c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85">
        <f t="shared" ref="U163:X163" si="90">U164+U165</f>
        <v>639059</v>
      </c>
      <c r="V163" s="85">
        <f t="shared" si="90"/>
        <v>658280</v>
      </c>
      <c r="W163" s="85">
        <f t="shared" si="90"/>
        <v>666019</v>
      </c>
      <c r="X163" s="85">
        <f t="shared" si="90"/>
        <v>669924</v>
      </c>
      <c r="Y163" s="85">
        <f t="shared" ref="Y163:AR163" si="91">Y164+Y165</f>
        <v>689852</v>
      </c>
      <c r="Z163" s="85">
        <f t="shared" si="91"/>
        <v>706372</v>
      </c>
      <c r="AA163" s="85">
        <f t="shared" si="91"/>
        <v>722444</v>
      </c>
      <c r="AB163" s="85">
        <f t="shared" si="91"/>
        <v>724208.46</v>
      </c>
      <c r="AC163" s="85">
        <f t="shared" si="91"/>
        <v>738970.87</v>
      </c>
      <c r="AD163" s="85">
        <f t="shared" si="91"/>
        <v>752987.28939634166</v>
      </c>
      <c r="AE163" s="85">
        <f t="shared" si="91"/>
        <v>766434.95500000007</v>
      </c>
      <c r="AF163" s="85">
        <f t="shared" si="91"/>
        <v>774527.76600000006</v>
      </c>
      <c r="AG163" s="85">
        <f t="shared" si="91"/>
        <v>801815.47699999996</v>
      </c>
      <c r="AH163" s="85">
        <f t="shared" si="91"/>
        <v>819815.44900000002</v>
      </c>
      <c r="AI163" s="85">
        <f t="shared" si="91"/>
        <v>872531.07</v>
      </c>
      <c r="AJ163" s="85">
        <f t="shared" si="91"/>
        <v>884692.35800000001</v>
      </c>
      <c r="AK163" s="85">
        <f t="shared" si="91"/>
        <v>897478.53700000001</v>
      </c>
      <c r="AL163" s="85">
        <f t="shared" si="91"/>
        <v>918043.37100000004</v>
      </c>
      <c r="AM163" s="85">
        <f t="shared" si="91"/>
        <v>961406.34900000005</v>
      </c>
      <c r="AN163" s="85">
        <f t="shared" si="91"/>
        <v>977101.99700000009</v>
      </c>
      <c r="AO163" s="85">
        <f t="shared" si="91"/>
        <v>1019831.1040000001</v>
      </c>
      <c r="AP163" s="85">
        <f t="shared" si="91"/>
        <v>1016271.73</v>
      </c>
      <c r="AQ163" s="85">
        <f t="shared" si="91"/>
        <v>1062731.7579005216</v>
      </c>
      <c r="AR163" s="85">
        <f t="shared" si="91"/>
        <v>1042271.532</v>
      </c>
      <c r="AS163" s="85">
        <f t="shared" ref="AS163" si="92">AS164+AS165</f>
        <v>1059825</v>
      </c>
      <c r="AT163" s="85">
        <f t="shared" ref="AT163:AZ163" si="93">AT164+AT165</f>
        <v>1069556.3999999999</v>
      </c>
      <c r="AU163" s="85">
        <f t="shared" si="93"/>
        <v>1067442</v>
      </c>
      <c r="AV163" s="85">
        <f t="shared" si="93"/>
        <v>1065709</v>
      </c>
      <c r="AW163" s="107">
        <f t="shared" si="93"/>
        <v>1091381.17</v>
      </c>
      <c r="AX163" s="107">
        <f t="shared" si="93"/>
        <v>1067985.0530000001</v>
      </c>
      <c r="AY163" s="107">
        <f t="shared" si="93"/>
        <v>1075410.1995022253</v>
      </c>
      <c r="AZ163" s="107">
        <f t="shared" si="93"/>
        <v>1087342.3839399284</v>
      </c>
      <c r="BA163" s="107">
        <v>1085633.3326579616</v>
      </c>
      <c r="BB163" s="107">
        <v>1075737.4690244561</v>
      </c>
      <c r="BC163" s="107">
        <v>1089684.4725499894</v>
      </c>
      <c r="BD163" s="107">
        <v>1106568.8259726183</v>
      </c>
      <c r="BE163" s="107">
        <f>BE164+BE165</f>
        <v>1115307.8689546345</v>
      </c>
      <c r="BF163" s="107">
        <f t="shared" ref="BF163:BG163" si="94">BF164+BF165</f>
        <v>1104894.0993329999</v>
      </c>
      <c r="BG163" s="107">
        <f t="shared" si="94"/>
        <v>1109903.5180994601</v>
      </c>
      <c r="BH163" s="107">
        <f t="shared" ref="BH163" si="95">BH164+BH165</f>
        <v>1112044.1995991631</v>
      </c>
      <c r="BI163" s="107">
        <f t="shared" ref="BI163:BN163" si="96">BI164+BI165</f>
        <v>1161939.4869348265</v>
      </c>
      <c r="BJ163" s="107">
        <f t="shared" si="96"/>
        <v>1265464.4671565455</v>
      </c>
      <c r="BK163" s="107">
        <f t="shared" si="96"/>
        <v>1260389.8466183287</v>
      </c>
      <c r="BL163" s="107">
        <f t="shared" si="96"/>
        <v>1224038.2348433875</v>
      </c>
      <c r="BM163" s="107">
        <f t="shared" si="96"/>
        <v>1269857.3881792887</v>
      </c>
      <c r="BN163" s="107">
        <f t="shared" si="96"/>
        <v>1273524.2120784954</v>
      </c>
      <c r="BO163" s="107">
        <f t="shared" ref="BO163:BR163" si="97">BO164+BO165</f>
        <v>1281920.2549445676</v>
      </c>
      <c r="BP163" s="107">
        <f t="shared" si="97"/>
        <v>1382624.8558848531</v>
      </c>
      <c r="BQ163" s="107">
        <f t="shared" si="97"/>
        <v>1398746.2355814076</v>
      </c>
      <c r="BR163" s="107">
        <f t="shared" si="97"/>
        <v>1391700.0325769382</v>
      </c>
      <c r="BS163" s="107">
        <f t="shared" ref="BS163:BU163" si="98">BS164+BS165</f>
        <v>1386122.7544368485</v>
      </c>
      <c r="BT163" s="107">
        <f t="shared" si="98"/>
        <v>1378421.4661155054</v>
      </c>
      <c r="BU163" s="107">
        <f t="shared" si="98"/>
        <v>1376802.0825837315</v>
      </c>
      <c r="BV163" s="107">
        <f t="shared" ref="BV163:BW163" si="99">BV164+BV165</f>
        <v>1410471.6059844317</v>
      </c>
      <c r="BW163" s="107">
        <f t="shared" si="99"/>
        <v>1393077.7019178695</v>
      </c>
      <c r="BX163" s="107">
        <f t="shared" ref="BX163:BY163" si="100">BX164+BX165</f>
        <v>1362726.62063416</v>
      </c>
      <c r="BY163" s="107">
        <f t="shared" si="100"/>
        <v>1357187.8583321711</v>
      </c>
      <c r="BZ163" s="107">
        <f t="shared" ref="BZ163" si="101">BZ164+BZ165</f>
        <v>1356489.4618099208</v>
      </c>
      <c r="CA163" s="78"/>
      <c r="CB163" s="78"/>
      <c r="CC163" s="79"/>
      <c r="CD163" s="78"/>
      <c r="CE163" s="78"/>
      <c r="CF163" s="79"/>
      <c r="CG163" s="78"/>
      <c r="CH163" s="78"/>
      <c r="CI163" s="79"/>
      <c r="CJ163" s="78"/>
      <c r="CK163" s="78"/>
      <c r="CL163" s="79"/>
      <c r="CM163" s="78"/>
      <c r="CN163" s="78"/>
      <c r="CO163" s="79"/>
      <c r="CP163" s="78"/>
      <c r="CQ163" s="78"/>
      <c r="CR163" s="79"/>
      <c r="CS163" s="78"/>
      <c r="CT163" s="78"/>
      <c r="CU163" s="79"/>
      <c r="CV163" s="78"/>
      <c r="CW163" s="78"/>
      <c r="CX163" s="79"/>
      <c r="CY163" s="78"/>
      <c r="CZ163" s="78"/>
      <c r="DA163" s="79"/>
      <c r="DB163" s="78"/>
      <c r="DC163" s="78"/>
      <c r="DD163" s="79"/>
      <c r="DE163" s="78"/>
      <c r="DF163" s="78"/>
      <c r="DG163" s="79"/>
      <c r="DH163" s="78"/>
      <c r="DI163" s="78"/>
      <c r="DJ163" s="79"/>
      <c r="DK163" s="78"/>
      <c r="DL163" s="78"/>
      <c r="DM163" s="79"/>
      <c r="DN163" s="78"/>
      <c r="DO163" s="78"/>
      <c r="DP163" s="79"/>
      <c r="DQ163" s="78"/>
      <c r="DR163" s="78"/>
      <c r="DS163" s="79"/>
      <c r="DT163" s="78"/>
      <c r="DU163" s="78"/>
      <c r="DV163" s="79"/>
      <c r="DW163" s="78"/>
      <c r="DX163" s="78"/>
      <c r="DY163" s="79"/>
      <c r="DZ163" s="78"/>
      <c r="EA163" s="78"/>
      <c r="EB163" s="79"/>
      <c r="EC163" s="78"/>
      <c r="ED163" s="78"/>
      <c r="EE163" s="79"/>
      <c r="EF163" s="78"/>
      <c r="EG163" s="78"/>
      <c r="EH163" s="79"/>
      <c r="EI163" s="78"/>
      <c r="EJ163" s="78"/>
      <c r="EK163" s="79"/>
      <c r="EL163" s="78"/>
      <c r="EM163" s="78"/>
      <c r="EN163" s="79"/>
      <c r="EO163" s="78"/>
      <c r="EP163" s="78"/>
      <c r="EQ163" s="79"/>
      <c r="ER163" s="78"/>
      <c r="ES163" s="78"/>
      <c r="ET163" s="79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R163" s="78"/>
      <c r="GS163" s="78"/>
      <c r="GT163" s="78"/>
      <c r="GU163" s="78"/>
      <c r="GV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V163" s="78"/>
      <c r="HW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154"/>
      <c r="IO163" s="154"/>
      <c r="IQ163" s="78"/>
      <c r="IR163" s="168"/>
    </row>
    <row r="164" spans="1:256" s="80" customFormat="1" x14ac:dyDescent="0.25">
      <c r="A164" s="30"/>
      <c r="B164" s="64" t="s">
        <v>338</v>
      </c>
      <c r="C164" s="83" t="s">
        <v>161</v>
      </c>
      <c r="D164" s="78" t="s">
        <v>504</v>
      </c>
      <c r="E164" s="78">
        <v>6</v>
      </c>
      <c r="F164" s="78" t="s">
        <v>10</v>
      </c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85">
        <v>399097</v>
      </c>
      <c r="V164" s="85">
        <v>410260</v>
      </c>
      <c r="W164" s="85">
        <v>417850</v>
      </c>
      <c r="X164" s="85">
        <v>443452</v>
      </c>
      <c r="Y164" s="85">
        <v>462215</v>
      </c>
      <c r="Z164" s="85">
        <v>473125</v>
      </c>
      <c r="AA164" s="85">
        <v>474299</v>
      </c>
      <c r="AB164" s="85">
        <v>471603.45999999996</v>
      </c>
      <c r="AC164" s="85">
        <v>480284.87</v>
      </c>
      <c r="AD164" s="85">
        <v>485999.02</v>
      </c>
      <c r="AE164" s="85">
        <v>490044.95500000002</v>
      </c>
      <c r="AF164" s="85">
        <v>496572.36600000004</v>
      </c>
      <c r="AG164" s="85">
        <v>515595.47700000001</v>
      </c>
      <c r="AH164" s="85">
        <v>522187.44900000002</v>
      </c>
      <c r="AI164" s="85">
        <v>522616.06999999995</v>
      </c>
      <c r="AJ164" s="85">
        <v>542928.35800000001</v>
      </c>
      <c r="AK164" s="85">
        <v>551612.53700000001</v>
      </c>
      <c r="AL164" s="85">
        <v>564368.37100000004</v>
      </c>
      <c r="AM164" s="85">
        <v>575787.34900000005</v>
      </c>
      <c r="AN164" s="85">
        <v>580681.99700000009</v>
      </c>
      <c r="AO164" s="85">
        <v>589831.10400000005</v>
      </c>
      <c r="AP164" s="85">
        <v>594164.73</v>
      </c>
      <c r="AQ164" s="85">
        <v>606323.45799999998</v>
      </c>
      <c r="AR164" s="85">
        <v>582711.53200000001</v>
      </c>
      <c r="AS164" s="85">
        <v>588810</v>
      </c>
      <c r="AT164" s="85">
        <v>596090.4</v>
      </c>
      <c r="AU164" s="85">
        <v>590531</v>
      </c>
      <c r="AV164" s="85">
        <v>591688</v>
      </c>
      <c r="AW164" s="66">
        <v>603352.16999999993</v>
      </c>
      <c r="AX164" s="66">
        <v>604420.05300000007</v>
      </c>
      <c r="AY164" s="108">
        <f>AY161+AY158+AY154</f>
        <v>604536.26</v>
      </c>
      <c r="AZ164" s="108">
        <f>AZ161+AZ158+AZ154</f>
        <v>606766.76</v>
      </c>
      <c r="BA164" s="108">
        <v>617061.50699999998</v>
      </c>
      <c r="BB164" s="108">
        <v>621311.451</v>
      </c>
      <c r="BC164" s="108">
        <v>632493.78399999999</v>
      </c>
      <c r="BD164" s="108">
        <v>657657.5220316099</v>
      </c>
      <c r="BE164" s="108">
        <v>656272.00588737999</v>
      </c>
      <c r="BF164" s="108">
        <v>661762.09933300002</v>
      </c>
      <c r="BG164" s="108">
        <v>666285.51809946005</v>
      </c>
      <c r="BH164" s="107">
        <v>673463.07651347993</v>
      </c>
      <c r="BI164" s="108">
        <v>690963.05677270005</v>
      </c>
      <c r="BJ164" s="108">
        <v>799477.23040443007</v>
      </c>
      <c r="BK164" s="108">
        <v>800242.05672597</v>
      </c>
      <c r="BL164" s="108">
        <v>773046.14957838994</v>
      </c>
      <c r="BM164" s="130">
        <v>796017.20882785995</v>
      </c>
      <c r="BN164" s="130">
        <v>810488.63157451013</v>
      </c>
      <c r="BO164" s="130">
        <v>822600.39679234009</v>
      </c>
      <c r="BP164" s="130">
        <v>896248.88196186011</v>
      </c>
      <c r="BQ164" s="130">
        <v>902971.45133802993</v>
      </c>
      <c r="BR164" s="130">
        <v>896890.02818838996</v>
      </c>
      <c r="BS164" s="130">
        <v>899683.34021011996</v>
      </c>
      <c r="BT164" s="130">
        <v>918393.35871429008</v>
      </c>
      <c r="BU164" s="130">
        <v>929000.0632897201</v>
      </c>
      <c r="BV164" s="130">
        <v>1000356.7744883399</v>
      </c>
      <c r="BW164" s="130">
        <v>988906.51464677998</v>
      </c>
      <c r="BX164" s="130">
        <v>960864.10316916998</v>
      </c>
      <c r="BY164" s="130">
        <v>957936.39672053</v>
      </c>
      <c r="BZ164" s="130">
        <v>976350.95503472001</v>
      </c>
      <c r="CA164" s="78"/>
      <c r="CB164" s="78"/>
      <c r="CC164" s="79"/>
      <c r="CD164" s="78"/>
      <c r="CE164" s="78"/>
      <c r="CF164" s="79"/>
      <c r="CG164" s="78"/>
      <c r="CH164" s="78"/>
      <c r="CI164" s="79"/>
      <c r="CJ164" s="78"/>
      <c r="CK164" s="78"/>
      <c r="CL164" s="79"/>
      <c r="CM164" s="78"/>
      <c r="CN164" s="78"/>
      <c r="CO164" s="79"/>
      <c r="CP164" s="78"/>
      <c r="CQ164" s="78"/>
      <c r="CR164" s="79"/>
      <c r="CS164" s="78"/>
      <c r="CT164" s="78"/>
      <c r="CU164" s="79"/>
      <c r="CV164" s="78"/>
      <c r="CW164" s="78"/>
      <c r="CX164" s="79"/>
      <c r="CY164" s="78"/>
      <c r="CZ164" s="78"/>
      <c r="DA164" s="79"/>
      <c r="DB164" s="78"/>
      <c r="DC164" s="78"/>
      <c r="DD164" s="79"/>
      <c r="DE164" s="78"/>
      <c r="DF164" s="78"/>
      <c r="DG164" s="79"/>
      <c r="DH164" s="78"/>
      <c r="DI164" s="78"/>
      <c r="DJ164" s="79"/>
      <c r="DK164" s="78"/>
      <c r="DL164" s="78"/>
      <c r="DM164" s="79"/>
      <c r="DN164" s="78"/>
      <c r="DO164" s="78"/>
      <c r="DP164" s="79"/>
      <c r="DQ164" s="78"/>
      <c r="DR164" s="78"/>
      <c r="DS164" s="79"/>
      <c r="DT164" s="78"/>
      <c r="DU164" s="78"/>
      <c r="DV164" s="79"/>
      <c r="DW164" s="78"/>
      <c r="DX164" s="78"/>
      <c r="DY164" s="79"/>
      <c r="DZ164" s="78"/>
      <c r="EA164" s="78"/>
      <c r="EB164" s="79"/>
      <c r="EC164" s="78"/>
      <c r="ED164" s="78"/>
      <c r="EE164" s="79"/>
      <c r="EF164" s="78"/>
      <c r="EG164" s="78"/>
      <c r="EH164" s="79"/>
      <c r="EI164" s="78"/>
      <c r="EJ164" s="78"/>
      <c r="EK164" s="79"/>
      <c r="EL164" s="78"/>
      <c r="EM164" s="78"/>
      <c r="EN164" s="79"/>
      <c r="EO164" s="78"/>
      <c r="EP164" s="78"/>
      <c r="EQ164" s="79"/>
      <c r="ER164" s="78"/>
      <c r="ES164" s="78"/>
      <c r="ET164" s="79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R164" s="78"/>
      <c r="GS164" s="78"/>
      <c r="GT164" s="78"/>
      <c r="GU164" s="78"/>
      <c r="GV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V164" s="78"/>
      <c r="HW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154"/>
      <c r="IO164" s="154"/>
      <c r="IQ164" s="78"/>
      <c r="IR164" s="168"/>
    </row>
    <row r="165" spans="1:256" s="80" customFormat="1" x14ac:dyDescent="0.25">
      <c r="A165" s="30"/>
      <c r="B165" s="64" t="s">
        <v>339</v>
      </c>
      <c r="C165" s="83" t="s">
        <v>162</v>
      </c>
      <c r="D165" s="78" t="s">
        <v>505</v>
      </c>
      <c r="E165" s="78">
        <v>6</v>
      </c>
      <c r="F165" s="78" t="s">
        <v>10</v>
      </c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85">
        <v>239962</v>
      </c>
      <c r="V165" s="85">
        <v>248020</v>
      </c>
      <c r="W165" s="85">
        <v>248169</v>
      </c>
      <c r="X165" s="85">
        <v>226472</v>
      </c>
      <c r="Y165" s="85">
        <v>227637</v>
      </c>
      <c r="Z165" s="85">
        <v>233247</v>
      </c>
      <c r="AA165" s="85">
        <v>248145</v>
      </c>
      <c r="AB165" s="85">
        <v>252605</v>
      </c>
      <c r="AC165" s="85">
        <v>258686</v>
      </c>
      <c r="AD165" s="85">
        <v>266988.2693963417</v>
      </c>
      <c r="AE165" s="85">
        <v>276390</v>
      </c>
      <c r="AF165" s="85">
        <v>277955.40000000002</v>
      </c>
      <c r="AG165" s="85">
        <v>286220</v>
      </c>
      <c r="AH165" s="85">
        <v>297628</v>
      </c>
      <c r="AI165" s="85">
        <v>349915</v>
      </c>
      <c r="AJ165" s="85">
        <v>341764</v>
      </c>
      <c r="AK165" s="85">
        <v>345866</v>
      </c>
      <c r="AL165" s="85">
        <v>353675</v>
      </c>
      <c r="AM165" s="85">
        <v>385619</v>
      </c>
      <c r="AN165" s="85">
        <v>396420</v>
      </c>
      <c r="AO165" s="85">
        <v>430000</v>
      </c>
      <c r="AP165" s="85">
        <v>422107</v>
      </c>
      <c r="AQ165" s="85">
        <v>456408.2999005217</v>
      </c>
      <c r="AR165" s="85">
        <v>459560</v>
      </c>
      <c r="AS165" s="85">
        <v>471015</v>
      </c>
      <c r="AT165" s="85">
        <v>473466</v>
      </c>
      <c r="AU165" s="85">
        <v>476911</v>
      </c>
      <c r="AV165" s="85">
        <v>474021</v>
      </c>
      <c r="AW165" s="66">
        <v>488029</v>
      </c>
      <c r="AX165" s="66">
        <v>463565</v>
      </c>
      <c r="AY165" s="108">
        <f>AY162+AY159+AY155</f>
        <v>470873.9395022252</v>
      </c>
      <c r="AZ165" s="108">
        <f>AZ162+AZ159+AZ155</f>
        <v>480575.62393992837</v>
      </c>
      <c r="BA165" s="108">
        <v>468571.82565796166</v>
      </c>
      <c r="BB165" s="108">
        <v>454426.01802445611</v>
      </c>
      <c r="BC165" s="108">
        <v>457190.68854998937</v>
      </c>
      <c r="BD165" s="108">
        <v>448911.30394100834</v>
      </c>
      <c r="BE165" s="108">
        <v>459035.86306725454</v>
      </c>
      <c r="BF165" s="108">
        <v>443132</v>
      </c>
      <c r="BG165" s="108">
        <v>443618</v>
      </c>
      <c r="BH165" s="107">
        <v>438581.1230856831</v>
      </c>
      <c r="BI165" s="108">
        <v>470976.43016212643</v>
      </c>
      <c r="BJ165" s="108">
        <v>465987.23675211536</v>
      </c>
      <c r="BK165" s="108">
        <v>460147.78989235859</v>
      </c>
      <c r="BL165" s="108">
        <v>450992.0852649975</v>
      </c>
      <c r="BM165" s="130">
        <v>473840.17935142881</v>
      </c>
      <c r="BN165" s="130">
        <v>463035.58050398534</v>
      </c>
      <c r="BO165" s="130">
        <v>459319.85815222736</v>
      </c>
      <c r="BP165" s="130">
        <v>486375.97392299294</v>
      </c>
      <c r="BQ165" s="130">
        <v>495774.78424337768</v>
      </c>
      <c r="BR165" s="130">
        <v>494810.00438854814</v>
      </c>
      <c r="BS165" s="130">
        <v>486439.41422672843</v>
      </c>
      <c r="BT165" s="130">
        <v>460028.10740121547</v>
      </c>
      <c r="BU165" s="130">
        <v>447802.01929401129</v>
      </c>
      <c r="BV165" s="130">
        <v>410114.83149609191</v>
      </c>
      <c r="BW165" s="130">
        <v>404171.18727108958</v>
      </c>
      <c r="BX165" s="130">
        <v>401862.51746498991</v>
      </c>
      <c r="BY165" s="130">
        <v>399251.46161164116</v>
      </c>
      <c r="BZ165" s="130">
        <v>380138.50677520083</v>
      </c>
      <c r="CA165" s="78"/>
      <c r="CB165" s="78"/>
      <c r="CC165" s="79"/>
      <c r="CD165" s="78"/>
      <c r="CE165" s="78"/>
      <c r="CF165" s="79"/>
      <c r="CG165" s="78"/>
      <c r="CH165" s="78"/>
      <c r="CI165" s="79"/>
      <c r="CJ165" s="78"/>
      <c r="CK165" s="78"/>
      <c r="CL165" s="79"/>
      <c r="CM165" s="78"/>
      <c r="CN165" s="78"/>
      <c r="CO165" s="79"/>
      <c r="CP165" s="78"/>
      <c r="CQ165" s="78"/>
      <c r="CR165" s="79"/>
      <c r="CS165" s="78"/>
      <c r="CT165" s="78"/>
      <c r="CU165" s="79"/>
      <c r="CV165" s="78"/>
      <c r="CW165" s="78"/>
      <c r="CX165" s="79"/>
      <c r="CY165" s="78"/>
      <c r="CZ165" s="78"/>
      <c r="DA165" s="79"/>
      <c r="DB165" s="78"/>
      <c r="DC165" s="78"/>
      <c r="DD165" s="79"/>
      <c r="DE165" s="78"/>
      <c r="DF165" s="78"/>
      <c r="DG165" s="79"/>
      <c r="DH165" s="78"/>
      <c r="DI165" s="78"/>
      <c r="DJ165" s="79"/>
      <c r="DK165" s="78"/>
      <c r="DL165" s="78"/>
      <c r="DM165" s="79"/>
      <c r="DN165" s="78"/>
      <c r="DO165" s="78"/>
      <c r="DP165" s="79"/>
      <c r="DQ165" s="78"/>
      <c r="DR165" s="78"/>
      <c r="DS165" s="79"/>
      <c r="DT165" s="78"/>
      <c r="DU165" s="78"/>
      <c r="DV165" s="79"/>
      <c r="DW165" s="78"/>
      <c r="DX165" s="78"/>
      <c r="DY165" s="79"/>
      <c r="DZ165" s="78"/>
      <c r="EA165" s="78"/>
      <c r="EB165" s="79"/>
      <c r="EC165" s="78"/>
      <c r="ED165" s="78"/>
      <c r="EE165" s="79"/>
      <c r="EF165" s="78"/>
      <c r="EG165" s="78"/>
      <c r="EH165" s="79"/>
      <c r="EI165" s="78"/>
      <c r="EJ165" s="78"/>
      <c r="EK165" s="79"/>
      <c r="EL165" s="78"/>
      <c r="EM165" s="78"/>
      <c r="EN165" s="79"/>
      <c r="EO165" s="78"/>
      <c r="EP165" s="78"/>
      <c r="EQ165" s="79"/>
      <c r="ER165" s="78"/>
      <c r="ES165" s="78"/>
      <c r="ET165" s="79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R165" s="78"/>
      <c r="GS165" s="78"/>
      <c r="GT165" s="78"/>
      <c r="GU165" s="78"/>
      <c r="GV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V165" s="78"/>
      <c r="HW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154"/>
      <c r="IO165" s="154"/>
      <c r="IQ165" s="78"/>
      <c r="IR165" s="168"/>
    </row>
    <row r="166" spans="1:256" s="80" customFormat="1" x14ac:dyDescent="0.25">
      <c r="A166" s="30"/>
      <c r="B166" s="64" t="s">
        <v>340</v>
      </c>
      <c r="C166" s="78" t="s">
        <v>163</v>
      </c>
      <c r="D166" s="78" t="s">
        <v>506</v>
      </c>
      <c r="E166" s="78">
        <v>6</v>
      </c>
      <c r="F166" s="78" t="s">
        <v>10</v>
      </c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85">
        <f t="shared" ref="U166:X166" si="102">U167+U168</f>
        <v>639059</v>
      </c>
      <c r="V166" s="85">
        <f t="shared" si="102"/>
        <v>658280</v>
      </c>
      <c r="W166" s="85">
        <f t="shared" si="102"/>
        <v>666019</v>
      </c>
      <c r="X166" s="85">
        <f t="shared" si="102"/>
        <v>669924</v>
      </c>
      <c r="Y166" s="85">
        <f t="shared" ref="Y166:AR166" si="103">Y167+Y168</f>
        <v>689852</v>
      </c>
      <c r="Z166" s="85">
        <f t="shared" si="103"/>
        <v>706372.27321766596</v>
      </c>
      <c r="AA166" s="85">
        <f t="shared" si="103"/>
        <v>722444</v>
      </c>
      <c r="AB166" s="85">
        <f t="shared" si="103"/>
        <v>724208</v>
      </c>
      <c r="AC166" s="85">
        <f t="shared" si="103"/>
        <v>738970.64</v>
      </c>
      <c r="AD166" s="85">
        <f t="shared" si="103"/>
        <v>752987.28939634166</v>
      </c>
      <c r="AE166" s="85">
        <f t="shared" si="103"/>
        <v>766434.625</v>
      </c>
      <c r="AF166" s="85">
        <f t="shared" si="103"/>
        <v>774527.80900000012</v>
      </c>
      <c r="AG166" s="85">
        <f t="shared" si="103"/>
        <v>801815.00900000008</v>
      </c>
      <c r="AH166" s="85">
        <f t="shared" si="103"/>
        <v>819815.00900000008</v>
      </c>
      <c r="AI166" s="85">
        <f t="shared" si="103"/>
        <v>872531</v>
      </c>
      <c r="AJ166" s="85">
        <f t="shared" si="103"/>
        <v>884692</v>
      </c>
      <c r="AK166" s="85">
        <f t="shared" si="103"/>
        <v>897478.76099999994</v>
      </c>
      <c r="AL166" s="85">
        <f t="shared" si="103"/>
        <v>918043.08000000007</v>
      </c>
      <c r="AM166" s="85">
        <f t="shared" si="103"/>
        <v>961405.76199999999</v>
      </c>
      <c r="AN166" s="85">
        <f t="shared" si="103"/>
        <v>977102.24800000002</v>
      </c>
      <c r="AO166" s="85">
        <f t="shared" si="103"/>
        <v>1019831</v>
      </c>
      <c r="AP166" s="85">
        <f t="shared" si="103"/>
        <v>1016272.281</v>
      </c>
      <c r="AQ166" s="85">
        <f t="shared" si="103"/>
        <v>1062731.299900522</v>
      </c>
      <c r="AR166" s="85">
        <f t="shared" si="103"/>
        <v>1042271.78</v>
      </c>
      <c r="AS166" s="85">
        <f t="shared" ref="AS166" si="104">AS167+AS168</f>
        <v>1059825</v>
      </c>
      <c r="AT166" s="85">
        <f t="shared" ref="AT166:AZ166" si="105">AT167+AT168</f>
        <v>1069439</v>
      </c>
      <c r="AU166" s="85">
        <f t="shared" si="105"/>
        <v>1067442</v>
      </c>
      <c r="AV166" s="85">
        <f t="shared" si="105"/>
        <v>1065709</v>
      </c>
      <c r="AW166" s="85">
        <f t="shared" si="105"/>
        <v>1091380.5</v>
      </c>
      <c r="AX166" s="85">
        <f t="shared" si="105"/>
        <v>1067985</v>
      </c>
      <c r="AY166" s="85">
        <f t="shared" si="105"/>
        <v>1075410.1204130028</v>
      </c>
      <c r="AZ166" s="85">
        <f t="shared" si="105"/>
        <v>1087341.9234399286</v>
      </c>
      <c r="BA166" s="85">
        <v>1085633.3326579619</v>
      </c>
      <c r="BB166" s="85">
        <v>1075737.4690244561</v>
      </c>
      <c r="BC166" s="85">
        <v>1089684.4725499889</v>
      </c>
      <c r="BD166" s="85">
        <v>1106568.8259726185</v>
      </c>
      <c r="BE166" s="85">
        <f>BE167+BE168</f>
        <v>1115307.8689543046</v>
      </c>
      <c r="BF166" s="85">
        <f t="shared" ref="BF166:BG166" si="106">BF167+BF168</f>
        <v>1104893.3670000001</v>
      </c>
      <c r="BG166" s="85">
        <f t="shared" si="106"/>
        <v>1109903.5650994601</v>
      </c>
      <c r="BH166" s="85">
        <f t="shared" ref="BH166" si="107">BH167+BH168</f>
        <v>1112044.1995991631</v>
      </c>
      <c r="BI166" s="85">
        <f t="shared" ref="BI166:BN166" si="108">BI167+BI168</f>
        <v>1161939.4869348265</v>
      </c>
      <c r="BJ166" s="85">
        <f t="shared" si="108"/>
        <v>1265464.4671565453</v>
      </c>
      <c r="BK166" s="85">
        <f t="shared" si="108"/>
        <v>1260389.8466183287</v>
      </c>
      <c r="BL166" s="85">
        <f t="shared" si="108"/>
        <v>1224038.2348433875</v>
      </c>
      <c r="BM166" s="85">
        <f t="shared" si="108"/>
        <v>1269857.3881792887</v>
      </c>
      <c r="BN166" s="85">
        <f t="shared" si="108"/>
        <v>1273524.2120784952</v>
      </c>
      <c r="BO166" s="85">
        <f t="shared" ref="BO166:BR166" si="109">BO167+BO168</f>
        <v>1281920.2549445673</v>
      </c>
      <c r="BP166" s="85">
        <f t="shared" si="109"/>
        <v>1382624.8558848531</v>
      </c>
      <c r="BQ166" s="85">
        <f t="shared" si="109"/>
        <v>1398746.2355814076</v>
      </c>
      <c r="BR166" s="85">
        <f t="shared" si="109"/>
        <v>1391700.0325769382</v>
      </c>
      <c r="BS166" s="85">
        <f t="shared" ref="BS166:BU166" si="110">BS167+BS168</f>
        <v>1386122.7544369083</v>
      </c>
      <c r="BT166" s="85">
        <f t="shared" si="110"/>
        <v>1378421.4661155054</v>
      </c>
      <c r="BU166" s="85">
        <f t="shared" si="110"/>
        <v>1376802.082583731</v>
      </c>
      <c r="BV166" s="85">
        <f t="shared" ref="BV166:BW166" si="111">BV167+BV168</f>
        <v>1410471.6059844317</v>
      </c>
      <c r="BW166" s="85">
        <f t="shared" si="111"/>
        <v>1393077.7019178695</v>
      </c>
      <c r="BX166" s="85">
        <f t="shared" ref="BX166:BY166" si="112">BX167+BX168</f>
        <v>1362726.62063416</v>
      </c>
      <c r="BY166" s="85">
        <f t="shared" si="112"/>
        <v>1357187.8583321711</v>
      </c>
      <c r="BZ166" s="85">
        <f t="shared" ref="BZ166" si="113">BZ167+BZ168</f>
        <v>1356489.4618099206</v>
      </c>
      <c r="CA166" s="78"/>
      <c r="CB166" s="78"/>
      <c r="CC166" s="79"/>
      <c r="CD166" s="78"/>
      <c r="CE166" s="78"/>
      <c r="CF166" s="79"/>
      <c r="CG166" s="78"/>
      <c r="CH166" s="78"/>
      <c r="CI166" s="79"/>
      <c r="CJ166" s="78"/>
      <c r="CK166" s="78"/>
      <c r="CL166" s="79"/>
      <c r="CM166" s="78"/>
      <c r="CN166" s="78"/>
      <c r="CO166" s="79"/>
      <c r="CP166" s="78"/>
      <c r="CQ166" s="78"/>
      <c r="CR166" s="79"/>
      <c r="CS166" s="78"/>
      <c r="CT166" s="78"/>
      <c r="CU166" s="79"/>
      <c r="CV166" s="78"/>
      <c r="CW166" s="78"/>
      <c r="CX166" s="79"/>
      <c r="CY166" s="78"/>
      <c r="CZ166" s="78"/>
      <c r="DA166" s="79"/>
      <c r="DB166" s="78"/>
      <c r="DC166" s="78"/>
      <c r="DD166" s="79"/>
      <c r="DE166" s="78"/>
      <c r="DF166" s="78"/>
      <c r="DG166" s="79"/>
      <c r="DH166" s="78"/>
      <c r="DI166" s="78"/>
      <c r="DJ166" s="79"/>
      <c r="DK166" s="78"/>
      <c r="DL166" s="78"/>
      <c r="DM166" s="79"/>
      <c r="DN166" s="78"/>
      <c r="DO166" s="78"/>
      <c r="DP166" s="79"/>
      <c r="DQ166" s="78"/>
      <c r="DR166" s="78"/>
      <c r="DS166" s="79"/>
      <c r="DT166" s="78"/>
      <c r="DU166" s="78"/>
      <c r="DV166" s="79"/>
      <c r="DW166" s="78"/>
      <c r="DX166" s="78"/>
      <c r="DY166" s="79"/>
      <c r="DZ166" s="78"/>
      <c r="EA166" s="78"/>
      <c r="EB166" s="79"/>
      <c r="EC166" s="78"/>
      <c r="ED166" s="78"/>
      <c r="EE166" s="79"/>
      <c r="EF166" s="78"/>
      <c r="EG166" s="78"/>
      <c r="EH166" s="79"/>
      <c r="EI166" s="78"/>
      <c r="EJ166" s="78"/>
      <c r="EK166" s="79"/>
      <c r="EL166" s="78"/>
      <c r="EM166" s="78"/>
      <c r="EN166" s="79"/>
      <c r="EO166" s="78"/>
      <c r="EP166" s="78"/>
      <c r="EQ166" s="79"/>
      <c r="ER166" s="78"/>
      <c r="ES166" s="78"/>
      <c r="ET166" s="79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R166" s="78"/>
      <c r="GS166" s="78"/>
      <c r="GT166" s="78"/>
      <c r="GU166" s="78"/>
      <c r="GV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V166" s="78"/>
      <c r="HW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154"/>
      <c r="IO166" s="154"/>
      <c r="IQ166" s="78"/>
      <c r="IR166" s="168"/>
    </row>
    <row r="167" spans="1:256" s="80" customFormat="1" x14ac:dyDescent="0.25">
      <c r="A167" s="30"/>
      <c r="B167" s="64" t="s">
        <v>341</v>
      </c>
      <c r="C167" s="81" t="s">
        <v>164</v>
      </c>
      <c r="D167" s="78" t="s">
        <v>507</v>
      </c>
      <c r="E167" s="78">
        <v>6</v>
      </c>
      <c r="F167" s="78" t="s">
        <v>10</v>
      </c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85">
        <v>399097</v>
      </c>
      <c r="V167" s="85">
        <v>406849</v>
      </c>
      <c r="W167" s="85">
        <v>414541</v>
      </c>
      <c r="X167" s="85">
        <v>398504</v>
      </c>
      <c r="Y167" s="85">
        <v>417697</v>
      </c>
      <c r="Z167" s="85">
        <v>428341</v>
      </c>
      <c r="AA167" s="85">
        <v>429661</v>
      </c>
      <c r="AB167" s="85">
        <v>428754</v>
      </c>
      <c r="AC167" s="85">
        <v>436988.64</v>
      </c>
      <c r="AD167" s="85">
        <v>443384.27</v>
      </c>
      <c r="AE167" s="85">
        <v>443337.625</v>
      </c>
      <c r="AF167" s="85">
        <v>448583.40900000004</v>
      </c>
      <c r="AG167" s="85">
        <v>467496.50900000002</v>
      </c>
      <c r="AH167" s="85">
        <v>473727.50900000002</v>
      </c>
      <c r="AI167" s="85">
        <v>481486</v>
      </c>
      <c r="AJ167" s="85">
        <v>501364</v>
      </c>
      <c r="AK167" s="85">
        <v>511023.761</v>
      </c>
      <c r="AL167" s="85">
        <v>528763.08000000007</v>
      </c>
      <c r="AM167" s="85">
        <v>536206.76199999999</v>
      </c>
      <c r="AN167" s="85">
        <v>538274.74800000002</v>
      </c>
      <c r="AO167" s="85">
        <v>547344</v>
      </c>
      <c r="AP167" s="85">
        <v>551697.28099999996</v>
      </c>
      <c r="AQ167" s="85">
        <v>562256</v>
      </c>
      <c r="AR167" s="85">
        <v>526874.78</v>
      </c>
      <c r="AS167" s="85">
        <v>532136</v>
      </c>
      <c r="AT167" s="85">
        <v>530108</v>
      </c>
      <c r="AU167" s="85">
        <v>543155</v>
      </c>
      <c r="AV167" s="85">
        <v>540614</v>
      </c>
      <c r="AW167" s="66">
        <v>546433</v>
      </c>
      <c r="AX167" s="66">
        <v>549508</v>
      </c>
      <c r="AY167" s="114">
        <v>549125.16899999999</v>
      </c>
      <c r="AZ167" s="114">
        <v>552053.99100000004</v>
      </c>
      <c r="BA167" s="114">
        <v>563764.99899999995</v>
      </c>
      <c r="BB167" s="114">
        <v>560757.41899999999</v>
      </c>
      <c r="BC167" s="114">
        <v>571736.68900000001</v>
      </c>
      <c r="BD167" s="114">
        <v>565812.99015160999</v>
      </c>
      <c r="BE167" s="114">
        <v>567780.2087870501</v>
      </c>
      <c r="BF167" s="114">
        <v>575394.36699999997</v>
      </c>
      <c r="BG167" s="114">
        <v>585181.56509945996</v>
      </c>
      <c r="BH167" s="114">
        <v>592614.12351347995</v>
      </c>
      <c r="BI167" s="114">
        <v>603446.60377270007</v>
      </c>
      <c r="BJ167" s="114">
        <v>621442.63838039793</v>
      </c>
      <c r="BK167" s="114">
        <v>626615.74524148402</v>
      </c>
      <c r="BL167" s="114">
        <v>629291.78206764895</v>
      </c>
      <c r="BM167" s="114">
        <v>651912.43691480393</v>
      </c>
      <c r="BN167" s="114">
        <v>668109.43050049397</v>
      </c>
      <c r="BO167" s="114">
        <v>681311.26772742195</v>
      </c>
      <c r="BP167" s="114">
        <v>676843.237014618</v>
      </c>
      <c r="BQ167" s="114">
        <v>680746.08378507313</v>
      </c>
      <c r="BR167" s="114">
        <v>682426.84049604402</v>
      </c>
      <c r="BS167" s="114">
        <v>689496.03952096996</v>
      </c>
      <c r="BT167" s="114">
        <v>712247.57092861773</v>
      </c>
      <c r="BU167" s="114">
        <v>724280.14198949805</v>
      </c>
      <c r="BV167" s="114">
        <v>743972.86803498806</v>
      </c>
      <c r="BW167" s="114">
        <v>731284.66461562004</v>
      </c>
      <c r="BX167" s="114">
        <v>723324.85504814645</v>
      </c>
      <c r="BY167" s="114">
        <v>722494.73754574195</v>
      </c>
      <c r="BZ167" s="114">
        <v>753213.28266429191</v>
      </c>
      <c r="CA167" s="78"/>
      <c r="CB167" s="78"/>
      <c r="CC167" s="79"/>
      <c r="CD167" s="78"/>
      <c r="CE167" s="78"/>
      <c r="CF167" s="79"/>
      <c r="CG167" s="78"/>
      <c r="CH167" s="78"/>
      <c r="CI167" s="79"/>
      <c r="CJ167" s="78"/>
      <c r="CK167" s="78"/>
      <c r="CL167" s="79"/>
      <c r="CM167" s="78"/>
      <c r="CN167" s="78"/>
      <c r="CO167" s="79"/>
      <c r="CP167" s="78"/>
      <c r="CQ167" s="78"/>
      <c r="CR167" s="79"/>
      <c r="CS167" s="78"/>
      <c r="CT167" s="78"/>
      <c r="CU167" s="79"/>
      <c r="CV167" s="78"/>
      <c r="CW167" s="78"/>
      <c r="CX167" s="79"/>
      <c r="CY167" s="78"/>
      <c r="CZ167" s="78"/>
      <c r="DA167" s="79"/>
      <c r="DB167" s="78"/>
      <c r="DC167" s="78"/>
      <c r="DD167" s="79"/>
      <c r="DE167" s="78"/>
      <c r="DF167" s="78"/>
      <c r="DG167" s="79"/>
      <c r="DH167" s="78"/>
      <c r="DI167" s="78"/>
      <c r="DJ167" s="79"/>
      <c r="DK167" s="78"/>
      <c r="DL167" s="78"/>
      <c r="DM167" s="79"/>
      <c r="DN167" s="78"/>
      <c r="DO167" s="78"/>
      <c r="DP167" s="79"/>
      <c r="DQ167" s="78"/>
      <c r="DR167" s="78"/>
      <c r="DS167" s="79"/>
      <c r="DT167" s="78"/>
      <c r="DU167" s="78"/>
      <c r="DV167" s="79"/>
      <c r="DW167" s="78"/>
      <c r="DX167" s="78"/>
      <c r="DY167" s="79"/>
      <c r="DZ167" s="78"/>
      <c r="EA167" s="78"/>
      <c r="EB167" s="79"/>
      <c r="EC167" s="78"/>
      <c r="ED167" s="78"/>
      <c r="EE167" s="79"/>
      <c r="EF167" s="78"/>
      <c r="EG167" s="78"/>
      <c r="EH167" s="79"/>
      <c r="EI167" s="78"/>
      <c r="EJ167" s="78"/>
      <c r="EK167" s="79"/>
      <c r="EL167" s="78"/>
      <c r="EM167" s="78"/>
      <c r="EN167" s="79"/>
      <c r="EO167" s="78"/>
      <c r="EP167" s="78"/>
      <c r="EQ167" s="79"/>
      <c r="ER167" s="78"/>
      <c r="ES167" s="78"/>
      <c r="ET167" s="79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R167" s="78"/>
      <c r="GS167" s="78"/>
      <c r="GT167" s="78"/>
      <c r="GU167" s="78"/>
      <c r="GV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V167" s="78"/>
      <c r="HW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154"/>
      <c r="IO167" s="154"/>
      <c r="IQ167" s="78"/>
      <c r="IR167" s="168"/>
    </row>
    <row r="168" spans="1:256" s="80" customFormat="1" x14ac:dyDescent="0.25">
      <c r="A168" s="30"/>
      <c r="B168" s="64" t="s">
        <v>342</v>
      </c>
      <c r="C168" s="81" t="s">
        <v>165</v>
      </c>
      <c r="D168" s="78" t="s">
        <v>508</v>
      </c>
      <c r="E168" s="78">
        <v>6</v>
      </c>
      <c r="F168" s="78" t="s">
        <v>10</v>
      </c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85">
        <v>239962</v>
      </c>
      <c r="V168" s="85">
        <v>251431</v>
      </c>
      <c r="W168" s="85">
        <v>251478</v>
      </c>
      <c r="X168" s="85">
        <v>271420</v>
      </c>
      <c r="Y168" s="85">
        <v>272155</v>
      </c>
      <c r="Z168" s="85">
        <v>278031.27321766602</v>
      </c>
      <c r="AA168" s="85">
        <v>292783</v>
      </c>
      <c r="AB168" s="85">
        <v>295454</v>
      </c>
      <c r="AC168" s="85">
        <v>301982</v>
      </c>
      <c r="AD168" s="85">
        <v>309603.0193963417</v>
      </c>
      <c r="AE168" s="85">
        <v>323097</v>
      </c>
      <c r="AF168" s="85">
        <v>325944.40000000002</v>
      </c>
      <c r="AG168" s="85">
        <v>334318.5</v>
      </c>
      <c r="AH168" s="85">
        <v>346087.5</v>
      </c>
      <c r="AI168" s="85">
        <v>391045</v>
      </c>
      <c r="AJ168" s="85">
        <v>383328</v>
      </c>
      <c r="AK168" s="86">
        <v>386455</v>
      </c>
      <c r="AL168" s="86">
        <v>389280</v>
      </c>
      <c r="AM168" s="86">
        <v>425199</v>
      </c>
      <c r="AN168" s="86">
        <v>438827.5</v>
      </c>
      <c r="AO168" s="86">
        <v>472487</v>
      </c>
      <c r="AP168" s="85">
        <v>464575</v>
      </c>
      <c r="AQ168" s="85">
        <v>500475.29990052199</v>
      </c>
      <c r="AR168" s="85">
        <v>515397</v>
      </c>
      <c r="AS168" s="85">
        <v>527689</v>
      </c>
      <c r="AT168" s="85">
        <v>539331</v>
      </c>
      <c r="AU168" s="85">
        <v>524287</v>
      </c>
      <c r="AV168" s="85">
        <v>525095</v>
      </c>
      <c r="AW168" s="66">
        <v>544947.5</v>
      </c>
      <c r="AX168" s="66">
        <v>518477</v>
      </c>
      <c r="AY168" s="114">
        <v>526284.9514130028</v>
      </c>
      <c r="AZ168" s="114">
        <v>535287.93243992853</v>
      </c>
      <c r="BA168" s="114">
        <v>521868.33365796186</v>
      </c>
      <c r="BB168" s="114">
        <v>514980.05002445617</v>
      </c>
      <c r="BC168" s="114">
        <v>517947.78354998899</v>
      </c>
      <c r="BD168" s="114">
        <v>540755.83582100854</v>
      </c>
      <c r="BE168" s="114">
        <v>547527.66016725451</v>
      </c>
      <c r="BF168" s="114">
        <v>529499</v>
      </c>
      <c r="BG168" s="114">
        <v>524722</v>
      </c>
      <c r="BH168" s="114">
        <v>519430.07608568307</v>
      </c>
      <c r="BI168" s="114">
        <v>558492.88316212641</v>
      </c>
      <c r="BJ168" s="114">
        <v>644021.82877614745</v>
      </c>
      <c r="BK168" s="114">
        <v>633774.10137684469</v>
      </c>
      <c r="BL168" s="114">
        <v>594746.45277573855</v>
      </c>
      <c r="BM168" s="114">
        <v>617944.95126448467</v>
      </c>
      <c r="BN168" s="114">
        <v>605414.78157800122</v>
      </c>
      <c r="BO168" s="114">
        <v>600608.98721714539</v>
      </c>
      <c r="BP168" s="114">
        <v>705781.61887023505</v>
      </c>
      <c r="BQ168" s="114">
        <v>718000.15179633442</v>
      </c>
      <c r="BR168" s="114">
        <v>709273.19208089425</v>
      </c>
      <c r="BS168" s="114">
        <v>696626.71491593844</v>
      </c>
      <c r="BT168" s="114">
        <v>666173.89518688782</v>
      </c>
      <c r="BU168" s="114">
        <v>652521.94059423311</v>
      </c>
      <c r="BV168" s="114">
        <v>666498.73794944375</v>
      </c>
      <c r="BW168" s="114">
        <v>661793.03730224958</v>
      </c>
      <c r="BX168" s="114">
        <v>639401.76558601356</v>
      </c>
      <c r="BY168" s="114">
        <v>634693.12078642927</v>
      </c>
      <c r="BZ168" s="114">
        <v>603276.17914562882</v>
      </c>
      <c r="CA168" s="78"/>
      <c r="CB168" s="78"/>
      <c r="CC168" s="84"/>
      <c r="CD168" s="78"/>
      <c r="CE168" s="78"/>
      <c r="CF168" s="79"/>
      <c r="CG168" s="78"/>
      <c r="CH168" s="78"/>
      <c r="CI168" s="79"/>
      <c r="CJ168" s="78"/>
      <c r="CK168" s="78"/>
      <c r="CL168" s="79"/>
      <c r="CM168" s="78"/>
      <c r="CN168" s="78"/>
      <c r="CO168" s="84"/>
      <c r="CP168" s="78"/>
      <c r="CQ168" s="78"/>
      <c r="CR168" s="79"/>
      <c r="CS168" s="78"/>
      <c r="CT168" s="78"/>
      <c r="CU168" s="79"/>
      <c r="CV168" s="78"/>
      <c r="CW168" s="78"/>
      <c r="CX168" s="79"/>
      <c r="CY168" s="78"/>
      <c r="CZ168" s="78"/>
      <c r="DA168" s="84"/>
      <c r="DB168" s="78"/>
      <c r="DC168" s="78"/>
      <c r="DD168" s="79"/>
      <c r="DE168" s="78"/>
      <c r="DF168" s="78"/>
      <c r="DG168" s="79"/>
      <c r="DH168" s="78"/>
      <c r="DI168" s="78"/>
      <c r="DJ168" s="79"/>
      <c r="DK168" s="78"/>
      <c r="DL168" s="78"/>
      <c r="DM168" s="84"/>
      <c r="DN168" s="78"/>
      <c r="DO168" s="78"/>
      <c r="DP168" s="79"/>
      <c r="DQ168" s="78"/>
      <c r="DR168" s="78"/>
      <c r="DS168" s="79"/>
      <c r="DT168" s="78"/>
      <c r="DU168" s="78"/>
      <c r="DV168" s="79"/>
      <c r="DW168" s="78"/>
      <c r="DX168" s="78"/>
      <c r="DY168" s="84"/>
      <c r="DZ168" s="78"/>
      <c r="EA168" s="78"/>
      <c r="EB168" s="79"/>
      <c r="EC168" s="78"/>
      <c r="ED168" s="78"/>
      <c r="EE168" s="79"/>
      <c r="EF168" s="78"/>
      <c r="EG168" s="78"/>
      <c r="EH168" s="79"/>
      <c r="EI168" s="78"/>
      <c r="EJ168" s="78"/>
      <c r="EK168" s="84"/>
      <c r="EL168" s="78"/>
      <c r="EM168" s="78"/>
      <c r="EN168" s="79"/>
      <c r="EO168" s="78"/>
      <c r="EP168" s="78"/>
      <c r="EQ168" s="79"/>
      <c r="ER168" s="78"/>
      <c r="ES168" s="78"/>
      <c r="ET168" s="79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R168" s="78"/>
      <c r="GS168" s="78"/>
      <c r="GT168" s="78"/>
      <c r="GU168" s="78"/>
      <c r="GV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V168" s="78"/>
      <c r="HW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154"/>
      <c r="IO168" s="154"/>
      <c r="IQ168" s="78"/>
      <c r="IR168" s="168"/>
    </row>
    <row r="169" spans="1:256" s="80" customFormat="1" x14ac:dyDescent="0.25">
      <c r="A169" s="30"/>
      <c r="B169" s="64" t="s">
        <v>343</v>
      </c>
      <c r="C169" s="78" t="s">
        <v>166</v>
      </c>
      <c r="D169" s="78" t="s">
        <v>509</v>
      </c>
      <c r="E169" s="78">
        <v>6</v>
      </c>
      <c r="F169" s="78" t="s">
        <v>10</v>
      </c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85">
        <f t="shared" ref="U169:X169" si="114">U170+U171</f>
        <v>639059</v>
      </c>
      <c r="V169" s="85">
        <f t="shared" si="114"/>
        <v>658280</v>
      </c>
      <c r="W169" s="85">
        <f t="shared" si="114"/>
        <v>666019</v>
      </c>
      <c r="X169" s="85">
        <f t="shared" si="114"/>
        <v>669924</v>
      </c>
      <c r="Y169" s="85">
        <f t="shared" ref="Y169:AR169" si="115">Y170+Y171</f>
        <v>689852.47072825499</v>
      </c>
      <c r="Z169" s="85">
        <f t="shared" si="115"/>
        <v>706372</v>
      </c>
      <c r="AA169" s="85">
        <f t="shared" si="115"/>
        <v>722443.8</v>
      </c>
      <c r="AB169" s="85">
        <f t="shared" si="115"/>
        <v>724208</v>
      </c>
      <c r="AC169" s="85">
        <f t="shared" si="115"/>
        <v>738971</v>
      </c>
      <c r="AD169" s="85">
        <f t="shared" si="115"/>
        <v>752987.28939634166</v>
      </c>
      <c r="AE169" s="85">
        <f t="shared" si="115"/>
        <v>766435.29710000008</v>
      </c>
      <c r="AF169" s="85">
        <f t="shared" si="115"/>
        <v>774528.15409999993</v>
      </c>
      <c r="AG169" s="85">
        <f t="shared" si="115"/>
        <v>801815.08939999994</v>
      </c>
      <c r="AH169" s="85">
        <f t="shared" si="115"/>
        <v>819815.0834</v>
      </c>
      <c r="AI169" s="85">
        <f t="shared" si="115"/>
        <v>872531</v>
      </c>
      <c r="AJ169" s="85">
        <f t="shared" si="115"/>
        <v>884692.2</v>
      </c>
      <c r="AK169" s="85">
        <f t="shared" si="115"/>
        <v>897478.86065000005</v>
      </c>
      <c r="AL169" s="85">
        <f t="shared" si="115"/>
        <v>918043.20328000002</v>
      </c>
      <c r="AM169" s="85">
        <f t="shared" si="115"/>
        <v>961405.94841999991</v>
      </c>
      <c r="AN169" s="85">
        <f t="shared" si="115"/>
        <v>977101.71591999999</v>
      </c>
      <c r="AO169" s="85">
        <f t="shared" si="115"/>
        <v>1019830.802352</v>
      </c>
      <c r="AP169" s="85">
        <f t="shared" si="115"/>
        <v>1016272</v>
      </c>
      <c r="AQ169" s="85">
        <f t="shared" si="115"/>
        <v>1062731</v>
      </c>
      <c r="AR169" s="85">
        <f t="shared" si="115"/>
        <v>1042271</v>
      </c>
      <c r="AS169" s="85">
        <f t="shared" ref="AS169" si="116">AS170+AS171</f>
        <v>1059825</v>
      </c>
      <c r="AT169" s="85">
        <f t="shared" ref="AT169:AZ169" si="117">AT170+AT171</f>
        <v>1069625</v>
      </c>
      <c r="AU169" s="85">
        <f t="shared" si="117"/>
        <v>1067442.1000000001</v>
      </c>
      <c r="AV169" s="85">
        <f t="shared" si="117"/>
        <v>1065709.2187760235</v>
      </c>
      <c r="AW169" s="85">
        <f t="shared" si="117"/>
        <v>1091380.6927499999</v>
      </c>
      <c r="AX169" s="85">
        <f t="shared" si="117"/>
        <v>1067985</v>
      </c>
      <c r="AY169" s="85">
        <f t="shared" si="117"/>
        <v>1075410.1204130028</v>
      </c>
      <c r="AZ169" s="85">
        <f t="shared" si="117"/>
        <v>1087341.9234399286</v>
      </c>
      <c r="BA169" s="85">
        <v>1085633.3326579619</v>
      </c>
      <c r="BB169" s="85">
        <v>1075737.4690244563</v>
      </c>
      <c r="BC169" s="85">
        <v>1089684.4725499889</v>
      </c>
      <c r="BD169" s="85">
        <v>1106568.8259726185</v>
      </c>
      <c r="BE169" s="85">
        <f>BE170+BE171</f>
        <v>1115307.8689543046</v>
      </c>
      <c r="BF169" s="85">
        <f t="shared" ref="BF169:BG169" si="118">BF170+BF171</f>
        <v>1104894</v>
      </c>
      <c r="BG169" s="85">
        <f t="shared" si="118"/>
        <v>1109904</v>
      </c>
      <c r="BH169" s="85">
        <f t="shared" ref="BH169" si="119">BH170+BH171</f>
        <v>1112044</v>
      </c>
      <c r="BI169" s="85">
        <f t="shared" ref="BI169:BN169" si="120">BI170+BI171</f>
        <v>1161939.4869348265</v>
      </c>
      <c r="BJ169" s="85">
        <f t="shared" si="120"/>
        <v>1265464.4671565453</v>
      </c>
      <c r="BK169" s="85">
        <f t="shared" si="120"/>
        <v>1260389.8466183287</v>
      </c>
      <c r="BL169" s="85">
        <f t="shared" si="120"/>
        <v>1224038.2348433877</v>
      </c>
      <c r="BM169" s="85">
        <f t="shared" si="120"/>
        <v>1269857.3881792887</v>
      </c>
      <c r="BN169" s="85">
        <f t="shared" si="120"/>
        <v>1273524.2120784954</v>
      </c>
      <c r="BO169" s="85">
        <f t="shared" ref="BO169:BR169" si="121">BO170+BO171</f>
        <v>1281920.2549445673</v>
      </c>
      <c r="BP169" s="85">
        <f t="shared" si="121"/>
        <v>1382624.8558848531</v>
      </c>
      <c r="BQ169" s="85">
        <f t="shared" si="121"/>
        <v>1398746.2355814078</v>
      </c>
      <c r="BR169" s="85">
        <f t="shared" si="121"/>
        <v>1391700.0325769382</v>
      </c>
      <c r="BS169" s="85">
        <f t="shared" ref="BS169:BU169" si="122">BS170+BS171</f>
        <v>1386122.7544368482</v>
      </c>
      <c r="BT169" s="85">
        <f t="shared" si="122"/>
        <v>1378421.4661155054</v>
      </c>
      <c r="BU169" s="85">
        <f t="shared" si="122"/>
        <v>1376802.082583731</v>
      </c>
      <c r="BV169" s="85">
        <f t="shared" ref="BV169:BW169" si="123">BV170+BV171</f>
        <v>1410471.6059844317</v>
      </c>
      <c r="BW169" s="85">
        <f t="shared" si="123"/>
        <v>1393077.7019178695</v>
      </c>
      <c r="BX169" s="85">
        <f t="shared" ref="BX169:BY169" si="124">BX170+BX171</f>
        <v>1362726.62063416</v>
      </c>
      <c r="BY169" s="85">
        <f t="shared" si="124"/>
        <v>1357187.8583321711</v>
      </c>
      <c r="BZ169" s="85">
        <f t="shared" ref="BZ169" si="125">BZ170+BZ171</f>
        <v>1356489.4618099206</v>
      </c>
      <c r="CA169" s="78"/>
      <c r="CB169" s="78"/>
      <c r="CC169" s="79"/>
      <c r="CD169" s="78"/>
      <c r="CE169" s="78"/>
      <c r="CF169" s="79"/>
      <c r="CG169" s="78"/>
      <c r="CH169" s="78"/>
      <c r="CI169" s="79"/>
      <c r="CJ169" s="78"/>
      <c r="CK169" s="78"/>
      <c r="CL169" s="79"/>
      <c r="CM169" s="78"/>
      <c r="CN169" s="78"/>
      <c r="CO169" s="79"/>
      <c r="CP169" s="78"/>
      <c r="CQ169" s="78"/>
      <c r="CR169" s="79"/>
      <c r="CS169" s="78"/>
      <c r="CT169" s="78"/>
      <c r="CU169" s="79"/>
      <c r="CV169" s="78"/>
      <c r="CW169" s="78"/>
      <c r="CX169" s="79"/>
      <c r="CY169" s="78"/>
      <c r="CZ169" s="78"/>
      <c r="DA169" s="79"/>
      <c r="DB169" s="78"/>
      <c r="DC169" s="78"/>
      <c r="DD169" s="79"/>
      <c r="DE169" s="78"/>
      <c r="DF169" s="78"/>
      <c r="DG169" s="79"/>
      <c r="DH169" s="78"/>
      <c r="DI169" s="78"/>
      <c r="DJ169" s="79"/>
      <c r="DK169" s="78"/>
      <c r="DL169" s="78"/>
      <c r="DM169" s="79"/>
      <c r="DN169" s="78"/>
      <c r="DO169" s="78"/>
      <c r="DP169" s="79"/>
      <c r="DQ169" s="78"/>
      <c r="DR169" s="78"/>
      <c r="DS169" s="79"/>
      <c r="DT169" s="78"/>
      <c r="DU169" s="78"/>
      <c r="DV169" s="79"/>
      <c r="DW169" s="78"/>
      <c r="DX169" s="78"/>
      <c r="DY169" s="79"/>
      <c r="DZ169" s="78"/>
      <c r="EA169" s="78"/>
      <c r="EB169" s="79"/>
      <c r="EC169" s="78"/>
      <c r="ED169" s="78"/>
      <c r="EE169" s="79"/>
      <c r="EF169" s="78"/>
      <c r="EG169" s="78"/>
      <c r="EH169" s="79"/>
      <c r="EI169" s="78"/>
      <c r="EJ169" s="78"/>
      <c r="EK169" s="79"/>
      <c r="EL169" s="78"/>
      <c r="EM169" s="78"/>
      <c r="EN169" s="79"/>
      <c r="EO169" s="78"/>
      <c r="EP169" s="78"/>
      <c r="EQ169" s="79"/>
      <c r="ER169" s="78"/>
      <c r="ES169" s="78"/>
      <c r="ET169" s="79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R169" s="78"/>
      <c r="GS169" s="78"/>
      <c r="GT169" s="78"/>
      <c r="GU169" s="78"/>
      <c r="GV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V169" s="78"/>
      <c r="HW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154"/>
      <c r="IO169" s="154"/>
      <c r="IQ169" s="78"/>
      <c r="IR169" s="168"/>
    </row>
    <row r="170" spans="1:256" s="80" customFormat="1" x14ac:dyDescent="0.25">
      <c r="A170" s="30"/>
      <c r="B170" s="64" t="s">
        <v>344</v>
      </c>
      <c r="C170" s="81" t="s">
        <v>167</v>
      </c>
      <c r="D170" s="78" t="s">
        <v>510</v>
      </c>
      <c r="E170" s="78">
        <v>6</v>
      </c>
      <c r="F170" s="78" t="s">
        <v>10</v>
      </c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85">
        <v>396922</v>
      </c>
      <c r="V170" s="85">
        <v>406378</v>
      </c>
      <c r="W170" s="85">
        <v>419312</v>
      </c>
      <c r="X170" s="85">
        <v>402490</v>
      </c>
      <c r="Y170" s="85">
        <v>421570.5</v>
      </c>
      <c r="Z170" s="85">
        <v>432267</v>
      </c>
      <c r="AA170" s="85">
        <v>433566.4</v>
      </c>
      <c r="AB170" s="85">
        <v>434509</v>
      </c>
      <c r="AC170" s="85">
        <v>447160</v>
      </c>
      <c r="AD170" s="85">
        <v>453395.59778000001</v>
      </c>
      <c r="AE170" s="85">
        <v>458865.29710000003</v>
      </c>
      <c r="AF170" s="85">
        <v>465526.15409999999</v>
      </c>
      <c r="AG170" s="85">
        <v>484485.0894</v>
      </c>
      <c r="AH170" s="85">
        <v>490843.5834</v>
      </c>
      <c r="AI170" s="85">
        <v>511204</v>
      </c>
      <c r="AJ170" s="85">
        <v>533507.69999999995</v>
      </c>
      <c r="AK170" s="86">
        <v>544131.46065000002</v>
      </c>
      <c r="AL170" s="86">
        <v>555105.50328000006</v>
      </c>
      <c r="AM170" s="86">
        <v>566583.94841999991</v>
      </c>
      <c r="AN170" s="86">
        <v>576343.31591999996</v>
      </c>
      <c r="AO170" s="86">
        <v>591927.80235200003</v>
      </c>
      <c r="AP170" s="85">
        <v>595986</v>
      </c>
      <c r="AQ170" s="85">
        <v>610243</v>
      </c>
      <c r="AR170" s="85">
        <v>566060</v>
      </c>
      <c r="AS170" s="85">
        <v>574353</v>
      </c>
      <c r="AT170" s="85">
        <v>581994</v>
      </c>
      <c r="AU170" s="85">
        <v>580597.6</v>
      </c>
      <c r="AV170" s="85">
        <v>583933.45423000003</v>
      </c>
      <c r="AW170" s="66">
        <v>596074.69275000005</v>
      </c>
      <c r="AX170" s="66">
        <v>597207</v>
      </c>
      <c r="AY170" s="114">
        <v>597417.45380000002</v>
      </c>
      <c r="AZ170" s="114">
        <v>599668.43730000011</v>
      </c>
      <c r="BA170" s="114">
        <v>610480.51956000004</v>
      </c>
      <c r="BB170" s="114">
        <v>601703.30612000008</v>
      </c>
      <c r="BC170" s="114">
        <v>613054.51503652998</v>
      </c>
      <c r="BD170" s="114">
        <v>605770.74055055005</v>
      </c>
      <c r="BE170" s="114">
        <v>603415.02969942999</v>
      </c>
      <c r="BF170" s="114">
        <v>612615</v>
      </c>
      <c r="BG170" s="114">
        <v>619120</v>
      </c>
      <c r="BH170" s="114">
        <v>629111</v>
      </c>
      <c r="BI170" s="114">
        <v>642948.22714185377</v>
      </c>
      <c r="BJ170" s="114">
        <v>677669.34371331788</v>
      </c>
      <c r="BK170" s="114">
        <v>685017.87906619709</v>
      </c>
      <c r="BL170" s="114">
        <v>679260.35370585101</v>
      </c>
      <c r="BM170" s="114">
        <v>710132.54924659792</v>
      </c>
      <c r="BN170" s="114">
        <v>727673.03899763001</v>
      </c>
      <c r="BO170" s="114">
        <v>744684.86403564317</v>
      </c>
      <c r="BP170" s="114">
        <v>767428.36480228149</v>
      </c>
      <c r="BQ170" s="114">
        <v>779318.65391715441</v>
      </c>
      <c r="BR170" s="114">
        <v>784945.04818743584</v>
      </c>
      <c r="BS170" s="114">
        <v>794959.4813822913</v>
      </c>
      <c r="BT170" s="141">
        <v>816125.31705801177</v>
      </c>
      <c r="BU170" s="141">
        <v>828997.67803085363</v>
      </c>
      <c r="BV170" s="141">
        <v>843300.35724105418</v>
      </c>
      <c r="BW170" s="141">
        <v>837769.32496192469</v>
      </c>
      <c r="BX170" s="141">
        <v>827723.97079851187</v>
      </c>
      <c r="BY170" s="141">
        <v>830632.10685213504</v>
      </c>
      <c r="BZ170" s="141">
        <v>851586.6281433187</v>
      </c>
      <c r="CA170" s="78"/>
      <c r="CB170" s="78"/>
      <c r="CC170" s="84"/>
      <c r="CD170" s="78"/>
      <c r="CE170" s="78"/>
      <c r="CF170" s="79"/>
      <c r="CG170" s="78"/>
      <c r="CH170" s="78"/>
      <c r="CI170" s="79"/>
      <c r="CJ170" s="78"/>
      <c r="CK170" s="78"/>
      <c r="CL170" s="79"/>
      <c r="CM170" s="78"/>
      <c r="CN170" s="78"/>
      <c r="CO170" s="84"/>
      <c r="CP170" s="78"/>
      <c r="CQ170" s="78"/>
      <c r="CR170" s="79"/>
      <c r="CS170" s="78"/>
      <c r="CT170" s="78"/>
      <c r="CU170" s="79"/>
      <c r="CV170" s="78"/>
      <c r="CW170" s="78"/>
      <c r="CX170" s="79"/>
      <c r="CY170" s="78"/>
      <c r="CZ170" s="78"/>
      <c r="DA170" s="84"/>
      <c r="DB170" s="78"/>
      <c r="DC170" s="78"/>
      <c r="DD170" s="79"/>
      <c r="DE170" s="78"/>
      <c r="DF170" s="78"/>
      <c r="DG170" s="79"/>
      <c r="DH170" s="78"/>
      <c r="DI170" s="78"/>
      <c r="DJ170" s="79"/>
      <c r="DK170" s="78"/>
      <c r="DL170" s="78"/>
      <c r="DM170" s="84"/>
      <c r="DN170" s="78"/>
      <c r="DO170" s="78"/>
      <c r="DP170" s="79"/>
      <c r="DQ170" s="78"/>
      <c r="DR170" s="78"/>
      <c r="DS170" s="79"/>
      <c r="DT170" s="78"/>
      <c r="DU170" s="78"/>
      <c r="DV170" s="79"/>
      <c r="DW170" s="78"/>
      <c r="DX170" s="78"/>
      <c r="DY170" s="84"/>
      <c r="DZ170" s="78"/>
      <c r="EA170" s="78"/>
      <c r="EB170" s="79"/>
      <c r="EC170" s="78"/>
      <c r="ED170" s="78"/>
      <c r="EE170" s="79"/>
      <c r="EF170" s="78"/>
      <c r="EG170" s="78"/>
      <c r="EH170" s="79"/>
      <c r="EI170" s="78"/>
      <c r="EJ170" s="78"/>
      <c r="EK170" s="84"/>
      <c r="EL170" s="78"/>
      <c r="EM170" s="78"/>
      <c r="EN170" s="79"/>
      <c r="EO170" s="78"/>
      <c r="EP170" s="78"/>
      <c r="EQ170" s="79"/>
      <c r="ER170" s="78"/>
      <c r="ES170" s="78"/>
      <c r="ET170" s="79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R170" s="78"/>
      <c r="GS170" s="78"/>
      <c r="GT170" s="78"/>
      <c r="GU170" s="78"/>
      <c r="GV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V170" s="78"/>
      <c r="HW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154"/>
      <c r="IO170" s="154"/>
      <c r="IQ170" s="78"/>
      <c r="IR170" s="168"/>
    </row>
    <row r="171" spans="1:256" s="80" customFormat="1" x14ac:dyDescent="0.25">
      <c r="A171" s="30"/>
      <c r="B171" s="64" t="s">
        <v>345</v>
      </c>
      <c r="C171" s="81" t="s">
        <v>168</v>
      </c>
      <c r="D171" s="78" t="s">
        <v>511</v>
      </c>
      <c r="E171" s="78">
        <v>6</v>
      </c>
      <c r="F171" s="78" t="s">
        <v>10</v>
      </c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85">
        <v>242137</v>
      </c>
      <c r="V171" s="85">
        <v>251902</v>
      </c>
      <c r="W171" s="85">
        <v>246707</v>
      </c>
      <c r="X171" s="85">
        <v>267434</v>
      </c>
      <c r="Y171" s="85">
        <v>268281.97072825499</v>
      </c>
      <c r="Z171" s="85">
        <v>274105</v>
      </c>
      <c r="AA171" s="85">
        <v>288877.40000000002</v>
      </c>
      <c r="AB171" s="85">
        <v>289699</v>
      </c>
      <c r="AC171" s="85">
        <v>291811</v>
      </c>
      <c r="AD171" s="85">
        <v>299591.6916163417</v>
      </c>
      <c r="AE171" s="85">
        <v>307570</v>
      </c>
      <c r="AF171" s="85">
        <v>309002</v>
      </c>
      <c r="AG171" s="85">
        <v>317330</v>
      </c>
      <c r="AH171" s="85">
        <v>328971.5</v>
      </c>
      <c r="AI171" s="85">
        <v>361327</v>
      </c>
      <c r="AJ171" s="85">
        <v>351184.5</v>
      </c>
      <c r="AK171" s="86">
        <v>353347.4</v>
      </c>
      <c r="AL171" s="86">
        <v>362937.7</v>
      </c>
      <c r="AM171" s="86">
        <v>394822</v>
      </c>
      <c r="AN171" s="86">
        <v>400758.4</v>
      </c>
      <c r="AO171" s="86">
        <v>427903</v>
      </c>
      <c r="AP171" s="85">
        <v>420286</v>
      </c>
      <c r="AQ171" s="85">
        <v>452488</v>
      </c>
      <c r="AR171" s="85">
        <v>476211</v>
      </c>
      <c r="AS171" s="85">
        <v>485472</v>
      </c>
      <c r="AT171" s="85">
        <v>487631</v>
      </c>
      <c r="AU171" s="85">
        <v>486844.5</v>
      </c>
      <c r="AV171" s="85">
        <v>481775.76454602351</v>
      </c>
      <c r="AW171" s="66">
        <v>495306</v>
      </c>
      <c r="AX171" s="66">
        <v>470778</v>
      </c>
      <c r="AY171" s="114">
        <v>477992.66661300277</v>
      </c>
      <c r="AZ171" s="114">
        <v>487673.48613992851</v>
      </c>
      <c r="BA171" s="107">
        <v>475152.81309796189</v>
      </c>
      <c r="BB171" s="114">
        <v>474034.1629044562</v>
      </c>
      <c r="BC171" s="114">
        <v>476629.95751345897</v>
      </c>
      <c r="BD171" s="114">
        <v>500798.08542206849</v>
      </c>
      <c r="BE171" s="114">
        <v>511892.8392548745</v>
      </c>
      <c r="BF171" s="114">
        <v>492279</v>
      </c>
      <c r="BG171" s="114">
        <v>490784</v>
      </c>
      <c r="BH171" s="107">
        <v>482933</v>
      </c>
      <c r="BI171" s="114">
        <v>518991.25979297265</v>
      </c>
      <c r="BJ171" s="114">
        <v>587795.12344322726</v>
      </c>
      <c r="BK171" s="114">
        <v>575371.96755213162</v>
      </c>
      <c r="BL171" s="114">
        <v>544777.88113753661</v>
      </c>
      <c r="BM171" s="114">
        <v>559724.83893269079</v>
      </c>
      <c r="BN171" s="114">
        <v>545851.17308086529</v>
      </c>
      <c r="BO171" s="114">
        <v>537235.39090892416</v>
      </c>
      <c r="BP171" s="114">
        <v>615196.49108257156</v>
      </c>
      <c r="BQ171" s="114">
        <v>619427.58166425326</v>
      </c>
      <c r="BR171" s="114">
        <v>606754.98438950244</v>
      </c>
      <c r="BS171" s="114">
        <v>591163.27305455704</v>
      </c>
      <c r="BT171" s="141">
        <v>562296.14905749366</v>
      </c>
      <c r="BU171" s="141">
        <v>547804.40455287753</v>
      </c>
      <c r="BV171" s="141">
        <v>567171.24874337763</v>
      </c>
      <c r="BW171" s="141">
        <v>555308.37695594493</v>
      </c>
      <c r="BX171" s="141">
        <v>535002.64983564813</v>
      </c>
      <c r="BY171" s="141">
        <v>526555.75148003607</v>
      </c>
      <c r="BZ171" s="141">
        <v>504902.83366660203</v>
      </c>
      <c r="CA171" s="78"/>
      <c r="CB171" s="78"/>
      <c r="CC171" s="84"/>
      <c r="CD171" s="78"/>
      <c r="CE171" s="78"/>
      <c r="CF171" s="79"/>
      <c r="CG171" s="78"/>
      <c r="CH171" s="78"/>
      <c r="CI171" s="79"/>
      <c r="CJ171" s="78"/>
      <c r="CK171" s="78"/>
      <c r="CL171" s="79"/>
      <c r="CM171" s="78"/>
      <c r="CN171" s="78"/>
      <c r="CO171" s="84"/>
      <c r="CP171" s="78"/>
      <c r="CQ171" s="78"/>
      <c r="CR171" s="79"/>
      <c r="CS171" s="78"/>
      <c r="CT171" s="78"/>
      <c r="CU171" s="79"/>
      <c r="CV171" s="78"/>
      <c r="CW171" s="78"/>
      <c r="CX171" s="79"/>
      <c r="CY171" s="78"/>
      <c r="CZ171" s="78"/>
      <c r="DA171" s="84"/>
      <c r="DB171" s="78"/>
      <c r="DC171" s="78"/>
      <c r="DD171" s="79"/>
      <c r="DE171" s="78"/>
      <c r="DF171" s="78"/>
      <c r="DG171" s="79"/>
      <c r="DH171" s="78"/>
      <c r="DI171" s="78"/>
      <c r="DJ171" s="79"/>
      <c r="DK171" s="78"/>
      <c r="DL171" s="78"/>
      <c r="DM171" s="84"/>
      <c r="DN171" s="78"/>
      <c r="DO171" s="78"/>
      <c r="DP171" s="79"/>
      <c r="DQ171" s="78"/>
      <c r="DR171" s="78"/>
      <c r="DS171" s="79"/>
      <c r="DT171" s="78"/>
      <c r="DU171" s="78"/>
      <c r="DV171" s="79"/>
      <c r="DW171" s="78"/>
      <c r="DX171" s="78"/>
      <c r="DY171" s="84"/>
      <c r="DZ171" s="78"/>
      <c r="EA171" s="78"/>
      <c r="EB171" s="79"/>
      <c r="EC171" s="78"/>
      <c r="ED171" s="78"/>
      <c r="EE171" s="79"/>
      <c r="EF171" s="78"/>
      <c r="EG171" s="78"/>
      <c r="EH171" s="79"/>
      <c r="EI171" s="78"/>
      <c r="EJ171" s="78"/>
      <c r="EK171" s="84"/>
      <c r="EL171" s="78"/>
      <c r="EM171" s="78"/>
      <c r="EN171" s="79"/>
      <c r="EO171" s="78"/>
      <c r="EP171" s="78"/>
      <c r="EQ171" s="79"/>
      <c r="ER171" s="78"/>
      <c r="ES171" s="78"/>
      <c r="ET171" s="79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R171" s="78"/>
      <c r="GS171" s="78"/>
      <c r="GT171" s="78"/>
      <c r="GU171" s="78"/>
      <c r="GV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V171" s="78"/>
      <c r="HW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154"/>
      <c r="IO171" s="154"/>
      <c r="IQ171" s="78"/>
      <c r="IR171" s="168"/>
    </row>
    <row r="172" spans="1:256" s="33" customFormat="1" x14ac:dyDescent="0.25">
      <c r="A172" s="30"/>
      <c r="B172" s="64" t="s">
        <v>346</v>
      </c>
      <c r="C172" s="62" t="s">
        <v>12</v>
      </c>
      <c r="D172" s="15" t="s">
        <v>512</v>
      </c>
      <c r="E172" s="63">
        <v>0</v>
      </c>
      <c r="F172" s="62" t="s">
        <v>11</v>
      </c>
      <c r="G172" s="62"/>
      <c r="H172" s="61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60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52">
        <v>403</v>
      </c>
      <c r="CB172" s="52">
        <v>416</v>
      </c>
      <c r="CC172" s="52">
        <v>404</v>
      </c>
      <c r="CD172" s="52">
        <v>394</v>
      </c>
      <c r="CE172" s="52">
        <v>389</v>
      </c>
      <c r="CF172" s="52">
        <v>382</v>
      </c>
      <c r="CG172" s="52">
        <v>395</v>
      </c>
      <c r="CH172" s="52">
        <v>391</v>
      </c>
      <c r="CI172" s="52">
        <v>395</v>
      </c>
      <c r="CJ172" s="52">
        <v>383</v>
      </c>
      <c r="CK172" s="52">
        <v>375</v>
      </c>
      <c r="CL172" s="52">
        <v>384</v>
      </c>
      <c r="CM172" s="41">
        <v>377</v>
      </c>
      <c r="CN172" s="41">
        <v>393</v>
      </c>
      <c r="CO172" s="41">
        <v>391</v>
      </c>
      <c r="CP172" s="41">
        <v>378</v>
      </c>
      <c r="CQ172" s="41">
        <v>378</v>
      </c>
      <c r="CR172" s="41">
        <v>383</v>
      </c>
      <c r="CS172" s="41">
        <v>387</v>
      </c>
      <c r="CT172" s="41">
        <v>372</v>
      </c>
      <c r="CU172" s="41">
        <v>372</v>
      </c>
      <c r="CV172" s="41">
        <v>351</v>
      </c>
      <c r="CW172" s="41">
        <v>364</v>
      </c>
      <c r="CX172" s="49">
        <v>360</v>
      </c>
      <c r="CY172" s="52">
        <v>350</v>
      </c>
      <c r="CZ172" s="52">
        <v>364</v>
      </c>
      <c r="DA172" s="52">
        <v>368</v>
      </c>
      <c r="DB172" s="52">
        <v>359</v>
      </c>
      <c r="DC172" s="52">
        <v>379</v>
      </c>
      <c r="DD172" s="52">
        <v>386</v>
      </c>
      <c r="DE172" s="52">
        <v>382</v>
      </c>
      <c r="DF172" s="52">
        <v>394</v>
      </c>
      <c r="DG172" s="52">
        <v>398</v>
      </c>
      <c r="DH172" s="52">
        <v>384</v>
      </c>
      <c r="DI172" s="52">
        <v>398</v>
      </c>
      <c r="DJ172" s="52">
        <v>386</v>
      </c>
      <c r="DK172" s="44">
        <v>398</v>
      </c>
      <c r="DL172" s="44">
        <v>425</v>
      </c>
      <c r="DM172" s="44">
        <v>446</v>
      </c>
      <c r="DN172" s="44">
        <v>435</v>
      </c>
      <c r="DO172" s="44">
        <v>458</v>
      </c>
      <c r="DP172" s="44">
        <v>457</v>
      </c>
      <c r="DQ172" s="44">
        <v>457</v>
      </c>
      <c r="DR172" s="44">
        <v>463</v>
      </c>
      <c r="DS172" s="44">
        <v>466</v>
      </c>
      <c r="DT172" s="44">
        <v>510</v>
      </c>
      <c r="DU172" s="44">
        <v>517</v>
      </c>
      <c r="DV172" s="44">
        <v>559</v>
      </c>
      <c r="DW172" s="15">
        <v>570</v>
      </c>
      <c r="DX172" s="15">
        <v>576</v>
      </c>
      <c r="DY172" s="15">
        <v>581</v>
      </c>
      <c r="DZ172" s="15">
        <v>575</v>
      </c>
      <c r="EA172" s="15">
        <v>579</v>
      </c>
      <c r="EB172" s="15">
        <v>579</v>
      </c>
      <c r="EC172" s="15">
        <v>611</v>
      </c>
      <c r="ED172" s="15">
        <v>612</v>
      </c>
      <c r="EE172" s="15">
        <v>613</v>
      </c>
      <c r="EF172" s="15">
        <v>619</v>
      </c>
      <c r="EG172" s="15">
        <v>615</v>
      </c>
      <c r="EH172" s="15">
        <v>630</v>
      </c>
      <c r="EI172" s="15">
        <v>648</v>
      </c>
      <c r="EJ172" s="15">
        <v>651</v>
      </c>
      <c r="EK172" s="15">
        <v>655</v>
      </c>
      <c r="EL172" s="15">
        <v>666</v>
      </c>
      <c r="EM172" s="15">
        <v>666</v>
      </c>
      <c r="EN172" s="15">
        <v>673</v>
      </c>
      <c r="EO172" s="15">
        <v>679</v>
      </c>
      <c r="EP172" s="15">
        <v>676</v>
      </c>
      <c r="EQ172" s="15">
        <v>663</v>
      </c>
      <c r="ER172" s="15">
        <v>670</v>
      </c>
      <c r="ES172" s="15">
        <v>669</v>
      </c>
      <c r="ET172" s="15">
        <v>706</v>
      </c>
      <c r="EU172" s="15">
        <v>726</v>
      </c>
      <c r="EV172" s="15">
        <v>731</v>
      </c>
      <c r="EW172" s="15">
        <v>733</v>
      </c>
      <c r="EX172" s="15">
        <v>745</v>
      </c>
      <c r="EY172" s="15">
        <v>745</v>
      </c>
      <c r="EZ172" s="15">
        <v>741</v>
      </c>
      <c r="FA172" s="15">
        <v>766</v>
      </c>
      <c r="FB172" s="15">
        <v>767</v>
      </c>
      <c r="FC172" s="15">
        <v>763</v>
      </c>
      <c r="FD172" s="15">
        <v>769</v>
      </c>
      <c r="FE172" s="15">
        <v>769</v>
      </c>
      <c r="FF172" s="15">
        <v>753</v>
      </c>
      <c r="FG172" s="15">
        <v>759</v>
      </c>
      <c r="FH172" s="15">
        <v>772</v>
      </c>
      <c r="FI172" s="15">
        <v>768</v>
      </c>
      <c r="FJ172" s="15">
        <v>788</v>
      </c>
      <c r="FK172" s="15">
        <v>796</v>
      </c>
      <c r="FL172" s="15">
        <v>801</v>
      </c>
      <c r="FM172" s="15">
        <v>801</v>
      </c>
      <c r="FN172" s="15">
        <v>810</v>
      </c>
      <c r="FO172" s="15">
        <v>797</v>
      </c>
      <c r="FP172" s="15">
        <v>793</v>
      </c>
      <c r="FQ172" s="15">
        <v>797</v>
      </c>
      <c r="FR172" s="15">
        <v>780</v>
      </c>
      <c r="FS172" s="15">
        <v>788</v>
      </c>
      <c r="FT172" s="15">
        <v>802</v>
      </c>
      <c r="FU172" s="15">
        <v>798</v>
      </c>
      <c r="FV172" s="15">
        <v>807</v>
      </c>
      <c r="FW172" s="15">
        <v>811</v>
      </c>
      <c r="FX172" s="15">
        <v>805</v>
      </c>
      <c r="FY172" s="15">
        <v>807</v>
      </c>
      <c r="FZ172" s="15">
        <v>799</v>
      </c>
      <c r="GA172" s="15">
        <v>790</v>
      </c>
      <c r="GB172" s="15">
        <v>793</v>
      </c>
      <c r="GC172" s="15">
        <v>784</v>
      </c>
      <c r="GD172" s="15">
        <v>783</v>
      </c>
      <c r="GE172" s="123">
        <v>817</v>
      </c>
      <c r="GF172" s="123">
        <v>818</v>
      </c>
      <c r="GG172" s="123">
        <v>823</v>
      </c>
      <c r="GH172" s="123">
        <v>823</v>
      </c>
      <c r="GI172" s="15">
        <v>821</v>
      </c>
      <c r="GJ172" s="15">
        <v>822</v>
      </c>
      <c r="GK172" s="123">
        <v>831</v>
      </c>
      <c r="GL172" s="123">
        <v>824</v>
      </c>
      <c r="GM172" s="123">
        <v>819</v>
      </c>
      <c r="GN172" s="15">
        <v>812</v>
      </c>
      <c r="GO172" s="15">
        <v>801</v>
      </c>
      <c r="GP172" s="15">
        <v>787</v>
      </c>
      <c r="GQ172" s="33">
        <v>792</v>
      </c>
      <c r="GR172" s="15">
        <v>784</v>
      </c>
      <c r="GS172" s="15">
        <v>800</v>
      </c>
      <c r="GT172" s="15">
        <v>800</v>
      </c>
      <c r="GU172" s="15">
        <v>795</v>
      </c>
      <c r="GV172" s="15">
        <v>789</v>
      </c>
      <c r="GW172" s="33">
        <v>799</v>
      </c>
      <c r="GX172" s="33">
        <v>790</v>
      </c>
      <c r="GY172" s="33">
        <v>798</v>
      </c>
      <c r="GZ172" s="33">
        <v>795</v>
      </c>
      <c r="HA172" s="15">
        <v>784</v>
      </c>
      <c r="HB172" s="15">
        <v>783</v>
      </c>
      <c r="HC172" s="15">
        <v>785</v>
      </c>
      <c r="HD172" s="15">
        <v>781</v>
      </c>
      <c r="HE172" s="15">
        <v>778</v>
      </c>
      <c r="HF172" s="15">
        <v>793</v>
      </c>
      <c r="HG172" s="15">
        <v>784</v>
      </c>
      <c r="HH172" s="15">
        <v>782</v>
      </c>
      <c r="HI172" s="15">
        <v>803</v>
      </c>
      <c r="HJ172" s="15">
        <v>789</v>
      </c>
      <c r="HK172" s="15">
        <v>796</v>
      </c>
      <c r="HL172" s="15">
        <v>798</v>
      </c>
      <c r="HM172" s="15">
        <v>795</v>
      </c>
      <c r="HN172" s="15">
        <v>793</v>
      </c>
      <c r="HO172" s="15">
        <v>812</v>
      </c>
      <c r="HP172" s="15">
        <v>845</v>
      </c>
      <c r="HQ172" s="15">
        <v>847</v>
      </c>
      <c r="HR172" s="15">
        <v>856</v>
      </c>
      <c r="HS172" s="15">
        <v>854</v>
      </c>
      <c r="HT172" s="15">
        <v>850</v>
      </c>
      <c r="HU172" s="33">
        <v>848</v>
      </c>
      <c r="HV172" s="15">
        <v>837</v>
      </c>
      <c r="HW172" s="15">
        <v>830</v>
      </c>
      <c r="HX172" s="15">
        <v>814</v>
      </c>
      <c r="HY172" s="15">
        <v>803</v>
      </c>
      <c r="HZ172" s="15">
        <v>780</v>
      </c>
      <c r="IA172" s="15">
        <v>773</v>
      </c>
      <c r="IB172" s="15">
        <v>812</v>
      </c>
      <c r="IC172" s="15">
        <v>808</v>
      </c>
      <c r="ID172" s="15">
        <v>813</v>
      </c>
      <c r="IE172" s="15">
        <v>819</v>
      </c>
      <c r="IF172" s="15">
        <v>814</v>
      </c>
      <c r="IG172" s="15">
        <v>835</v>
      </c>
      <c r="IH172" s="15">
        <v>837</v>
      </c>
      <c r="II172" s="15">
        <v>832</v>
      </c>
      <c r="IJ172" s="15">
        <v>851</v>
      </c>
      <c r="IK172" s="15">
        <v>852</v>
      </c>
      <c r="IL172" s="155">
        <v>835</v>
      </c>
      <c r="IM172" s="159">
        <v>874</v>
      </c>
      <c r="IN172" s="159">
        <v>918</v>
      </c>
      <c r="IO172" s="163">
        <v>911</v>
      </c>
      <c r="IP172" s="33">
        <v>925</v>
      </c>
      <c r="IQ172" s="15">
        <v>931</v>
      </c>
      <c r="IR172" s="169">
        <v>919.84</v>
      </c>
      <c r="IV172"/>
    </row>
    <row r="173" spans="1:256" x14ac:dyDescent="0.25">
      <c r="A173" s="30"/>
      <c r="B173" s="64" t="s">
        <v>347</v>
      </c>
      <c r="C173" s="19" t="s">
        <v>13</v>
      </c>
      <c r="D173" s="15" t="s">
        <v>513</v>
      </c>
      <c r="E173" s="12">
        <v>0</v>
      </c>
      <c r="F173" s="19" t="s">
        <v>11</v>
      </c>
      <c r="G173" s="19"/>
      <c r="H173" s="27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5"/>
      <c r="AD173" s="15"/>
      <c r="AE173" s="15"/>
      <c r="AF173" s="18"/>
      <c r="AG173" s="15"/>
      <c r="AH173" s="15"/>
      <c r="AI173" s="15"/>
      <c r="AJ173" s="18"/>
      <c r="AK173" s="15"/>
      <c r="AL173" s="15"/>
      <c r="AM173" s="15"/>
      <c r="AN173" s="18"/>
      <c r="AO173" s="15"/>
      <c r="AP173" s="15"/>
      <c r="AQ173" s="15"/>
      <c r="AR173" s="18"/>
      <c r="AS173" s="15"/>
      <c r="AT173" s="15"/>
      <c r="AU173" s="15"/>
      <c r="AV173" s="15"/>
      <c r="AW173" s="18"/>
      <c r="AX173" s="18"/>
      <c r="AY173" s="18"/>
      <c r="AZ173" s="18"/>
      <c r="BA173" s="18"/>
      <c r="BB173" s="15"/>
      <c r="BC173" s="15"/>
      <c r="BD173" s="15"/>
      <c r="BE173" s="15"/>
      <c r="BF173" s="15"/>
      <c r="BG173" s="15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40">
        <v>8.9570000000000007</v>
      </c>
      <c r="CB173" s="40">
        <v>8.9740000000000002</v>
      </c>
      <c r="CC173" s="40">
        <v>8.9670000000000005</v>
      </c>
      <c r="CD173" s="40">
        <v>8.9309999999999992</v>
      </c>
      <c r="CE173" s="40">
        <v>8.8840000000000003</v>
      </c>
      <c r="CF173" s="40">
        <v>8.7929999999999993</v>
      </c>
      <c r="CG173" s="40">
        <v>8.7040000000000006</v>
      </c>
      <c r="CH173" s="40">
        <v>8.6750000000000007</v>
      </c>
      <c r="CI173" s="40">
        <v>8.5579999999999998</v>
      </c>
      <c r="CJ173" s="40">
        <v>8.5329999999999995</v>
      </c>
      <c r="CK173" s="40">
        <v>8.4760000000000009</v>
      </c>
      <c r="CL173" s="40">
        <v>8.4320000000000004</v>
      </c>
      <c r="CM173" s="38">
        <v>8.33</v>
      </c>
      <c r="CN173" s="38">
        <v>8.2189999999999994</v>
      </c>
      <c r="CO173" s="38">
        <v>8.1259999999999994</v>
      </c>
      <c r="CP173" s="35">
        <v>8.1</v>
      </c>
      <c r="CQ173" s="35">
        <v>8.0790000000000006</v>
      </c>
      <c r="CR173" s="35">
        <v>8.048</v>
      </c>
      <c r="CS173" s="35">
        <v>8.0739999999999998</v>
      </c>
      <c r="CT173" s="35">
        <v>8.0719999999999992</v>
      </c>
      <c r="CU173" s="35">
        <v>8.0719999999999992</v>
      </c>
      <c r="CV173" s="35">
        <v>8.0589999999999993</v>
      </c>
      <c r="CW173" s="35">
        <v>8.0380000000000003</v>
      </c>
      <c r="CX173" s="58">
        <v>8.0180000000000007</v>
      </c>
      <c r="CY173" s="53">
        <v>7.9859999999999998</v>
      </c>
      <c r="CZ173" s="53">
        <v>7.9630000000000001</v>
      </c>
      <c r="DA173" s="53">
        <v>7.9660000000000002</v>
      </c>
      <c r="DB173" s="53">
        <v>7.9560000000000004</v>
      </c>
      <c r="DC173" s="53">
        <v>7.9580000000000002</v>
      </c>
      <c r="DD173" s="53">
        <v>7.9710000000000001</v>
      </c>
      <c r="DE173" s="53">
        <v>7.9640000000000004</v>
      </c>
      <c r="DF173" s="53">
        <v>7.9329999999999998</v>
      </c>
      <c r="DG173" s="53">
        <v>7.9269999999999996</v>
      </c>
      <c r="DH173" s="53">
        <v>7.9169999999999998</v>
      </c>
      <c r="DI173" s="53">
        <v>7.8840000000000003</v>
      </c>
      <c r="DJ173" s="53">
        <v>7.84</v>
      </c>
      <c r="DK173" s="43">
        <v>7.806</v>
      </c>
      <c r="DL173" s="45">
        <v>7.76</v>
      </c>
      <c r="DM173" s="45">
        <v>7.7229999999999999</v>
      </c>
      <c r="DN173" s="45">
        <v>7.6870000000000003</v>
      </c>
      <c r="DO173" s="45">
        <v>7.58</v>
      </c>
      <c r="DP173" s="45">
        <v>7.5</v>
      </c>
      <c r="DQ173" s="45">
        <v>7.4109999999999996</v>
      </c>
      <c r="DR173" s="45">
        <v>7.2610000000000001</v>
      </c>
      <c r="DS173" s="45">
        <v>7.1459999999999999</v>
      </c>
      <c r="DT173" s="45">
        <v>7.0309999999999997</v>
      </c>
      <c r="DU173" s="45">
        <v>6.9539999999999997</v>
      </c>
      <c r="DV173" s="46">
        <v>6.7190000000000003</v>
      </c>
      <c r="DW173" s="18">
        <v>6.4969999999999999</v>
      </c>
      <c r="DX173" s="18">
        <v>6.3470000000000004</v>
      </c>
      <c r="DY173" s="18">
        <v>6.2370000000000001</v>
      </c>
      <c r="DZ173" s="15">
        <v>6.1619999999999999</v>
      </c>
      <c r="EA173" s="15">
        <v>5.9290000000000003</v>
      </c>
      <c r="EB173" s="15">
        <v>5.8159999999999998</v>
      </c>
      <c r="EC173" s="15">
        <v>5.73</v>
      </c>
      <c r="ED173" s="15">
        <v>5.6369999999999996</v>
      </c>
      <c r="EE173" s="15">
        <v>5.6079999999999997</v>
      </c>
      <c r="EF173" s="15">
        <v>5.6029999999999998</v>
      </c>
      <c r="EG173" s="15">
        <v>5.5609999999999999</v>
      </c>
      <c r="EH173" s="15">
        <v>5.3860000000000001</v>
      </c>
      <c r="EI173" s="18">
        <v>5.3739999999999997</v>
      </c>
      <c r="EJ173" s="18">
        <v>5.3150000000000004</v>
      </c>
      <c r="EK173" s="18">
        <v>5.3129999999999997</v>
      </c>
      <c r="EL173" s="18">
        <v>5.2949999999999999</v>
      </c>
      <c r="EM173" s="18">
        <v>5.2809999999999997</v>
      </c>
      <c r="EN173" s="18">
        <v>5.2880000000000003</v>
      </c>
      <c r="EO173" s="18">
        <v>5.25</v>
      </c>
      <c r="EP173" s="18">
        <v>5.2240000000000002</v>
      </c>
      <c r="EQ173" s="18">
        <v>5.2089999999999996</v>
      </c>
      <c r="ER173" s="18">
        <v>5.2110000000000003</v>
      </c>
      <c r="ES173" s="18">
        <v>5.2249999999999996</v>
      </c>
      <c r="ET173" s="18">
        <v>5.31</v>
      </c>
      <c r="EU173" s="18">
        <v>5.2030000000000003</v>
      </c>
      <c r="EV173" s="18">
        <v>5.1059999999999999</v>
      </c>
      <c r="EW173" s="18">
        <v>5.008</v>
      </c>
      <c r="EX173" s="18">
        <v>4.8840000000000003</v>
      </c>
      <c r="EY173" s="18">
        <v>4.7460000000000004</v>
      </c>
      <c r="EZ173" s="18">
        <v>4.6639999999999997</v>
      </c>
      <c r="FA173" s="18">
        <v>4.5599999999999996</v>
      </c>
      <c r="FB173" s="18">
        <v>4.51</v>
      </c>
      <c r="FC173" s="18">
        <v>4.4870000000000001</v>
      </c>
      <c r="FD173" s="18">
        <v>4.4589999999999996</v>
      </c>
      <c r="FE173" s="18">
        <v>4.391</v>
      </c>
      <c r="FF173" s="18">
        <v>4.3710000000000004</v>
      </c>
      <c r="FG173" s="15">
        <v>4.3869999999999996</v>
      </c>
      <c r="FH173" s="15">
        <v>4.3680000000000003</v>
      </c>
      <c r="FI173" s="15">
        <v>4.3760000000000003</v>
      </c>
      <c r="FJ173" s="15">
        <v>4.4000000000000004</v>
      </c>
      <c r="FK173" s="15">
        <v>4.3620000000000001</v>
      </c>
      <c r="FL173" s="15">
        <v>4.3890000000000002</v>
      </c>
      <c r="FM173" s="15">
        <v>4.3949999999999996</v>
      </c>
      <c r="FN173" s="15">
        <v>4.3380000000000001</v>
      </c>
      <c r="FO173" s="15">
        <v>4.3479999999999999</v>
      </c>
      <c r="FP173" s="15">
        <v>4.3540000000000001</v>
      </c>
      <c r="FQ173" s="15">
        <v>4.3289999999999997</v>
      </c>
      <c r="FR173" s="18">
        <v>4.33</v>
      </c>
      <c r="FS173" s="15">
        <v>4.3109999999999999</v>
      </c>
      <c r="FT173" s="15">
        <v>4.2539999999999996</v>
      </c>
      <c r="FU173" s="15">
        <v>4.28</v>
      </c>
      <c r="FV173" s="118">
        <v>4.3120000000000003</v>
      </c>
      <c r="FW173" s="118">
        <v>4.306</v>
      </c>
      <c r="FX173" s="118">
        <v>4.3179999999999996</v>
      </c>
      <c r="FY173" s="118">
        <v>4.3150000000000004</v>
      </c>
      <c r="FZ173" s="118">
        <v>4.2729999999999997</v>
      </c>
      <c r="GA173" s="118">
        <v>4.2729999999999997</v>
      </c>
      <c r="GB173" s="118">
        <v>4.2590000000000003</v>
      </c>
      <c r="GC173" s="118">
        <v>4.2320000000000002</v>
      </c>
      <c r="GD173" s="18">
        <v>4.1829999999999998</v>
      </c>
      <c r="GE173" s="124">
        <v>4.1559999999999997</v>
      </c>
      <c r="GF173" s="124">
        <v>4.069</v>
      </c>
      <c r="GG173" s="124">
        <v>4.0149999999999997</v>
      </c>
      <c r="GH173" s="124">
        <v>3.972</v>
      </c>
      <c r="GI173" s="18">
        <v>3.903</v>
      </c>
      <c r="GJ173" s="18">
        <v>3.847</v>
      </c>
      <c r="GK173" s="18">
        <v>3.8620000000000001</v>
      </c>
      <c r="GL173" s="15">
        <v>3.8650000000000002</v>
      </c>
      <c r="GM173" s="15">
        <v>3.843</v>
      </c>
      <c r="GN173" s="18">
        <v>3.85</v>
      </c>
      <c r="GO173" s="18">
        <v>3.8340000000000001</v>
      </c>
      <c r="GP173" s="15">
        <v>3.835</v>
      </c>
      <c r="GQ173">
        <v>3.847</v>
      </c>
      <c r="GR173" s="18">
        <v>3.8330000000000002</v>
      </c>
      <c r="GS173" s="18">
        <v>3.7890000000000001</v>
      </c>
      <c r="GT173" s="129">
        <v>3.7759999999999998</v>
      </c>
      <c r="GU173" s="124">
        <v>3.774</v>
      </c>
      <c r="GV173" s="124">
        <v>3.7490000000000001</v>
      </c>
      <c r="GW173" s="128">
        <v>3.7707899999999999</v>
      </c>
      <c r="GX173" s="128">
        <v>3.7360000000000002</v>
      </c>
      <c r="GY173" s="128">
        <v>3.7065000000000001</v>
      </c>
      <c r="GZ173" s="128">
        <v>3.6949999999999998</v>
      </c>
      <c r="HA173" s="124">
        <v>3.6789999999999998</v>
      </c>
      <c r="HB173" s="124">
        <v>3.65</v>
      </c>
      <c r="HC173" s="124">
        <v>3.6589999999999998</v>
      </c>
      <c r="HD173" s="124">
        <v>3.6360000000000001</v>
      </c>
      <c r="HE173" s="124">
        <v>3.6110000000000002</v>
      </c>
      <c r="HF173" s="18">
        <v>3.6320000000000001</v>
      </c>
      <c r="HG173" s="18">
        <v>3.6179999999999999</v>
      </c>
      <c r="HH173" s="18">
        <v>3.58</v>
      </c>
      <c r="HI173" s="15">
        <v>3.593</v>
      </c>
      <c r="HJ173" s="15">
        <v>3.5779999999999998</v>
      </c>
      <c r="HK173" s="15">
        <v>3.5590000000000002</v>
      </c>
      <c r="HL173" s="18">
        <v>3.5710000000000002</v>
      </c>
      <c r="HM173" s="18">
        <v>3.56</v>
      </c>
      <c r="HN173" s="18">
        <v>3.5249999999999999</v>
      </c>
      <c r="HO173" s="18">
        <v>3.5409999999999999</v>
      </c>
      <c r="HP173" s="18">
        <v>3.5289999999999999</v>
      </c>
      <c r="HQ173" s="18">
        <v>3.4980000000000002</v>
      </c>
      <c r="HR173" s="18">
        <v>3.536</v>
      </c>
      <c r="HS173" s="18">
        <v>3.5350000000000001</v>
      </c>
      <c r="HT173" s="18">
        <v>3.55</v>
      </c>
      <c r="HU173" s="18">
        <v>3.6070000000000002</v>
      </c>
      <c r="HV173" s="18">
        <v>3.6360000000000001</v>
      </c>
      <c r="HW173" s="18">
        <v>3.7229999999999999</v>
      </c>
      <c r="HX173" s="18">
        <v>3.8220000000000001</v>
      </c>
      <c r="HY173" s="18">
        <v>3.94</v>
      </c>
      <c r="HZ173" s="18">
        <v>4.0519999999999996</v>
      </c>
      <c r="IA173" s="18">
        <v>4.1989999999999998</v>
      </c>
      <c r="IB173" s="18">
        <v>4.3529999999999998</v>
      </c>
      <c r="IC173" s="18">
        <v>4.4329999999999998</v>
      </c>
      <c r="ID173" s="18">
        <v>4.4969999999999999</v>
      </c>
      <c r="IE173" s="18">
        <v>4.5369999999999999</v>
      </c>
      <c r="IF173" s="18">
        <v>4.5750000000000002</v>
      </c>
      <c r="IG173" s="18">
        <v>4.6219999999999999</v>
      </c>
      <c r="IH173" s="18">
        <v>4.6280000000000001</v>
      </c>
      <c r="II173" s="18">
        <v>4.6230000000000002</v>
      </c>
      <c r="IJ173" s="18">
        <v>4.5830000000000002</v>
      </c>
      <c r="IK173" s="18">
        <v>4.4909999999999997</v>
      </c>
      <c r="IL173" s="157">
        <v>4.476</v>
      </c>
      <c r="IM173" s="160">
        <v>4.4829999999999997</v>
      </c>
      <c r="IN173" s="160">
        <v>4.5140000000000002</v>
      </c>
      <c r="IO173" s="164">
        <v>4.5119999999999996</v>
      </c>
      <c r="IP173">
        <v>4.5590000000000002</v>
      </c>
      <c r="IQ173" s="18">
        <v>4.5730000000000004</v>
      </c>
      <c r="IR173" s="170">
        <v>4.5670000000000002</v>
      </c>
      <c r="IS173" s="164"/>
      <c r="IU173" s="18"/>
    </row>
    <row r="174" spans="1:256" x14ac:dyDescent="0.25">
      <c r="A174" s="30"/>
      <c r="B174" s="64" t="s">
        <v>729</v>
      </c>
      <c r="C174" s="18" t="s">
        <v>676</v>
      </c>
      <c r="D174" s="15" t="s">
        <v>514</v>
      </c>
      <c r="E174" s="12">
        <v>0</v>
      </c>
      <c r="F174" s="19" t="s">
        <v>11</v>
      </c>
      <c r="G174" s="19"/>
      <c r="H174" s="27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5"/>
      <c r="AD174" s="15"/>
      <c r="AE174" s="15"/>
      <c r="AF174" s="18"/>
      <c r="AG174" s="15"/>
      <c r="AH174" s="15"/>
      <c r="AI174" s="15"/>
      <c r="AJ174" s="18"/>
      <c r="AK174" s="15"/>
      <c r="AL174" s="15"/>
      <c r="AM174" s="15"/>
      <c r="AN174" s="18"/>
      <c r="AO174" s="15"/>
      <c r="AP174" s="15"/>
      <c r="AQ174" s="15"/>
      <c r="AR174" s="18"/>
      <c r="AS174" s="15"/>
      <c r="AT174" s="15"/>
      <c r="AU174" s="15"/>
      <c r="AV174" s="15"/>
      <c r="AW174" s="18"/>
      <c r="AX174" s="18"/>
      <c r="AY174" s="18"/>
      <c r="AZ174" s="18"/>
      <c r="BA174" s="18"/>
      <c r="BB174" s="15"/>
      <c r="BC174" s="15"/>
      <c r="BD174" s="15"/>
      <c r="BE174" s="15"/>
      <c r="BF174" s="15"/>
      <c r="BG174" s="15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40">
        <v>465</v>
      </c>
      <c r="CB174" s="40">
        <v>484</v>
      </c>
      <c r="CC174" s="40">
        <v>472</v>
      </c>
      <c r="CD174" s="40">
        <v>460</v>
      </c>
      <c r="CE174" s="40">
        <v>456</v>
      </c>
      <c r="CF174" s="40">
        <v>445</v>
      </c>
      <c r="CG174" s="40">
        <v>456</v>
      </c>
      <c r="CH174" s="40">
        <v>455</v>
      </c>
      <c r="CI174" s="40">
        <v>460</v>
      </c>
      <c r="CJ174" s="40">
        <v>448</v>
      </c>
      <c r="CK174" s="40">
        <v>442</v>
      </c>
      <c r="CL174" s="40">
        <v>438</v>
      </c>
      <c r="CM174" s="38">
        <v>425</v>
      </c>
      <c r="CN174" s="38">
        <v>442</v>
      </c>
      <c r="CO174" s="38">
        <v>438</v>
      </c>
      <c r="CP174" s="38">
        <v>424</v>
      </c>
      <c r="CQ174" s="38">
        <v>425</v>
      </c>
      <c r="CR174" s="38">
        <v>429</v>
      </c>
      <c r="CS174" s="38">
        <v>432</v>
      </c>
      <c r="CT174" s="38">
        <v>416</v>
      </c>
      <c r="CU174" s="38">
        <v>417</v>
      </c>
      <c r="CV174" s="38">
        <v>395</v>
      </c>
      <c r="CW174" s="38">
        <v>411</v>
      </c>
      <c r="CX174" s="57">
        <v>404</v>
      </c>
      <c r="CY174" s="52">
        <v>391</v>
      </c>
      <c r="CZ174" s="52">
        <v>405</v>
      </c>
      <c r="DA174" s="52">
        <v>408</v>
      </c>
      <c r="DB174" s="52">
        <v>396</v>
      </c>
      <c r="DC174" s="52">
        <v>418</v>
      </c>
      <c r="DD174" s="52">
        <v>428</v>
      </c>
      <c r="DE174" s="52">
        <v>421</v>
      </c>
      <c r="DF174" s="52">
        <v>437</v>
      </c>
      <c r="DG174" s="52">
        <v>442</v>
      </c>
      <c r="DH174" s="52">
        <v>428</v>
      </c>
      <c r="DI174" s="52">
        <v>442</v>
      </c>
      <c r="DJ174" s="52">
        <v>428</v>
      </c>
      <c r="DK174" s="43">
        <v>438</v>
      </c>
      <c r="DL174" s="43">
        <v>469</v>
      </c>
      <c r="DM174" s="43">
        <v>491</v>
      </c>
      <c r="DN174" s="43">
        <v>480</v>
      </c>
      <c r="DO174" s="43">
        <v>505</v>
      </c>
      <c r="DP174" s="43">
        <v>505</v>
      </c>
      <c r="DQ174" s="43">
        <v>503</v>
      </c>
      <c r="DR174" s="43">
        <v>512</v>
      </c>
      <c r="DS174" s="43">
        <v>518</v>
      </c>
      <c r="DT174" s="43">
        <v>569</v>
      </c>
      <c r="DU174" s="43">
        <v>584</v>
      </c>
      <c r="DV174" s="37">
        <v>624</v>
      </c>
      <c r="DW174" s="37">
        <v>631</v>
      </c>
      <c r="DX174" s="37">
        <v>635</v>
      </c>
      <c r="DY174" s="37">
        <v>641</v>
      </c>
      <c r="DZ174" s="37">
        <v>637</v>
      </c>
      <c r="EA174" s="37">
        <v>638</v>
      </c>
      <c r="EB174" s="37">
        <v>638</v>
      </c>
      <c r="EC174" s="37">
        <v>671</v>
      </c>
      <c r="ED174" s="37">
        <v>674</v>
      </c>
      <c r="EE174" s="37">
        <v>677</v>
      </c>
      <c r="EF174" s="37">
        <v>686</v>
      </c>
      <c r="EG174" s="37">
        <v>683</v>
      </c>
      <c r="EH174" s="37">
        <v>699</v>
      </c>
      <c r="EI174" s="18">
        <v>716</v>
      </c>
      <c r="EJ174" s="18">
        <v>718</v>
      </c>
      <c r="EK174" s="18">
        <v>721</v>
      </c>
      <c r="EL174" s="18">
        <v>734</v>
      </c>
      <c r="EM174" s="18">
        <v>730</v>
      </c>
      <c r="EN174" s="18">
        <v>739</v>
      </c>
      <c r="EO174" s="18">
        <v>741</v>
      </c>
      <c r="EP174" s="18">
        <v>742</v>
      </c>
      <c r="EQ174" s="18">
        <v>729</v>
      </c>
      <c r="ER174" s="18">
        <v>739</v>
      </c>
      <c r="ES174" s="18">
        <v>737</v>
      </c>
      <c r="ET174" s="18">
        <v>781</v>
      </c>
      <c r="EU174" s="18">
        <v>791</v>
      </c>
      <c r="EV174" s="18">
        <v>794</v>
      </c>
      <c r="EW174" s="18">
        <v>796</v>
      </c>
      <c r="EX174" s="18">
        <v>807</v>
      </c>
      <c r="EY174" s="18">
        <v>804</v>
      </c>
      <c r="EZ174" s="18">
        <v>801</v>
      </c>
      <c r="FA174" s="18">
        <v>826</v>
      </c>
      <c r="FB174" s="18">
        <v>829</v>
      </c>
      <c r="FC174" s="18">
        <v>827</v>
      </c>
      <c r="FD174" s="18">
        <v>836</v>
      </c>
      <c r="FE174" s="18">
        <v>835</v>
      </c>
      <c r="FF174" s="18">
        <v>821</v>
      </c>
      <c r="FG174" s="15">
        <v>823</v>
      </c>
      <c r="FH174" s="15">
        <v>834</v>
      </c>
      <c r="FI174" s="15">
        <v>829</v>
      </c>
      <c r="FJ174" s="15">
        <v>849</v>
      </c>
      <c r="FK174" s="15">
        <v>855</v>
      </c>
      <c r="FL174" s="15">
        <v>859</v>
      </c>
      <c r="FM174" s="15">
        <v>861</v>
      </c>
      <c r="FN174" s="15">
        <v>872</v>
      </c>
      <c r="FO174" s="15">
        <v>858</v>
      </c>
      <c r="FP174" s="15">
        <v>853</v>
      </c>
      <c r="FQ174" s="15">
        <v>856</v>
      </c>
      <c r="FR174" s="18">
        <v>838</v>
      </c>
      <c r="FS174" s="15">
        <v>840</v>
      </c>
      <c r="FT174" s="15">
        <v>851</v>
      </c>
      <c r="FU174" s="15">
        <v>848</v>
      </c>
      <c r="FV174" s="15">
        <v>856</v>
      </c>
      <c r="FW174" s="15">
        <v>861</v>
      </c>
      <c r="FX174" s="15">
        <v>857</v>
      </c>
      <c r="FY174" s="15">
        <v>860</v>
      </c>
      <c r="FZ174" s="15">
        <v>854</v>
      </c>
      <c r="GA174" s="15">
        <v>846</v>
      </c>
      <c r="GB174" s="15">
        <v>849</v>
      </c>
      <c r="GC174" s="15">
        <v>839</v>
      </c>
      <c r="GD174" s="15">
        <v>840</v>
      </c>
      <c r="GE174" s="123">
        <v>878.74</v>
      </c>
      <c r="GF174" s="123">
        <v>877</v>
      </c>
      <c r="GG174" s="123">
        <v>882</v>
      </c>
      <c r="GH174" s="123">
        <v>883</v>
      </c>
      <c r="GI174" s="18">
        <v>877</v>
      </c>
      <c r="GJ174" s="18">
        <v>876</v>
      </c>
      <c r="GK174" s="123">
        <v>887</v>
      </c>
      <c r="GL174" s="123">
        <v>880.65</v>
      </c>
      <c r="GM174" s="123">
        <v>877</v>
      </c>
      <c r="GN174" s="18">
        <v>869</v>
      </c>
      <c r="GO174" s="18">
        <v>858</v>
      </c>
      <c r="GP174" s="18">
        <v>845</v>
      </c>
      <c r="GQ174">
        <v>848</v>
      </c>
      <c r="GR174" s="18">
        <v>841</v>
      </c>
      <c r="GS174" s="18">
        <v>857</v>
      </c>
      <c r="GT174" s="18">
        <v>857</v>
      </c>
      <c r="GU174" s="18">
        <v>848</v>
      </c>
      <c r="GV174" s="18">
        <v>843</v>
      </c>
      <c r="GW174">
        <v>855</v>
      </c>
      <c r="GX174">
        <v>848</v>
      </c>
      <c r="GY174">
        <v>860</v>
      </c>
      <c r="GZ174">
        <v>856</v>
      </c>
      <c r="HA174" s="18">
        <v>846</v>
      </c>
      <c r="HB174" s="18">
        <v>845</v>
      </c>
      <c r="HC174" s="18">
        <v>851</v>
      </c>
      <c r="HD174" s="15">
        <v>844</v>
      </c>
      <c r="HE174" s="15">
        <v>841</v>
      </c>
      <c r="HF174" s="18">
        <v>860</v>
      </c>
      <c r="HG174" s="18">
        <v>848</v>
      </c>
      <c r="HH174" s="18">
        <v>843</v>
      </c>
      <c r="HI174" s="15">
        <v>868</v>
      </c>
      <c r="HJ174" s="15">
        <v>853</v>
      </c>
      <c r="HK174" s="15">
        <v>861</v>
      </c>
      <c r="HL174" s="18">
        <v>865</v>
      </c>
      <c r="HM174" s="18">
        <v>864</v>
      </c>
      <c r="HN174" s="18">
        <v>862</v>
      </c>
      <c r="HO174" s="18">
        <v>880</v>
      </c>
      <c r="HP174" s="18">
        <v>917</v>
      </c>
      <c r="HQ174" s="18">
        <v>914</v>
      </c>
      <c r="HR174" s="18">
        <v>926</v>
      </c>
      <c r="HS174" s="18">
        <v>920</v>
      </c>
      <c r="HT174" s="18">
        <v>911</v>
      </c>
      <c r="HU174">
        <v>912</v>
      </c>
      <c r="HV174" s="18">
        <v>899</v>
      </c>
      <c r="HW174" s="18">
        <v>890</v>
      </c>
      <c r="HX174" s="18">
        <v>876</v>
      </c>
      <c r="HY174" s="18">
        <v>864</v>
      </c>
      <c r="HZ174" s="18">
        <v>838</v>
      </c>
      <c r="IA174" s="18">
        <v>831</v>
      </c>
      <c r="IB174" s="18">
        <v>872</v>
      </c>
      <c r="IC174" s="18">
        <v>867</v>
      </c>
      <c r="ID174" s="18">
        <v>872</v>
      </c>
      <c r="IE174" s="18">
        <v>877</v>
      </c>
      <c r="IF174" s="18">
        <v>871</v>
      </c>
      <c r="IG174" s="18">
        <v>896</v>
      </c>
      <c r="IH174" s="18">
        <v>898</v>
      </c>
      <c r="II174" s="18">
        <v>894</v>
      </c>
      <c r="IJ174" s="18">
        <v>918</v>
      </c>
      <c r="IK174" s="18">
        <v>920</v>
      </c>
      <c r="IL174" s="155">
        <v>902</v>
      </c>
      <c r="IM174" s="159">
        <v>948</v>
      </c>
      <c r="IN174" s="159">
        <v>995</v>
      </c>
      <c r="IO174" s="163">
        <v>983</v>
      </c>
      <c r="IP174" s="18">
        <v>998</v>
      </c>
      <c r="IQ174" s="18">
        <v>999</v>
      </c>
      <c r="IR174" s="169">
        <v>986</v>
      </c>
    </row>
    <row r="175" spans="1:256" ht="15.75" thickBot="1" x14ac:dyDescent="0.3">
      <c r="A175" s="30"/>
      <c r="B175" s="142" t="s">
        <v>734</v>
      </c>
      <c r="C175" s="20" t="s">
        <v>675</v>
      </c>
      <c r="D175" s="23" t="s">
        <v>515</v>
      </c>
      <c r="E175" s="22">
        <v>0</v>
      </c>
      <c r="F175" s="21" t="s">
        <v>11</v>
      </c>
      <c r="G175" s="21"/>
      <c r="H175" s="29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3"/>
      <c r="AD175" s="23"/>
      <c r="AE175" s="23"/>
      <c r="AF175" s="20"/>
      <c r="AG175" s="23"/>
      <c r="AH175" s="23"/>
      <c r="AI175" s="23"/>
      <c r="AJ175" s="20"/>
      <c r="AK175" s="23"/>
      <c r="AL175" s="23"/>
      <c r="AM175" s="23"/>
      <c r="AN175" s="20"/>
      <c r="AO175" s="23"/>
      <c r="AP175" s="23"/>
      <c r="AQ175" s="23"/>
      <c r="AR175" s="20"/>
      <c r="AS175" s="23"/>
      <c r="AT175" s="23"/>
      <c r="AU175" s="23"/>
      <c r="AV175" s="23"/>
      <c r="AW175" s="20"/>
      <c r="AX175" s="20"/>
      <c r="AY175" s="20"/>
      <c r="AZ175" s="20"/>
      <c r="BA175" s="20"/>
      <c r="BB175" s="23"/>
      <c r="BC175" s="23"/>
      <c r="BD175" s="23"/>
      <c r="BE175" s="23"/>
      <c r="BF175" s="23"/>
      <c r="BG175" s="23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96">
        <v>9.2550000000000008</v>
      </c>
      <c r="CB175" s="96">
        <v>9.2889999999999997</v>
      </c>
      <c r="CC175" s="96">
        <v>9.2859999999999996</v>
      </c>
      <c r="CD175" s="96">
        <v>9.2629999999999999</v>
      </c>
      <c r="CE175" s="96">
        <v>9.218</v>
      </c>
      <c r="CF175" s="97">
        <v>9.1199999999999992</v>
      </c>
      <c r="CG175" s="97">
        <v>9.0299999999999994</v>
      </c>
      <c r="CH175" s="97">
        <v>8.9979999999999993</v>
      </c>
      <c r="CI175" s="97">
        <v>8.8780000000000001</v>
      </c>
      <c r="CJ175" s="97">
        <v>8.8569999999999993</v>
      </c>
      <c r="CK175" s="97">
        <v>8.7970000000000006</v>
      </c>
      <c r="CL175" s="97">
        <v>8.7050000000000001</v>
      </c>
      <c r="CM175" s="97">
        <v>8.6029999999999998</v>
      </c>
      <c r="CN175" s="97">
        <v>8.4969999999999999</v>
      </c>
      <c r="CO175" s="97">
        <v>8.3970000000000002</v>
      </c>
      <c r="CP175" s="97">
        <v>8.3680000000000003</v>
      </c>
      <c r="CQ175" s="97">
        <v>8.3390000000000004</v>
      </c>
      <c r="CR175" s="97">
        <v>8.2929999999999993</v>
      </c>
      <c r="CS175" s="97">
        <v>8.3040000000000003</v>
      </c>
      <c r="CT175" s="97">
        <v>8.2970000000000006</v>
      </c>
      <c r="CU175" s="97">
        <v>8.2959999999999994</v>
      </c>
      <c r="CV175" s="97">
        <v>8.2850000000000001</v>
      </c>
      <c r="CW175" s="97">
        <v>8.1069999999999993</v>
      </c>
      <c r="CX175" s="97">
        <v>8.2560000000000002</v>
      </c>
      <c r="CY175" s="98">
        <v>8.2409999999999997</v>
      </c>
      <c r="CZ175" s="98">
        <v>8.2129999999999992</v>
      </c>
      <c r="DA175" s="98">
        <v>8.2119999999999997</v>
      </c>
      <c r="DB175" s="98">
        <v>8.1969999999999992</v>
      </c>
      <c r="DC175" s="98">
        <v>8.202</v>
      </c>
      <c r="DD175" s="98">
        <v>8.2200000000000006</v>
      </c>
      <c r="DE175" s="98">
        <v>8.2100000000000009</v>
      </c>
      <c r="DF175" s="98">
        <v>8.19</v>
      </c>
      <c r="DG175" s="98">
        <v>8.1620000000000008</v>
      </c>
      <c r="DH175" s="98">
        <v>8.1449999999999996</v>
      </c>
      <c r="DI175" s="98">
        <v>8.1010000000000009</v>
      </c>
      <c r="DJ175" s="98">
        <v>8.0489999999999995</v>
      </c>
      <c r="DK175" s="99">
        <v>8.0229999999999997</v>
      </c>
      <c r="DL175" s="100">
        <v>8016</v>
      </c>
      <c r="DM175" s="100">
        <v>7.9420000000000002</v>
      </c>
      <c r="DN175" s="100">
        <v>7.9039999999999999</v>
      </c>
      <c r="DO175" s="100">
        <v>7.8129999999999997</v>
      </c>
      <c r="DP175" s="101">
        <v>7.73</v>
      </c>
      <c r="DQ175" s="101">
        <v>7.6580000000000004</v>
      </c>
      <c r="DR175" s="101">
        <v>7.5129999999999999</v>
      </c>
      <c r="DS175" s="101">
        <v>7.3959999999999999</v>
      </c>
      <c r="DT175" s="101">
        <v>7.2789999999999999</v>
      </c>
      <c r="DU175" s="101">
        <v>7.218</v>
      </c>
      <c r="DV175" s="101">
        <v>6.9779999999999998</v>
      </c>
      <c r="DW175" s="101">
        <v>6.7939999999999996</v>
      </c>
      <c r="DX175" s="101">
        <v>6.657</v>
      </c>
      <c r="DY175" s="101">
        <v>6.56</v>
      </c>
      <c r="DZ175" s="101">
        <v>6.4820000000000002</v>
      </c>
      <c r="EA175" s="101">
        <v>6.2530000000000001</v>
      </c>
      <c r="EB175" s="101">
        <v>6.1310000000000002</v>
      </c>
      <c r="EC175" s="101">
        <v>6.0419999999999998</v>
      </c>
      <c r="ED175" s="101">
        <v>5.9379999999999997</v>
      </c>
      <c r="EE175" s="101">
        <v>5.9050000000000002</v>
      </c>
      <c r="EF175" s="101">
        <v>5.9</v>
      </c>
      <c r="EG175" s="101">
        <v>5.8570000000000002</v>
      </c>
      <c r="EH175" s="101">
        <v>5.657</v>
      </c>
      <c r="EI175" s="20">
        <v>5.6449999999999996</v>
      </c>
      <c r="EJ175" s="20">
        <v>5.58</v>
      </c>
      <c r="EK175" s="20">
        <v>5.5720000000000001</v>
      </c>
      <c r="EL175" s="20">
        <v>5.5519999999999996</v>
      </c>
      <c r="EM175" s="20">
        <v>5.5279999999999996</v>
      </c>
      <c r="EN175" s="20">
        <v>5.5369999999999999</v>
      </c>
      <c r="EO175" s="20">
        <v>5.4909999999999997</v>
      </c>
      <c r="EP175" s="20">
        <v>5.4729999999999999</v>
      </c>
      <c r="EQ175" s="20">
        <v>5.4580000000000002</v>
      </c>
      <c r="ER175" s="20">
        <v>5.4610000000000003</v>
      </c>
      <c r="ES175" s="20">
        <v>5.4740000000000002</v>
      </c>
      <c r="ET175" s="20">
        <v>5.5810000000000004</v>
      </c>
      <c r="EU175" s="20">
        <v>5.452</v>
      </c>
      <c r="EV175" s="20">
        <v>5.3739999999999997</v>
      </c>
      <c r="EW175" s="20">
        <v>5.2850000000000001</v>
      </c>
      <c r="EX175" s="20">
        <v>5.1639999999999997</v>
      </c>
      <c r="EY175" s="20">
        <v>5.0490000000000004</v>
      </c>
      <c r="EZ175" s="20">
        <v>4.9729999999999999</v>
      </c>
      <c r="FA175" s="20">
        <v>4.8630000000000004</v>
      </c>
      <c r="FB175" s="20">
        <v>4.8170000000000002</v>
      </c>
      <c r="FC175" s="20">
        <v>4.798</v>
      </c>
      <c r="FD175" s="20">
        <v>4.7720000000000002</v>
      </c>
      <c r="FE175" s="20">
        <v>4.6920000000000002</v>
      </c>
      <c r="FF175" s="20">
        <v>4.6669999999999998</v>
      </c>
      <c r="FG175" s="23">
        <v>4.657</v>
      </c>
      <c r="FH175" s="23">
        <v>4.6139999999999999</v>
      </c>
      <c r="FI175" s="23">
        <v>4.6109999999999998</v>
      </c>
      <c r="FJ175" s="23">
        <v>4.6230000000000002</v>
      </c>
      <c r="FK175" s="23">
        <v>4.5720000000000001</v>
      </c>
      <c r="FL175" s="23">
        <v>4.593</v>
      </c>
      <c r="FM175" s="23">
        <v>4.6070000000000002</v>
      </c>
      <c r="FN175" s="23">
        <v>4.5439999999999996</v>
      </c>
      <c r="FO175" s="23">
        <v>4.5460000000000003</v>
      </c>
      <c r="FP175" s="23">
        <v>4.5490000000000004</v>
      </c>
      <c r="FQ175" s="23">
        <v>4.5110000000000001</v>
      </c>
      <c r="FR175" s="20">
        <v>4.5090000000000003</v>
      </c>
      <c r="FS175" s="20">
        <v>4.4720000000000004</v>
      </c>
      <c r="FT175" s="20">
        <v>4.41</v>
      </c>
      <c r="FU175" s="117">
        <v>4.4390000000000001</v>
      </c>
      <c r="FV175" s="119">
        <v>4.4790000000000001</v>
      </c>
      <c r="FW175" s="119">
        <v>4.4710000000000001</v>
      </c>
      <c r="FX175" s="119">
        <v>4.492</v>
      </c>
      <c r="FY175" s="20">
        <v>4.49</v>
      </c>
      <c r="FZ175" s="119">
        <v>4.4509999999999996</v>
      </c>
      <c r="GA175" s="20">
        <v>4.452</v>
      </c>
      <c r="GB175" s="20">
        <v>4.4390000000000001</v>
      </c>
      <c r="GC175" s="20">
        <v>4.4089999999999998</v>
      </c>
      <c r="GD175" s="20">
        <v>4.3760000000000003</v>
      </c>
      <c r="GE175" s="122">
        <v>4.3650000000000002</v>
      </c>
      <c r="GF175" s="122">
        <v>4.2960000000000003</v>
      </c>
      <c r="GG175" s="122">
        <v>4.234</v>
      </c>
      <c r="GH175" s="122">
        <v>4.1970000000000001</v>
      </c>
      <c r="GI175" s="20">
        <v>4.1349999999999998</v>
      </c>
      <c r="GJ175" s="20">
        <v>4.0659999999999998</v>
      </c>
      <c r="GK175" s="20">
        <v>4.0860000000000003</v>
      </c>
      <c r="GL175" s="20">
        <v>4.0869999999999997</v>
      </c>
      <c r="GM175" s="20">
        <v>4.0609999999999999</v>
      </c>
      <c r="GN175" s="20">
        <v>4.0609999999999999</v>
      </c>
      <c r="GO175" s="20">
        <v>4.0439999999999996</v>
      </c>
      <c r="GP175" s="20">
        <v>4.0430000000000001</v>
      </c>
      <c r="GQ175" s="20">
        <v>4.0510000000000002</v>
      </c>
      <c r="GR175" s="20">
        <v>4.0369999999999999</v>
      </c>
      <c r="GS175" s="122">
        <v>3.9798</v>
      </c>
      <c r="GT175" s="122">
        <v>3.9569999999999999</v>
      </c>
      <c r="GU175" s="122">
        <v>3.9420000000000002</v>
      </c>
      <c r="GV175" s="122">
        <v>3.9169999999999998</v>
      </c>
      <c r="GW175" s="122">
        <v>3.9516</v>
      </c>
      <c r="GX175" s="122">
        <v>3.9169999999999998</v>
      </c>
      <c r="GY175" s="122">
        <v>3.887</v>
      </c>
      <c r="GZ175" s="122">
        <v>3.8759999999999999</v>
      </c>
      <c r="HA175" s="122">
        <v>3.8580000000000001</v>
      </c>
      <c r="HB175" s="122">
        <v>3.81</v>
      </c>
      <c r="HC175" s="122">
        <v>3.8460000000000001</v>
      </c>
      <c r="HD175" s="122">
        <v>3.8149999999999999</v>
      </c>
      <c r="HE175" s="122">
        <v>3.7850000000000001</v>
      </c>
      <c r="HF175" s="20">
        <v>3.8180000000000001</v>
      </c>
      <c r="HG175" s="20">
        <v>3.8119999999999998</v>
      </c>
      <c r="HH175" s="20">
        <v>3.774</v>
      </c>
      <c r="HI175" s="23">
        <v>3.7919999999999998</v>
      </c>
      <c r="HJ175" s="23">
        <v>3.7749999999999999</v>
      </c>
      <c r="HK175" s="23">
        <v>3.7519999999999998</v>
      </c>
      <c r="HL175" s="20">
        <v>3.7650000000000001</v>
      </c>
      <c r="HM175" s="20">
        <v>3.7559999999999998</v>
      </c>
      <c r="HN175" s="20">
        <v>3.714</v>
      </c>
      <c r="HO175" s="20">
        <v>3.726</v>
      </c>
      <c r="HP175" s="20">
        <v>3.72</v>
      </c>
      <c r="HQ175" s="20">
        <v>3.6850000000000001</v>
      </c>
      <c r="HR175" s="20">
        <v>3.7250000000000001</v>
      </c>
      <c r="HS175" s="20">
        <v>3.714</v>
      </c>
      <c r="HT175" s="20">
        <v>3.7120000000000002</v>
      </c>
      <c r="HU175" s="20">
        <v>3.7690000000000001</v>
      </c>
      <c r="HV175" s="20">
        <v>3.7890000000000001</v>
      </c>
      <c r="HW175" s="20">
        <v>3.8679999999999999</v>
      </c>
      <c r="HX175" s="20">
        <v>3.9630000000000001</v>
      </c>
      <c r="HY175" s="20">
        <v>4.0659999999999998</v>
      </c>
      <c r="HZ175" s="20">
        <v>4.16</v>
      </c>
      <c r="IA175" s="20">
        <v>4.2960000000000003</v>
      </c>
      <c r="IB175" s="20">
        <v>4.4359999999999999</v>
      </c>
      <c r="IC175" s="20">
        <v>4.4980000000000002</v>
      </c>
      <c r="ID175" s="20">
        <v>4.5590000000000002</v>
      </c>
      <c r="IE175" s="20">
        <v>4.585</v>
      </c>
      <c r="IF175" s="20">
        <v>4.6180000000000003</v>
      </c>
      <c r="IG175" s="20">
        <v>4.6710000000000003</v>
      </c>
      <c r="IH175" s="20">
        <v>4.6820000000000004</v>
      </c>
      <c r="II175" s="20">
        <v>4.681</v>
      </c>
      <c r="IJ175" s="20">
        <v>4.6479999999999997</v>
      </c>
      <c r="IK175" s="20">
        <v>4.57</v>
      </c>
      <c r="IL175" s="158">
        <v>4.5599999999999996</v>
      </c>
      <c r="IM175" s="161">
        <v>4.5810000000000004</v>
      </c>
      <c r="IN175" s="161">
        <v>4.6269999999999998</v>
      </c>
      <c r="IO175" s="22">
        <v>4.62</v>
      </c>
      <c r="IP175" s="22">
        <v>4.67</v>
      </c>
      <c r="IQ175" s="22">
        <v>4.6840000000000002</v>
      </c>
      <c r="IR175" s="171">
        <v>4.6760000000000002</v>
      </c>
    </row>
    <row r="177" spans="79:252" x14ac:dyDescent="0.25">
      <c r="CA177" s="57"/>
      <c r="CB177" s="57"/>
      <c r="CC177" s="57"/>
      <c r="CD177" s="57"/>
      <c r="DC177" s="47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IL177" s="145"/>
      <c r="IM177" s="145"/>
      <c r="IN177" s="145"/>
      <c r="IP177" s="145"/>
    </row>
    <row r="178" spans="79:252" x14ac:dyDescent="0.25">
      <c r="CA178" s="57"/>
      <c r="CB178" s="57"/>
      <c r="CC178" s="57"/>
      <c r="CD178" s="57"/>
      <c r="DC178" s="47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GJ178"/>
      <c r="GK178"/>
      <c r="ID178" s="143"/>
      <c r="IG178" s="145"/>
      <c r="IH178" s="145"/>
      <c r="II178" s="145"/>
      <c r="IJ178" s="145"/>
      <c r="IK178" s="145"/>
      <c r="IL178" s="145"/>
      <c r="IM178" s="145"/>
      <c r="IN178" s="145"/>
      <c r="IP178" s="145"/>
    </row>
    <row r="179" spans="79:252" x14ac:dyDescent="0.25">
      <c r="CA179" s="57"/>
      <c r="CB179" s="57"/>
      <c r="CC179" s="57"/>
      <c r="CD179" s="57"/>
      <c r="DC179" s="47"/>
      <c r="EA179" s="35"/>
      <c r="EB179" s="35"/>
      <c r="EC179" s="35"/>
      <c r="ED179" s="35"/>
      <c r="EE179" s="35"/>
      <c r="EF179" s="35"/>
      <c r="EG179" s="35"/>
      <c r="EH179" s="35"/>
      <c r="EI179" s="35"/>
      <c r="EJ179" s="36"/>
      <c r="GJ179"/>
      <c r="GK179"/>
      <c r="ID179" s="143"/>
      <c r="IG179" s="145"/>
      <c r="IH179" s="145"/>
      <c r="II179" s="145"/>
      <c r="IJ179" s="145"/>
      <c r="IK179" s="145"/>
      <c r="IL179"/>
      <c r="IN179" s="145"/>
      <c r="IP179" s="145"/>
    </row>
    <row r="180" spans="79:252" x14ac:dyDescent="0.25">
      <c r="CA180" s="57"/>
      <c r="CB180" s="57"/>
      <c r="CC180" s="57"/>
      <c r="CD180" s="57"/>
      <c r="DC180" s="47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GJ180"/>
      <c r="GK180"/>
      <c r="ID180" s="143"/>
      <c r="IG180" s="145"/>
      <c r="IH180" s="145"/>
      <c r="II180" s="145"/>
      <c r="IJ180" s="145"/>
      <c r="IK180" s="145"/>
      <c r="IL180"/>
      <c r="IN180" s="145"/>
      <c r="IO180" s="145"/>
      <c r="IP180" s="145"/>
      <c r="IQ180" s="145"/>
      <c r="IR180" s="145"/>
    </row>
    <row r="181" spans="79:252" x14ac:dyDescent="0.25">
      <c r="CA181" s="57"/>
      <c r="CB181" s="57"/>
      <c r="CC181" s="57"/>
      <c r="CD181" s="57"/>
      <c r="CE181" s="47"/>
      <c r="CF181" s="18"/>
      <c r="CG181" s="18"/>
      <c r="CH181" s="18"/>
      <c r="CI181" s="18"/>
      <c r="CJ181" s="18"/>
      <c r="CK181" s="18"/>
      <c r="CL181" s="18"/>
      <c r="CM181" s="38"/>
      <c r="CN181" s="35"/>
      <c r="CO181" s="38"/>
      <c r="CP181" s="39"/>
      <c r="CQ181" s="47"/>
      <c r="CR181" s="18"/>
      <c r="CS181" s="18"/>
      <c r="CT181" s="18"/>
      <c r="CU181" s="18"/>
      <c r="CV181" s="18"/>
      <c r="CW181" s="18"/>
      <c r="CX181" s="18"/>
      <c r="CY181" s="41"/>
      <c r="CZ181" s="41"/>
      <c r="DA181" s="42"/>
      <c r="DB181" s="41"/>
      <c r="DC181" s="47"/>
      <c r="DD181" s="18"/>
      <c r="DE181" s="18"/>
      <c r="DF181" s="18"/>
      <c r="DG181" s="18"/>
      <c r="DH181" s="18"/>
      <c r="DI181" s="18"/>
      <c r="DJ181" s="18"/>
      <c r="DK181" s="38"/>
      <c r="DL181" s="35"/>
      <c r="DM181" s="38"/>
      <c r="DN181" s="38"/>
      <c r="DO181" s="18"/>
      <c r="DP181" s="18"/>
      <c r="DQ181" s="18"/>
      <c r="DR181" s="18"/>
      <c r="DS181" s="18"/>
      <c r="DT181" s="18"/>
      <c r="DU181" s="18"/>
      <c r="DV181" s="18"/>
      <c r="DX181" s="35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GJ181"/>
      <c r="GK181"/>
      <c r="ID181" s="143"/>
      <c r="IG181" s="145"/>
      <c r="IH181" s="145"/>
      <c r="II181" s="145"/>
      <c r="IJ181" s="145"/>
      <c r="IK181" s="145"/>
      <c r="IL181"/>
      <c r="IN181" s="145"/>
      <c r="IO181" s="145"/>
      <c r="IP181" s="145"/>
      <c r="IQ181" s="145"/>
      <c r="IR181" s="145"/>
    </row>
    <row r="182" spans="79:252" x14ac:dyDescent="0.25">
      <c r="CA182" s="57"/>
      <c r="CB182" s="57"/>
      <c r="CC182" s="57"/>
      <c r="CD182" s="59"/>
      <c r="CE182" s="47"/>
      <c r="CF182" s="18"/>
      <c r="CG182" s="18"/>
      <c r="CH182" s="18"/>
      <c r="CI182" s="18"/>
      <c r="CJ182" s="18"/>
      <c r="CK182" s="18"/>
      <c r="CL182" s="18"/>
      <c r="CM182" s="38"/>
      <c r="CN182" s="35"/>
      <c r="CO182" s="38"/>
      <c r="CP182" s="39"/>
      <c r="CQ182" s="47"/>
      <c r="CR182" s="18"/>
      <c r="CS182" s="18"/>
      <c r="CT182" s="18"/>
      <c r="CU182" s="18"/>
      <c r="CV182" s="18"/>
      <c r="CW182" s="18"/>
      <c r="CX182" s="18"/>
      <c r="CY182" s="41"/>
      <c r="CZ182" s="41"/>
      <c r="DA182" s="42"/>
      <c r="DB182" s="41"/>
      <c r="DC182" s="47"/>
      <c r="DD182" s="18"/>
      <c r="DE182" s="18"/>
      <c r="DF182" s="18"/>
      <c r="DG182" s="18"/>
      <c r="DH182" s="18"/>
      <c r="DI182" s="18"/>
      <c r="DJ182" s="18"/>
      <c r="DK182" s="38"/>
      <c r="DL182" s="35"/>
      <c r="DM182" s="38"/>
      <c r="DN182" s="35"/>
      <c r="DO182" s="18"/>
      <c r="DP182" s="18"/>
      <c r="DQ182" s="18"/>
      <c r="DR182" s="18"/>
      <c r="DS182" s="18"/>
      <c r="DT182" s="18"/>
      <c r="DU182" s="18"/>
      <c r="DV182" s="18"/>
      <c r="DX182" s="35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GJ182"/>
      <c r="GK182"/>
      <c r="ID182" s="143"/>
      <c r="IG182" s="145"/>
      <c r="IH182" s="145"/>
      <c r="II182" s="145"/>
      <c r="IJ182" s="145"/>
      <c r="IK182" s="145"/>
      <c r="IL182"/>
      <c r="IN182" s="145"/>
      <c r="IO182" s="145"/>
      <c r="IP182" s="145"/>
      <c r="IQ182" s="145"/>
      <c r="IR182" s="145"/>
    </row>
    <row r="183" spans="79:252" x14ac:dyDescent="0.25">
      <c r="CA183" s="57"/>
      <c r="CB183" s="57"/>
      <c r="CC183" s="57"/>
      <c r="CD183" s="59"/>
      <c r="CE183" s="47"/>
      <c r="CF183" s="18"/>
      <c r="CG183" s="18"/>
      <c r="CH183" s="18"/>
      <c r="CI183" s="18"/>
      <c r="CJ183" s="18"/>
      <c r="CK183" s="18"/>
      <c r="CL183" s="18"/>
      <c r="CM183" s="38"/>
      <c r="CN183" s="35"/>
      <c r="CO183" s="38"/>
      <c r="CP183" s="39"/>
      <c r="CQ183" s="47"/>
      <c r="CR183" s="18"/>
      <c r="CS183" s="18"/>
      <c r="CT183" s="18"/>
      <c r="CU183" s="18"/>
      <c r="CV183" s="18"/>
      <c r="CW183" s="18"/>
      <c r="CX183" s="18"/>
      <c r="CY183" s="41"/>
      <c r="CZ183" s="41"/>
      <c r="DA183" s="42"/>
      <c r="DB183" s="41"/>
      <c r="DC183" s="47"/>
      <c r="DD183" s="18"/>
      <c r="DE183" s="18"/>
      <c r="DF183" s="18"/>
      <c r="DG183" s="18"/>
      <c r="DH183" s="18"/>
      <c r="DI183" s="18"/>
      <c r="DJ183" s="18"/>
      <c r="DK183" s="38"/>
      <c r="DL183" s="35"/>
      <c r="DM183" s="38"/>
      <c r="DN183" s="35"/>
      <c r="DO183" s="18"/>
      <c r="DP183" s="18"/>
      <c r="DQ183" s="18"/>
      <c r="DR183" s="18"/>
      <c r="DS183" s="18"/>
      <c r="DT183" s="18"/>
      <c r="DU183" s="18"/>
      <c r="DV183" s="18"/>
      <c r="DX183" s="35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GJ183"/>
      <c r="GK183"/>
      <c r="ID183" s="143"/>
      <c r="IG183" s="145"/>
      <c r="IH183" s="145"/>
      <c r="II183" s="145"/>
      <c r="IJ183" s="145"/>
      <c r="IK183" s="145"/>
      <c r="IL183"/>
      <c r="IN183" s="145"/>
      <c r="IO183" s="145"/>
      <c r="IP183" s="145"/>
      <c r="IQ183" s="145"/>
      <c r="IR183" s="145"/>
    </row>
    <row r="184" spans="79:252" x14ac:dyDescent="0.25">
      <c r="CA184" s="57"/>
      <c r="CB184" s="57"/>
      <c r="CC184" s="57"/>
      <c r="CD184" s="59"/>
      <c r="CE184" s="47"/>
      <c r="CF184" s="18"/>
      <c r="CG184" s="18"/>
      <c r="CH184" s="18"/>
      <c r="CI184" s="18"/>
      <c r="CJ184" s="18"/>
      <c r="CK184" s="18"/>
      <c r="CL184" s="18"/>
      <c r="CM184" s="38"/>
      <c r="CN184" s="35"/>
      <c r="CO184" s="38"/>
      <c r="CP184" s="39"/>
      <c r="CQ184" s="47"/>
      <c r="CR184" s="18"/>
      <c r="CS184" s="18"/>
      <c r="CT184" s="18"/>
      <c r="CU184" s="18"/>
      <c r="CV184" s="18"/>
      <c r="CW184" s="18"/>
      <c r="CX184" s="18"/>
      <c r="CY184" s="41"/>
      <c r="CZ184" s="41"/>
      <c r="DA184" s="42"/>
      <c r="DB184" s="41"/>
      <c r="DC184" s="47"/>
      <c r="DD184" s="18"/>
      <c r="DE184" s="18"/>
      <c r="DF184" s="18"/>
      <c r="DG184" s="18"/>
      <c r="DH184" s="18"/>
      <c r="DI184" s="18"/>
      <c r="DJ184" s="18"/>
      <c r="DK184" s="38"/>
      <c r="DL184" s="35"/>
      <c r="DM184" s="38"/>
      <c r="DN184" s="35"/>
      <c r="DO184" s="18"/>
      <c r="DP184" s="18"/>
      <c r="DQ184" s="18"/>
      <c r="DR184" s="18"/>
      <c r="DS184" s="18"/>
      <c r="DT184" s="18"/>
      <c r="DU184" s="18"/>
      <c r="DV184" s="18"/>
      <c r="DX184" s="35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ID184" s="143"/>
      <c r="IL184"/>
      <c r="IN184" s="145"/>
      <c r="IO184" s="145"/>
      <c r="IP184" s="145"/>
      <c r="IQ184" s="145"/>
      <c r="IR184" s="145"/>
    </row>
    <row r="185" spans="79:252" x14ac:dyDescent="0.25">
      <c r="CA185" s="57"/>
      <c r="CB185" s="57"/>
      <c r="CC185" s="57"/>
      <c r="CD185" s="59"/>
      <c r="CE185" s="47"/>
      <c r="CF185" s="18"/>
      <c r="CG185" s="18"/>
      <c r="CH185" s="18"/>
      <c r="CI185" s="18"/>
      <c r="CJ185" s="18"/>
      <c r="CK185" s="18"/>
      <c r="CL185" s="18"/>
      <c r="CM185" s="38"/>
      <c r="CN185" s="35"/>
      <c r="CO185" s="38"/>
      <c r="CP185" s="39"/>
      <c r="CQ185" s="47"/>
      <c r="CR185" s="18"/>
      <c r="CS185" s="18"/>
      <c r="CT185" s="18"/>
      <c r="CU185" s="18"/>
      <c r="CV185" s="18"/>
      <c r="CW185" s="18"/>
      <c r="CX185" s="18"/>
      <c r="CY185" s="41"/>
      <c r="CZ185" s="41"/>
      <c r="DA185" s="42"/>
      <c r="DB185" s="41"/>
      <c r="DC185" s="47"/>
      <c r="DD185" s="18"/>
      <c r="DE185" s="18"/>
      <c r="DF185" s="18"/>
      <c r="DG185" s="18"/>
      <c r="DH185" s="18"/>
      <c r="DI185" s="18"/>
      <c r="DJ185" s="18"/>
      <c r="DK185" s="38"/>
      <c r="DL185" s="35"/>
      <c r="DM185" s="38"/>
      <c r="DN185" s="35"/>
      <c r="DO185" s="18"/>
      <c r="DP185" s="18"/>
      <c r="DQ185" s="18"/>
      <c r="DR185" s="18"/>
      <c r="DS185" s="18"/>
      <c r="DT185" s="18"/>
      <c r="DU185" s="18"/>
      <c r="DV185" s="18"/>
      <c r="DX185" s="35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ID185" s="143"/>
      <c r="IL185"/>
      <c r="IN185" s="143"/>
    </row>
    <row r="186" spans="79:252" x14ac:dyDescent="0.25">
      <c r="CA186" s="57"/>
      <c r="CB186" s="57"/>
      <c r="CC186" s="57"/>
      <c r="CD186" s="59"/>
      <c r="CE186" s="47"/>
      <c r="CF186" s="18"/>
      <c r="CG186" s="18"/>
      <c r="CH186" s="18"/>
      <c r="CI186" s="18"/>
      <c r="CJ186" s="18"/>
      <c r="CK186" s="18"/>
      <c r="CL186" s="18"/>
      <c r="CM186" s="38"/>
      <c r="CN186" s="35"/>
      <c r="CO186" s="38"/>
      <c r="CP186" s="39"/>
      <c r="CQ186" s="47"/>
      <c r="CR186" s="18"/>
      <c r="CS186" s="18"/>
      <c r="CT186" s="18"/>
      <c r="CU186" s="18"/>
      <c r="CV186" s="18"/>
      <c r="CW186" s="18"/>
      <c r="CX186" s="18"/>
      <c r="CY186" s="41"/>
      <c r="CZ186" s="41"/>
      <c r="DA186" s="42"/>
      <c r="DB186" s="41"/>
      <c r="DC186" s="47"/>
      <c r="DD186" s="18"/>
      <c r="DE186" s="18"/>
      <c r="DF186" s="18"/>
      <c r="DG186" s="18"/>
      <c r="DH186" s="18"/>
      <c r="DI186" s="18"/>
      <c r="DJ186" s="18"/>
      <c r="DK186" s="38"/>
      <c r="DL186" s="35"/>
      <c r="DM186" s="38"/>
      <c r="DN186" s="35"/>
      <c r="DO186" s="18"/>
      <c r="DP186" s="18"/>
      <c r="DQ186" s="18"/>
      <c r="DR186" s="18"/>
      <c r="DS186" s="18"/>
      <c r="DT186" s="18"/>
      <c r="DU186" s="18"/>
      <c r="DV186" s="18"/>
      <c r="DX186" s="35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ID186" s="143"/>
      <c r="IL186"/>
      <c r="IN186" s="143"/>
    </row>
    <row r="187" spans="79:252" x14ac:dyDescent="0.25">
      <c r="CA187" s="57"/>
      <c r="CB187" s="57"/>
      <c r="CC187" s="57"/>
      <c r="CD187" s="59"/>
      <c r="CE187" s="47"/>
      <c r="CF187" s="18"/>
      <c r="CG187" s="18"/>
      <c r="CH187" s="18"/>
      <c r="CI187" s="18"/>
      <c r="CJ187" s="18"/>
      <c r="CK187" s="18"/>
      <c r="CL187" s="18"/>
      <c r="CM187" s="38"/>
      <c r="CN187" s="35"/>
      <c r="CO187" s="38"/>
      <c r="CP187" s="39"/>
      <c r="CQ187" s="47"/>
      <c r="CR187" s="18"/>
      <c r="CS187" s="18"/>
      <c r="CT187" s="18"/>
      <c r="CU187" s="18"/>
      <c r="CV187" s="18"/>
      <c r="CW187" s="18"/>
      <c r="CX187" s="18"/>
      <c r="CY187" s="41"/>
      <c r="CZ187" s="41"/>
      <c r="DA187" s="42"/>
      <c r="DB187" s="41"/>
      <c r="DC187" s="47"/>
      <c r="DD187" s="18"/>
      <c r="DE187" s="18"/>
      <c r="DF187" s="18"/>
      <c r="DG187" s="18"/>
      <c r="DH187" s="18"/>
      <c r="DI187" s="18"/>
      <c r="DJ187" s="18"/>
      <c r="DK187" s="38"/>
      <c r="DL187" s="35"/>
      <c r="DM187" s="38"/>
      <c r="DN187" s="35"/>
      <c r="DO187" s="18"/>
      <c r="DP187" s="18"/>
      <c r="DQ187" s="18"/>
      <c r="DR187" s="18"/>
      <c r="DS187" s="18"/>
      <c r="DT187" s="18"/>
      <c r="DU187" s="18"/>
      <c r="DV187" s="18"/>
      <c r="DX187" s="35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ID187" s="143"/>
      <c r="IE187" s="143"/>
      <c r="IF187" s="143"/>
      <c r="IN187" s="143"/>
    </row>
    <row r="188" spans="79:252" x14ac:dyDescent="0.25">
      <c r="CA188" s="57"/>
      <c r="CB188" s="57"/>
      <c r="CC188" s="57"/>
      <c r="CD188" s="59"/>
      <c r="CE188" s="51"/>
      <c r="CF188" s="18"/>
      <c r="CG188" s="18"/>
      <c r="CH188" s="18"/>
      <c r="CI188" s="18"/>
      <c r="CJ188" s="18"/>
      <c r="CK188" s="18"/>
      <c r="CL188" s="18"/>
      <c r="CM188" s="55"/>
      <c r="CN188" s="54"/>
      <c r="CO188" s="55"/>
      <c r="CP188" s="56"/>
      <c r="CQ188" s="51"/>
      <c r="CR188" s="18"/>
      <c r="CS188" s="18"/>
      <c r="CT188" s="18"/>
      <c r="CU188" s="18"/>
      <c r="CV188" s="18"/>
      <c r="CW188" s="18"/>
      <c r="CX188" s="18"/>
      <c r="CY188" s="48"/>
      <c r="CZ188" s="49"/>
      <c r="DA188" s="50"/>
      <c r="DB188" s="49"/>
      <c r="DC188" s="51"/>
      <c r="DD188" s="18"/>
      <c r="DE188" s="18"/>
      <c r="DF188" s="18"/>
      <c r="DG188" s="18"/>
      <c r="DH188" s="18"/>
      <c r="DI188" s="18"/>
      <c r="DJ188" s="18"/>
      <c r="DL188" s="36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X188" s="36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IN188" s="143"/>
    </row>
    <row r="189" spans="79:252" x14ac:dyDescent="0.25"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IG189" s="143"/>
      <c r="IH189" s="143"/>
      <c r="II189" s="144"/>
      <c r="IJ189" s="144"/>
      <c r="IK189" s="144"/>
      <c r="IL189" s="156"/>
      <c r="IM189" s="143"/>
      <c r="IN189" s="143"/>
      <c r="IO189" s="156"/>
    </row>
    <row r="190" spans="79:252" x14ac:dyDescent="0.25"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IG190" s="143"/>
      <c r="IH190" s="143"/>
      <c r="II190" s="144"/>
      <c r="IJ190" s="144"/>
      <c r="IK190" s="144"/>
      <c r="IL190" s="156"/>
      <c r="IM190" s="143"/>
      <c r="IN190" s="143"/>
      <c r="IO190" s="156"/>
    </row>
    <row r="191" spans="79:252" x14ac:dyDescent="0.25">
      <c r="IG191" s="143"/>
      <c r="IH191" s="143"/>
      <c r="II191" s="144"/>
      <c r="IJ191" s="144"/>
      <c r="IK191" s="144"/>
      <c r="IL191" s="156"/>
      <c r="IM191" s="143"/>
      <c r="IN191" s="143"/>
      <c r="IO191" s="156"/>
    </row>
    <row r="192" spans="79:252" x14ac:dyDescent="0.25">
      <c r="IG192" s="143"/>
      <c r="IH192" s="143"/>
      <c r="II192" s="144"/>
      <c r="IJ192" s="144"/>
      <c r="IK192" s="144"/>
      <c r="IL192" s="156"/>
      <c r="IM192" s="143"/>
      <c r="IN192" s="143"/>
      <c r="IO192" s="156"/>
    </row>
  </sheetData>
  <conditionalFormatting sqref="U9:BR36 R83 CA10:HQ36 C9:Q36 C150:Q175 C149:S149 U127:BR175 V122:BR124 V126:BR126 C126:Q148 CA126:HQ175 CA38:HQ124 U38:BR121 BS9:BV9 CA9:HP9 C38:Q124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{DFEC4821-C698-4A14-9507-81B918127CC0}</x14:id>
        </ext>
      </extLst>
    </cfRule>
  </conditionalFormatting>
  <conditionalFormatting sqref="HQ9:HS9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{B737A718-165A-4374-8BFE-BE24895337D3}</x14:id>
        </ext>
      </extLst>
    </cfRule>
  </conditionalFormatting>
  <conditionalFormatting sqref="R84:R93 R172:S175 R131:S139 R141:S142 R144:S148 R150:S151 R9:S9 R95:R124 R28:S36 R38:S47 T139 T151 R48:R82 R127:R130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{60D16E0A-B580-483E-A25B-AE2C31A61E64}</x14:id>
        </ext>
      </extLst>
    </cfRule>
  </conditionalFormatting>
  <conditionalFormatting sqref="T94 R94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{33915418-9B18-4E3D-8E87-7834718CEDC4}</x14:id>
        </ext>
      </extLst>
    </cfRule>
  </conditionalFormatting>
  <conditionalFormatting sqref="BS10:BV36 BS38:BV124 BS126:BV151 BS172:BV175 BS152:BT171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{E258D66E-B654-43BB-BDEE-2A7F624ED9FC}</x14:id>
        </ext>
      </extLst>
    </cfRule>
  </conditionalFormatting>
  <conditionalFormatting sqref="HT9:HY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{28906223-CC53-43DF-8D5C-9178BF3A588D}</x14:id>
        </ext>
      </extLst>
    </cfRule>
  </conditionalFormatting>
  <conditionalFormatting sqref="R152:S171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{A346857A-D36B-4BBA-94BE-2C2C4C0A0DF8}</x14:id>
        </ext>
      </extLst>
    </cfRule>
  </conditionalFormatting>
  <conditionalFormatting sqref="T126 R126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{2C9AF2B1-6B2F-480F-8742-81BBF8228F26}</x14:id>
        </ext>
      </extLst>
    </cfRule>
  </conditionalFormatting>
  <conditionalFormatting sqref="R14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{CC0FD6CD-5032-4AE0-9C54-6D47C85E1E1F}</x14:id>
        </ext>
      </extLst>
    </cfRule>
  </conditionalFormatting>
  <conditionalFormatting sqref="S140:T140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{BF1107A8-F04E-412D-9BA9-E61B3F936F59}</x14:id>
        </ext>
      </extLst>
    </cfRule>
  </conditionalFormatting>
  <conditionalFormatting sqref="R143:T143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{257AA727-0A38-42DE-B7BC-EAC2B2394205}</x14:id>
        </ext>
      </extLst>
    </cfRule>
  </conditionalFormatting>
  <conditionalFormatting sqref="U122:U124 U126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{08C19EE5-E1DA-4BFB-942C-F4E10309C874}</x14:id>
        </ext>
      </extLst>
    </cfRule>
  </conditionalFormatting>
  <conditionalFormatting sqref="CA125:HQ125 C125:Q125 V125:BR125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{CE6A9B70-71F8-412F-BA57-EF68888A1239}</x14:id>
        </ext>
      </extLst>
    </cfRule>
  </conditionalFormatting>
  <conditionalFormatting sqref="R125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{95AE270B-D73C-4056-8356-9A88A52442E8}</x14:id>
        </ext>
      </extLst>
    </cfRule>
  </conditionalFormatting>
  <conditionalFormatting sqref="BS125:BV125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{9DA3145B-EE73-4FCC-9987-796384D58F72}</x14:id>
        </ext>
      </extLst>
    </cfRule>
  </conditionalFormatting>
  <conditionalFormatting sqref="U125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{C3E8CD82-A6AF-4C22-B8D7-F0838C3F5827}</x14:id>
        </ext>
      </extLst>
    </cfRule>
  </conditionalFormatting>
  <conditionalFormatting sqref="U37:BR37 CA37:HQ37 C37:Q37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{B3412562-01F6-4FB9-AAE6-854EB5D58BA9}</x14:id>
        </ext>
      </extLst>
    </cfRule>
  </conditionalFormatting>
  <conditionalFormatting sqref="R37:S37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{10A274E0-B627-4EB8-91CD-DD20EC2BFF66}</x14:id>
        </ext>
      </extLst>
    </cfRule>
  </conditionalFormatting>
  <conditionalFormatting sqref="BS37:BV37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{0BDB9EC3-BC3B-4EE3-BECC-9305C1974E69}</x14:id>
        </ext>
      </extLst>
    </cfRule>
  </conditionalFormatting>
  <conditionalFormatting sqref="HZ9:IB9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{BC560D2A-1A7E-4C0D-98A8-1744FB5334E7}</x14:id>
        </ext>
      </extLst>
    </cfRule>
  </conditionalFormatting>
  <conditionalFormatting sqref="IC9:IE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{F45B402D-B1F6-4A88-BAFB-16E4B87B3A53}</x14:id>
        </ext>
      </extLst>
    </cfRule>
  </conditionalFormatting>
  <conditionalFormatting sqref="BW9:BX9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{E85AA3E2-8A05-4916-96C4-AFCFEE07EDD0}</x14:id>
        </ext>
      </extLst>
    </cfRule>
  </conditionalFormatting>
  <conditionalFormatting sqref="BW10:BX36 BW38:BX124 BW126:BX151 BW172:BX175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{8691A41D-326C-460D-BBD3-3F4E365318D2}</x14:id>
        </ext>
      </extLst>
    </cfRule>
  </conditionalFormatting>
  <conditionalFormatting sqref="BW125:BX125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{5009A6B1-BEE0-49F1-9361-A79D3E7D4108}</x14:id>
        </ext>
      </extLst>
    </cfRule>
  </conditionalFormatting>
  <conditionalFormatting sqref="BW37:BX37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{28107672-7F7C-468E-A2A6-DC46E015C8BC}</x14:id>
        </ext>
      </extLst>
    </cfRule>
  </conditionalFormatting>
  <conditionalFormatting sqref="IF9:IL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{D9FA6D74-AC33-4EF3-9AD0-52B4C813C8CA}</x14:id>
        </ext>
      </extLst>
    </cfRule>
  </conditionalFormatting>
  <conditionalFormatting sqref="BU152:BX17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{0CD15B88-3674-47DB-B96E-60A55660271F}</x14:id>
        </ext>
      </extLst>
    </cfRule>
  </conditionalFormatting>
  <conditionalFormatting sqref="T149 T83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{16C42F14-136E-476B-B8DD-71DE3333D69F}</x14:id>
        </ext>
      </extLst>
    </cfRule>
  </conditionalFormatting>
  <conditionalFormatting sqref="T95:T120 T84:T93 T172:T175 T127:T138 T141:T142 T144:T148 T150 T10:T17 T19:T36 T38:T8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{68577BB4-571F-49F0-BD45-9B3368B9C2CB}</x14:id>
        </ext>
      </extLst>
    </cfRule>
  </conditionalFormatting>
  <conditionalFormatting sqref="T152:T171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{2B65ECA4-B82F-47E7-AA89-C4F87BE3953E}</x14:id>
        </ext>
      </extLst>
    </cfRule>
  </conditionalFormatting>
  <conditionalFormatting sqref="T18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{E469B3D9-ABCB-4B9D-8455-EB00FE6CFF55}</x14:id>
        </ext>
      </extLst>
    </cfRule>
  </conditionalFormatting>
  <conditionalFormatting sqref="T121:T12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{AC022622-EE52-4BB5-AB14-383F85FA05E6}</x14:id>
        </ext>
      </extLst>
    </cfRule>
  </conditionalFormatting>
  <conditionalFormatting sqref="T3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{380409C0-AAFF-49FE-A205-0A6C5A68C0A7}</x14:id>
        </ext>
      </extLst>
    </cfRule>
  </conditionalFormatting>
  <conditionalFormatting sqref="R10:S27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{B9D07B92-2B74-44BF-B444-344F9A8CBA0E}</x14:id>
        </ext>
      </extLst>
    </cfRule>
  </conditionalFormatting>
  <conditionalFormatting sqref="T9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{B92FF8AC-DEA5-4EB7-A0C9-967DF6E5886E}</x14:id>
        </ext>
      </extLst>
    </cfRule>
  </conditionalFormatting>
  <conditionalFormatting sqref="S48:S130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{A49E3108-5C13-43EA-A017-F73C5CA471D8}</x14:id>
        </ext>
      </extLst>
    </cfRule>
  </conditionalFormatting>
  <conditionalFormatting sqref="IN9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{2DE1DCA0-6B77-4C52-8089-3293C637A02A}</x14:id>
        </ext>
      </extLst>
    </cfRule>
  </conditionalFormatting>
  <conditionalFormatting sqref="IM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{ABE35D33-D372-4ECB-A8CA-DC2C95D4AA32}</x14:id>
        </ext>
      </extLst>
    </cfRule>
  </conditionalFormatting>
  <conditionalFormatting sqref="IO9:IR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{7DC3756A-1EFD-4EE2-9901-611EF3824B17}</x14:id>
        </ext>
      </extLst>
    </cfRule>
  </conditionalFormatting>
  <conditionalFormatting sqref="BY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{5F6B7011-1451-4613-BE27-E9C8F0704752}</x14:id>
        </ext>
      </extLst>
    </cfRule>
  </conditionalFormatting>
  <conditionalFormatting sqref="BY10:BY36 BY38:BY124 BY126:BY151 BY172:BY17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{E8791ACE-2517-4F09-81B9-8AEC4952DA50}</x14:id>
        </ext>
      </extLst>
    </cfRule>
  </conditionalFormatting>
  <conditionalFormatting sqref="BY12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{BB4F13E3-4AC1-43C3-9AD4-216281457ADB}</x14:id>
        </ext>
      </extLst>
    </cfRule>
  </conditionalFormatting>
  <conditionalFormatting sqref="BY3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{42934C3A-FD69-4031-BED8-D5D41A75C71D}</x14:id>
        </ext>
      </extLst>
    </cfRule>
  </conditionalFormatting>
  <conditionalFormatting sqref="BY152:BY156 BY158:BY17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{B2F71842-2638-4EF0-BC9E-D05F2EDDDE0C}</x14:id>
        </ext>
      </extLst>
    </cfRule>
  </conditionalFormatting>
  <conditionalFormatting sqref="BY15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{059E48D6-97A0-490D-9B82-38E69AD32148}</x14:id>
        </ext>
      </extLst>
    </cfRule>
  </conditionalFormatting>
  <conditionalFormatting sqref="BZ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{7C8A8325-78E5-4A5A-A61C-87C7EAC46AA4}</x14:id>
        </ext>
      </extLst>
    </cfRule>
  </conditionalFormatting>
  <conditionalFormatting sqref="BZ10:BZ36 BZ38:BZ124 BZ126:BZ151 BZ172:BZ17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{AD85A379-6E43-4948-95E2-2D9D67D2600D}</x14:id>
        </ext>
      </extLst>
    </cfRule>
  </conditionalFormatting>
  <conditionalFormatting sqref="BZ12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{045480C5-7C1B-4866-930A-B7A83685A3A9}</x14:id>
        </ext>
      </extLst>
    </cfRule>
  </conditionalFormatting>
  <conditionalFormatting sqref="BZ3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{3551BA9B-9286-434A-BC74-0C4A04A51DDE}</x14:id>
        </ext>
      </extLst>
    </cfRule>
  </conditionalFormatting>
  <conditionalFormatting sqref="BZ152:BZ156 BZ158:BZ17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{5DD6FDC9-9618-4CE8-A0D6-38399CFA0FA5}</x14:id>
        </ext>
      </extLst>
    </cfRule>
  </conditionalFormatting>
  <conditionalFormatting sqref="BZ15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{E8F425D8-14C4-46EB-986E-BD4D6FDCC2B2}</x14:id>
        </ext>
      </extLst>
    </cfRule>
  </conditionalFormatting>
  <conditionalFormatting sqref="IO175:IR17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{395C62DB-7850-4901-B275-02C1F091CC15}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EC4821-C698-4A14-9507-81B918127C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U9:BR36 R83 CA10:HQ36 C9:Q36 C150:Q175 C149:S149 U127:BR175 V122:BR124 V126:BR126 C126:Q148 CA126:HQ175 CA38:HQ124 U38:BR121 BS9:BV9 CA9:HP9 C38:Q124</xm:sqref>
        </x14:conditionalFormatting>
        <x14:conditionalFormatting xmlns:xm="http://schemas.microsoft.com/office/excel/2006/main">
          <x14:cfRule type="dataBar" id="{B737A718-165A-4374-8BFE-BE24895337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HQ9:HS9</xm:sqref>
        </x14:conditionalFormatting>
        <x14:conditionalFormatting xmlns:xm="http://schemas.microsoft.com/office/excel/2006/main">
          <x14:cfRule type="dataBar" id="{60D16E0A-B580-483E-A25B-AE2C31A61E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R84:R93 R172:S175 R131:S139 R141:S142 R144:S148 R150:S151 R9:S9 R95:R124 R28:S36 R38:S47 T139 T151 R48:R82 R127:R130</xm:sqref>
        </x14:conditionalFormatting>
        <x14:conditionalFormatting xmlns:xm="http://schemas.microsoft.com/office/excel/2006/main">
          <x14:cfRule type="dataBar" id="{33915418-9B18-4E3D-8E87-7834718CED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T94 R94</xm:sqref>
        </x14:conditionalFormatting>
        <x14:conditionalFormatting xmlns:xm="http://schemas.microsoft.com/office/excel/2006/main">
          <x14:cfRule type="dataBar" id="{E258D66E-B654-43BB-BDEE-2A7F624ED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BS10:BV36 BS38:BV124 BS126:BV151 BS172:BV175 BS152:BT171</xm:sqref>
        </x14:conditionalFormatting>
        <x14:conditionalFormatting xmlns:xm="http://schemas.microsoft.com/office/excel/2006/main">
          <x14:cfRule type="dataBar" id="{28906223-CC53-43DF-8D5C-9178BF3A58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HT9:HY9</xm:sqref>
        </x14:conditionalFormatting>
        <x14:conditionalFormatting xmlns:xm="http://schemas.microsoft.com/office/excel/2006/main">
          <x14:cfRule type="dataBar" id="{A346857A-D36B-4BBA-94BE-2C2C4C0A0D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R152:S171</xm:sqref>
        </x14:conditionalFormatting>
        <x14:conditionalFormatting xmlns:xm="http://schemas.microsoft.com/office/excel/2006/main">
          <x14:cfRule type="dataBar" id="{2C9AF2B1-6B2F-480F-8742-81BBF8228F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T126 R126</xm:sqref>
        </x14:conditionalFormatting>
        <x14:conditionalFormatting xmlns:xm="http://schemas.microsoft.com/office/excel/2006/main">
          <x14:cfRule type="dataBar" id="{CC0FD6CD-5032-4AE0-9C54-6D47C85E1E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R140</xm:sqref>
        </x14:conditionalFormatting>
        <x14:conditionalFormatting xmlns:xm="http://schemas.microsoft.com/office/excel/2006/main">
          <x14:cfRule type="dataBar" id="{BF1107A8-F04E-412D-9BA9-E61B3F936F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S140:T140</xm:sqref>
        </x14:conditionalFormatting>
        <x14:conditionalFormatting xmlns:xm="http://schemas.microsoft.com/office/excel/2006/main">
          <x14:cfRule type="dataBar" id="{257AA727-0A38-42DE-B7BC-EAC2B23942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R143:T143</xm:sqref>
        </x14:conditionalFormatting>
        <x14:conditionalFormatting xmlns:xm="http://schemas.microsoft.com/office/excel/2006/main">
          <x14:cfRule type="dataBar" id="{08C19EE5-E1DA-4BFB-942C-F4E10309C8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U122:U124 U126</xm:sqref>
        </x14:conditionalFormatting>
        <x14:conditionalFormatting xmlns:xm="http://schemas.microsoft.com/office/excel/2006/main">
          <x14:cfRule type="dataBar" id="{CE6A9B70-71F8-412F-BA57-EF68888A12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CA125:HQ125 C125:Q125 V125:BR125</xm:sqref>
        </x14:conditionalFormatting>
        <x14:conditionalFormatting xmlns:xm="http://schemas.microsoft.com/office/excel/2006/main">
          <x14:cfRule type="dataBar" id="{95AE270B-D73C-4056-8356-9A88A52442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R125</xm:sqref>
        </x14:conditionalFormatting>
        <x14:conditionalFormatting xmlns:xm="http://schemas.microsoft.com/office/excel/2006/main">
          <x14:cfRule type="dataBar" id="{9DA3145B-EE73-4FCC-9987-796384D58F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BS125:BV125</xm:sqref>
        </x14:conditionalFormatting>
        <x14:conditionalFormatting xmlns:xm="http://schemas.microsoft.com/office/excel/2006/main">
          <x14:cfRule type="dataBar" id="{C3E8CD82-A6AF-4C22-B8D7-F0838C3F58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U125</xm:sqref>
        </x14:conditionalFormatting>
        <x14:conditionalFormatting xmlns:xm="http://schemas.microsoft.com/office/excel/2006/main">
          <x14:cfRule type="dataBar" id="{B3412562-01F6-4FB9-AAE6-854EB5D58B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U37:BR37 CA37:HQ37 C37:Q37</xm:sqref>
        </x14:conditionalFormatting>
        <x14:conditionalFormatting xmlns:xm="http://schemas.microsoft.com/office/excel/2006/main">
          <x14:cfRule type="dataBar" id="{10A274E0-B627-4EB8-91CD-DD20EC2BF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R37:S37</xm:sqref>
        </x14:conditionalFormatting>
        <x14:conditionalFormatting xmlns:xm="http://schemas.microsoft.com/office/excel/2006/main">
          <x14:cfRule type="dataBar" id="{0BDB9EC3-BC3B-4EE3-BECC-9305C1974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BS37:BV37</xm:sqref>
        </x14:conditionalFormatting>
        <x14:conditionalFormatting xmlns:xm="http://schemas.microsoft.com/office/excel/2006/main">
          <x14:cfRule type="dataBar" id="{BC560D2A-1A7E-4C0D-98A8-1744FB5334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HZ9:IB9</xm:sqref>
        </x14:conditionalFormatting>
        <x14:conditionalFormatting xmlns:xm="http://schemas.microsoft.com/office/excel/2006/main">
          <x14:cfRule type="dataBar" id="{F45B402D-B1F6-4A88-BAFB-16E4B87B3A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IC9:IE9</xm:sqref>
        </x14:conditionalFormatting>
        <x14:conditionalFormatting xmlns:xm="http://schemas.microsoft.com/office/excel/2006/main">
          <x14:cfRule type="dataBar" id="{E85AA3E2-8A05-4916-96C4-AFCFEE07ED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BW9:BX9</xm:sqref>
        </x14:conditionalFormatting>
        <x14:conditionalFormatting xmlns:xm="http://schemas.microsoft.com/office/excel/2006/main">
          <x14:cfRule type="dataBar" id="{8691A41D-326C-460D-BBD3-3F4E365318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BW10:BX36 BW38:BX124 BW126:BX151 BW172:BX175</xm:sqref>
        </x14:conditionalFormatting>
        <x14:conditionalFormatting xmlns:xm="http://schemas.microsoft.com/office/excel/2006/main">
          <x14:cfRule type="dataBar" id="{5009A6B1-BEE0-49F1-9361-A79D3E7D41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BW125:BX125</xm:sqref>
        </x14:conditionalFormatting>
        <x14:conditionalFormatting xmlns:xm="http://schemas.microsoft.com/office/excel/2006/main">
          <x14:cfRule type="dataBar" id="{28107672-7F7C-468E-A2A6-DC46E015C8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BW37:BX37</xm:sqref>
        </x14:conditionalFormatting>
        <x14:conditionalFormatting xmlns:xm="http://schemas.microsoft.com/office/excel/2006/main">
          <x14:cfRule type="dataBar" id="{D9FA6D74-AC33-4EF3-9AD0-52B4C813C8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IF9:IL9</xm:sqref>
        </x14:conditionalFormatting>
        <x14:conditionalFormatting xmlns:xm="http://schemas.microsoft.com/office/excel/2006/main">
          <x14:cfRule type="dataBar" id="{0CD15B88-3674-47DB-B96E-60A5566027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BU152:BX171</xm:sqref>
        </x14:conditionalFormatting>
        <x14:conditionalFormatting xmlns:xm="http://schemas.microsoft.com/office/excel/2006/main">
          <x14:cfRule type="dataBar" id="{16C42F14-136E-476B-B8DD-71DE3333D6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T149 T83</xm:sqref>
        </x14:conditionalFormatting>
        <x14:conditionalFormatting xmlns:xm="http://schemas.microsoft.com/office/excel/2006/main">
          <x14:cfRule type="dataBar" id="{68577BB4-571F-49F0-BD45-9B3368B9C2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T95:T120 T84:T93 T172:T175 T127:T138 T141:T142 T144:T148 T150 T10:T17 T19:T36 T38:T82</xm:sqref>
        </x14:conditionalFormatting>
        <x14:conditionalFormatting xmlns:xm="http://schemas.microsoft.com/office/excel/2006/main">
          <x14:cfRule type="dataBar" id="{2B65ECA4-B82F-47E7-AA89-C4F87BE395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T152:T171</xm:sqref>
        </x14:conditionalFormatting>
        <x14:conditionalFormatting xmlns:xm="http://schemas.microsoft.com/office/excel/2006/main">
          <x14:cfRule type="dataBar" id="{E469B3D9-ABCB-4B9D-8455-EB00FE6CFF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T18</xm:sqref>
        </x14:conditionalFormatting>
        <x14:conditionalFormatting xmlns:xm="http://schemas.microsoft.com/office/excel/2006/main">
          <x14:cfRule type="dataBar" id="{AC022622-EE52-4BB5-AB14-383F85FA05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T121:T125</xm:sqref>
        </x14:conditionalFormatting>
        <x14:conditionalFormatting xmlns:xm="http://schemas.microsoft.com/office/excel/2006/main">
          <x14:cfRule type="dataBar" id="{380409C0-AAFF-49FE-A205-0A6C5A68C0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B9D07B92-2B74-44BF-B444-344F9A8CBA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R10:S27</xm:sqref>
        </x14:conditionalFormatting>
        <x14:conditionalFormatting xmlns:xm="http://schemas.microsoft.com/office/excel/2006/main">
          <x14:cfRule type="dataBar" id="{B92FF8AC-DEA5-4EB7-A0C9-967DF6E588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</xm:sqref>
        </x14:conditionalFormatting>
        <x14:conditionalFormatting xmlns:xm="http://schemas.microsoft.com/office/excel/2006/main">
          <x14:cfRule type="dataBar" id="{A49E3108-5C13-43EA-A017-F73C5CA471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S48:S130</xm:sqref>
        </x14:conditionalFormatting>
        <x14:conditionalFormatting xmlns:xm="http://schemas.microsoft.com/office/excel/2006/main">
          <x14:cfRule type="dataBar" id="{2DE1DCA0-6B77-4C52-8089-3293C637A0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IN9</xm:sqref>
        </x14:conditionalFormatting>
        <x14:conditionalFormatting xmlns:xm="http://schemas.microsoft.com/office/excel/2006/main">
          <x14:cfRule type="dataBar" id="{ABE35D33-D372-4ECB-A8CA-DC2C95D4AA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IM9</xm:sqref>
        </x14:conditionalFormatting>
        <x14:conditionalFormatting xmlns:xm="http://schemas.microsoft.com/office/excel/2006/main">
          <x14:cfRule type="dataBar" id="{7DC3756A-1EFD-4EE2-9901-611EF3824B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IO9:IR9</xm:sqref>
        </x14:conditionalFormatting>
        <x14:conditionalFormatting xmlns:xm="http://schemas.microsoft.com/office/excel/2006/main">
          <x14:cfRule type="dataBar" id="{5F6B7011-1451-4613-BE27-E9C8F07047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BY9</xm:sqref>
        </x14:conditionalFormatting>
        <x14:conditionalFormatting xmlns:xm="http://schemas.microsoft.com/office/excel/2006/main">
          <x14:cfRule type="dataBar" id="{E8791ACE-2517-4F09-81B9-8AEC4952DA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BY10:BY36 BY38:BY124 BY126:BY151 BY172:BY175</xm:sqref>
        </x14:conditionalFormatting>
        <x14:conditionalFormatting xmlns:xm="http://schemas.microsoft.com/office/excel/2006/main">
          <x14:cfRule type="dataBar" id="{BB4F13E3-4AC1-43C3-9AD4-216281457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BY125</xm:sqref>
        </x14:conditionalFormatting>
        <x14:conditionalFormatting xmlns:xm="http://schemas.microsoft.com/office/excel/2006/main">
          <x14:cfRule type="dataBar" id="{42934C3A-FD69-4031-BED8-D5D41A75C7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BY37</xm:sqref>
        </x14:conditionalFormatting>
        <x14:conditionalFormatting xmlns:xm="http://schemas.microsoft.com/office/excel/2006/main">
          <x14:cfRule type="dataBar" id="{B2F71842-2638-4EF0-BC9E-D05F2EDDDE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BY152:BY156 BY158:BY171</xm:sqref>
        </x14:conditionalFormatting>
        <x14:conditionalFormatting xmlns:xm="http://schemas.microsoft.com/office/excel/2006/main">
          <x14:cfRule type="dataBar" id="{059E48D6-97A0-490D-9B82-38E69AD321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BY157</xm:sqref>
        </x14:conditionalFormatting>
        <x14:conditionalFormatting xmlns:xm="http://schemas.microsoft.com/office/excel/2006/main">
          <x14:cfRule type="dataBar" id="{7C8A8325-78E5-4A5A-A61C-87C7EAC46A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BZ9</xm:sqref>
        </x14:conditionalFormatting>
        <x14:conditionalFormatting xmlns:xm="http://schemas.microsoft.com/office/excel/2006/main">
          <x14:cfRule type="dataBar" id="{AD85A379-6E43-4948-95E2-2D9D67D260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BZ10:BZ36 BZ38:BZ124 BZ126:BZ151 BZ172:BZ175</xm:sqref>
        </x14:conditionalFormatting>
        <x14:conditionalFormatting xmlns:xm="http://schemas.microsoft.com/office/excel/2006/main">
          <x14:cfRule type="dataBar" id="{045480C5-7C1B-4866-930A-B7A83685A3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BZ125</xm:sqref>
        </x14:conditionalFormatting>
        <x14:conditionalFormatting xmlns:xm="http://schemas.microsoft.com/office/excel/2006/main">
          <x14:cfRule type="dataBar" id="{3551BA9B-9286-434A-BC74-0C4A04A51D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BZ37</xm:sqref>
        </x14:conditionalFormatting>
        <x14:conditionalFormatting xmlns:xm="http://schemas.microsoft.com/office/excel/2006/main">
          <x14:cfRule type="dataBar" id="{5DD6FDC9-9618-4CE8-A0D6-38399CFA0F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BZ152:BZ156 BZ158:BZ171</xm:sqref>
        </x14:conditionalFormatting>
        <x14:conditionalFormatting xmlns:xm="http://schemas.microsoft.com/office/excel/2006/main">
          <x14:cfRule type="dataBar" id="{E8F425D8-14C4-46EB-986E-BD4D6FDCC2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BZ157</xm:sqref>
        </x14:conditionalFormatting>
        <x14:conditionalFormatting xmlns:xm="http://schemas.microsoft.com/office/excel/2006/main">
          <x14:cfRule type="dataBar" id="{395C62DB-7850-4901-B275-02C1F091C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IO175:IR175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International Monetary Fund</dc:creator>
  <cp:lastModifiedBy>Eriola Allmetaj</cp:lastModifiedBy>
  <dcterms:created xsi:type="dcterms:W3CDTF">2017-03-25T23:53:33Z</dcterms:created>
  <dcterms:modified xsi:type="dcterms:W3CDTF">2024-08-05T13:06:25Z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