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lvis.ballvora\Desktop\Detyrimet e Prapambetur\2024- 30.03.2024\"/>
    </mc:Choice>
  </mc:AlternateContent>
  <xr:revisionPtr revIDLastSave="0" documentId="13_ncr:1_{A9265153-0EAC-4CB1-A408-96D225EB59DA}" xr6:coauthVersionLast="47" xr6:coauthVersionMax="47" xr10:uidLastSave="{00000000-0000-0000-0000-000000000000}"/>
  <bookViews>
    <workbookView xWindow="14400" yWindow="0" windowWidth="14400" windowHeight="15600" xr2:uid="{00000000-000D-0000-FFFF-FFFF00000000}"/>
  </bookViews>
  <sheets>
    <sheet name="Sipas institucioneve" sheetId="2" r:id="rId1"/>
  </sheets>
  <definedNames>
    <definedName name="_xlnm.Print_Area" localSheetId="0">'Sipas institucioneve'!$A$1:$O$112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3" i="2" l="1"/>
  <c r="N85" i="2"/>
  <c r="N106" i="2" l="1"/>
  <c r="N105" i="2"/>
  <c r="N104" i="2"/>
  <c r="N103" i="2"/>
  <c r="N5" i="2"/>
  <c r="N110" i="2"/>
  <c r="N109" i="2" l="1"/>
  <c r="M108" i="2"/>
  <c r="L108" i="2"/>
  <c r="K108" i="2"/>
  <c r="J108" i="2"/>
  <c r="I108" i="2"/>
  <c r="H108" i="2"/>
  <c r="G108" i="2"/>
  <c r="F108" i="2"/>
  <c r="E108" i="2"/>
  <c r="D108" i="2"/>
  <c r="C108" i="2"/>
  <c r="N102" i="2"/>
  <c r="M101" i="2"/>
  <c r="L101" i="2"/>
  <c r="K101" i="2"/>
  <c r="J101" i="2"/>
  <c r="I101" i="2"/>
  <c r="H101" i="2"/>
  <c r="G101" i="2"/>
  <c r="F101" i="2"/>
  <c r="E101" i="2"/>
  <c r="D101" i="2"/>
  <c r="C101" i="2"/>
  <c r="J99" i="2" l="1"/>
  <c r="L99" i="2"/>
  <c r="K99" i="2"/>
  <c r="F99" i="2"/>
  <c r="G99" i="2"/>
  <c r="H99" i="2"/>
  <c r="C99" i="2"/>
  <c r="D99" i="2"/>
  <c r="E99" i="2"/>
  <c r="I99" i="2"/>
  <c r="M99" i="2"/>
  <c r="N101" i="2"/>
  <c r="N108" i="2"/>
  <c r="N99" i="2" l="1"/>
  <c r="N11" i="2" l="1"/>
  <c r="N9" i="2" l="1"/>
  <c r="N26" i="2" l="1"/>
  <c r="N59" i="2"/>
  <c r="N28" i="2"/>
  <c r="N30" i="2"/>
  <c r="N29" i="2"/>
  <c r="N27" i="2"/>
  <c r="N33" i="2"/>
  <c r="N31" i="2"/>
  <c r="N35" i="2"/>
  <c r="N32" i="2"/>
  <c r="N40" i="2"/>
  <c r="N44" i="2"/>
  <c r="N36" i="2"/>
  <c r="N79" i="2"/>
  <c r="N39" i="2"/>
  <c r="N34" i="2"/>
  <c r="N37" i="2"/>
  <c r="N45" i="2"/>
  <c r="N52" i="2"/>
  <c r="N51" i="2"/>
  <c r="N62" i="2"/>
  <c r="N46" i="2"/>
  <c r="N42" i="2"/>
  <c r="N50" i="2"/>
  <c r="N57" i="2"/>
  <c r="N55" i="2"/>
  <c r="N47" i="2"/>
  <c r="N61" i="2"/>
  <c r="N67" i="2"/>
  <c r="N72" i="2"/>
  <c r="N54" i="2"/>
  <c r="N60" i="2"/>
  <c r="N49" i="2"/>
  <c r="N41" i="2"/>
  <c r="N58" i="2"/>
  <c r="N53" i="2"/>
  <c r="N66" i="2"/>
  <c r="N56" i="2"/>
  <c r="N68" i="2"/>
  <c r="N48" i="2"/>
  <c r="N64" i="2"/>
  <c r="N69" i="2"/>
  <c r="N70" i="2"/>
  <c r="N74" i="2"/>
  <c r="N38" i="2"/>
  <c r="N43" i="2"/>
  <c r="N65" i="2"/>
  <c r="N84" i="2"/>
  <c r="N75" i="2"/>
  <c r="N77" i="2"/>
  <c r="N71" i="2"/>
  <c r="N76" i="2"/>
  <c r="N73" i="2"/>
  <c r="N81" i="2"/>
  <c r="N82" i="2"/>
  <c r="N80" i="2"/>
  <c r="N83" i="2"/>
  <c r="N78" i="2"/>
  <c r="N86" i="2"/>
  <c r="N17" i="2" l="1"/>
  <c r="N13" i="2"/>
  <c r="C4" i="2" l="1"/>
  <c r="D4" i="2"/>
  <c r="E4" i="2"/>
  <c r="F4" i="2"/>
  <c r="G4" i="2"/>
  <c r="H4" i="2"/>
  <c r="I4" i="2"/>
  <c r="J4" i="2"/>
  <c r="K4" i="2"/>
  <c r="L4" i="2"/>
  <c r="M4" i="2"/>
  <c r="N7" i="2"/>
  <c r="N6" i="2"/>
  <c r="N10" i="2"/>
  <c r="N8" i="2"/>
  <c r="N12" i="2"/>
  <c r="N15" i="2"/>
  <c r="N14" i="2"/>
  <c r="N16" i="2"/>
  <c r="N19" i="2"/>
  <c r="N18" i="2"/>
  <c r="C24" i="2"/>
  <c r="I24" i="2"/>
  <c r="J24" i="2"/>
  <c r="K24" i="2"/>
  <c r="L24" i="2"/>
  <c r="M24" i="2"/>
  <c r="N4" i="2" l="1"/>
  <c r="F24" i="2" l="1"/>
  <c r="N25" i="2"/>
  <c r="N24" i="2" s="1"/>
  <c r="D92" i="2" s="1"/>
  <c r="E24" i="2"/>
  <c r="H24" i="2"/>
  <c r="G24" i="2"/>
  <c r="D93" i="2" l="1"/>
  <c r="D24" i="2" s="1"/>
</calcChain>
</file>

<file path=xl/sharedStrings.xml><?xml version="1.0" encoding="utf-8"?>
<sst xmlns="http://schemas.openxmlformats.org/spreadsheetml/2006/main" count="275" uniqueCount="216">
  <si>
    <t>Investime</t>
  </si>
  <si>
    <t>Rimbursim i TVSH</t>
  </si>
  <si>
    <t>Mallra</t>
  </si>
  <si>
    <t>Social insurance</t>
  </si>
  <si>
    <t>Health insurance</t>
  </si>
  <si>
    <t>Personal income tax</t>
  </si>
  <si>
    <t>Other taxes</t>
  </si>
  <si>
    <t>Goods</t>
  </si>
  <si>
    <t xml:space="preserve">VAT refund </t>
  </si>
  <si>
    <t>Services</t>
  </si>
  <si>
    <t>Court decisions</t>
  </si>
  <si>
    <t>Investments</t>
  </si>
  <si>
    <t>Maintenance</t>
  </si>
  <si>
    <t>Vendime Gjyqësore</t>
  </si>
  <si>
    <t>Shërbime</t>
  </si>
  <si>
    <t>Mirëmbajtje</t>
  </si>
  <si>
    <t>Të tjera</t>
  </si>
  <si>
    <t>Others</t>
  </si>
  <si>
    <t>Sigurime Shoqërore</t>
  </si>
  <si>
    <t>Sigurime Shëndetësore</t>
  </si>
  <si>
    <t>Të Ardhura Personale</t>
  </si>
  <si>
    <t>Tatime të Tjera</t>
  </si>
  <si>
    <t>GG Arrears</t>
  </si>
  <si>
    <t>GG Arrears/Total Expenditures</t>
  </si>
  <si>
    <t>Angazhime/Target me Partnerët Ndërkombëtarë</t>
  </si>
  <si>
    <t xml:space="preserve">Stoku vs Shp e Përgjithshme </t>
  </si>
  <si>
    <t>Total</t>
  </si>
  <si>
    <t>Academy of Arts</t>
  </si>
  <si>
    <t>Akademia e Arteve</t>
  </si>
  <si>
    <t>The Agricultural University of Tirana</t>
  </si>
  <si>
    <t>Universiteti Bujqësor</t>
  </si>
  <si>
    <t>TOTAL (milion ALL)</t>
  </si>
  <si>
    <t>Vau i Dejes Water Supply and Sewage (JSC)</t>
  </si>
  <si>
    <t>Ujësjellës Kanalizime Vau i Dejës</t>
  </si>
  <si>
    <t>Rreshen Water Supply and Sewage (JSC)</t>
  </si>
  <si>
    <t>Sh.A. Ujësjellës-Kanalizime Rrëshen</t>
  </si>
  <si>
    <t>Kruje Water Supply and Sewage (JSC)</t>
  </si>
  <si>
    <t>Sh.A. Ujësjellës-Kanalizime Krujë</t>
  </si>
  <si>
    <t>Tirana Water Supply and Sewage (JSC)</t>
  </si>
  <si>
    <t>Sh.A. Ujësjellës-Kanalizime Tiranë</t>
  </si>
  <si>
    <t>TOTAL</t>
  </si>
  <si>
    <t>Detyrimet te tjera të papërfshira në stokun e detyrimeve të Qeverisjes Qendrore dhe Qeverisjes Vendore, të gjeneruara nga moduli i SIFQ</t>
  </si>
  <si>
    <t xml:space="preserve">District of  Korçe  </t>
  </si>
  <si>
    <t>Qarku Korçë</t>
  </si>
  <si>
    <t xml:space="preserve">Municipality of  Korçë  </t>
  </si>
  <si>
    <t>Bashkia Korçë</t>
  </si>
  <si>
    <t xml:space="preserve">Municipality of  Kolonjë  </t>
  </si>
  <si>
    <t>Bashkia Kolonjë</t>
  </si>
  <si>
    <t xml:space="preserve">Municipality of  Shkodër  </t>
  </si>
  <si>
    <t>Bashkia Shkodër</t>
  </si>
  <si>
    <t xml:space="preserve">District of  Vlore  </t>
  </si>
  <si>
    <t xml:space="preserve">Qarku Vlorë </t>
  </si>
  <si>
    <t xml:space="preserve">Municipality of  Vau-Dejes  </t>
  </si>
  <si>
    <t>Bashkia Vau-Dejës</t>
  </si>
  <si>
    <t xml:space="preserve">Municipality of  Bulqize  </t>
  </si>
  <si>
    <t>Bashkia Bulqizë</t>
  </si>
  <si>
    <t xml:space="preserve">Municipality of  Sarandë  </t>
  </si>
  <si>
    <t>Bashkia Sarandë</t>
  </si>
  <si>
    <t xml:space="preserve">Municipality of  Has  </t>
  </si>
  <si>
    <t>Bashkia Has</t>
  </si>
  <si>
    <t>Municipality of  Dropull</t>
  </si>
  <si>
    <t>Bashkia Dropull</t>
  </si>
  <si>
    <t>Municipality of Gjirokastër</t>
  </si>
  <si>
    <t>Bashkia Gjirokastër</t>
  </si>
  <si>
    <t xml:space="preserve">District of  Gjirokaster  </t>
  </si>
  <si>
    <t>Qarku Gjirokastër</t>
  </si>
  <si>
    <t xml:space="preserve">Municipality of  Mallakastër  </t>
  </si>
  <si>
    <t>Bashkia Mallakastër</t>
  </si>
  <si>
    <t xml:space="preserve">Municipality of  Maliq  </t>
  </si>
  <si>
    <t>Bashkia Maliq</t>
  </si>
  <si>
    <t xml:space="preserve">Municipality of  Gramsh  </t>
  </si>
  <si>
    <t>Bashkia Gramsh</t>
  </si>
  <si>
    <t xml:space="preserve">Municipality of  Memaliaj  </t>
  </si>
  <si>
    <t>Bashkia Memaliaj</t>
  </si>
  <si>
    <t xml:space="preserve">Municipality of  Konispol  </t>
  </si>
  <si>
    <t>Bashkia Konispol</t>
  </si>
  <si>
    <t xml:space="preserve">Municipality of  Skrapar  </t>
  </si>
  <si>
    <t>Bashkia Skrapar</t>
  </si>
  <si>
    <t xml:space="preserve">Municipality of  Mat  </t>
  </si>
  <si>
    <t>Bashkia Mat</t>
  </si>
  <si>
    <t xml:space="preserve">Municipality of  Klos  </t>
  </si>
  <si>
    <t>Bashkia Klos</t>
  </si>
  <si>
    <t xml:space="preserve">Municipality of  Tepelenë  </t>
  </si>
  <si>
    <t>Bashkia Tepelenë</t>
  </si>
  <si>
    <t xml:space="preserve">Municipality of  Himarë  </t>
  </si>
  <si>
    <t>Bashkia Himarë</t>
  </si>
  <si>
    <t xml:space="preserve">Municipality of  Krujë  </t>
  </si>
  <si>
    <t>Bashkia Krujë</t>
  </si>
  <si>
    <t xml:space="preserve">Municipality of  Libohovë  </t>
  </si>
  <si>
    <t>Bashkia Libohovë</t>
  </si>
  <si>
    <t xml:space="preserve">Municipality of  Mirditë  </t>
  </si>
  <si>
    <t>Bashkia Mirditë</t>
  </si>
  <si>
    <t>Municipality of  Shijak</t>
  </si>
  <si>
    <t>Bashkia Shijak</t>
  </si>
  <si>
    <t xml:space="preserve">Municipality of  Finiq  </t>
  </si>
  <si>
    <t>Bashkia Finiq</t>
  </si>
  <si>
    <t xml:space="preserve">Municipality of  Lushnjë  </t>
  </si>
  <si>
    <t>Bashkia Lushnjë</t>
  </si>
  <si>
    <t xml:space="preserve">Municipality of  Berat  </t>
  </si>
  <si>
    <t>Bashkia Berat</t>
  </si>
  <si>
    <t xml:space="preserve">Municipality of  Divjakë  </t>
  </si>
  <si>
    <t>Bashkia Divjakë</t>
  </si>
  <si>
    <t xml:space="preserve">Municipality of  Pukë  </t>
  </si>
  <si>
    <t>Bashkia Pukë</t>
  </si>
  <si>
    <t xml:space="preserve">District of  Berat  </t>
  </si>
  <si>
    <t>Qarku Berat</t>
  </si>
  <si>
    <t xml:space="preserve">Municipality of  Poliçan  </t>
  </si>
  <si>
    <t>Bashkia Poliçan</t>
  </si>
  <si>
    <t xml:space="preserve">Municipality of  Belsh  </t>
  </si>
  <si>
    <t>Bashkia Belsh</t>
  </si>
  <si>
    <t xml:space="preserve">Municipality of  Përmet  </t>
  </si>
  <si>
    <t xml:space="preserve">Bashkia Përmet </t>
  </si>
  <si>
    <t xml:space="preserve">Municipality of  Delvinë  </t>
  </si>
  <si>
    <t>Bashkia Delvinë</t>
  </si>
  <si>
    <t xml:space="preserve">Municipality of  Elbasan  </t>
  </si>
  <si>
    <t>Bashkia Elbasan</t>
  </si>
  <si>
    <t xml:space="preserve">District of  Durres  </t>
  </si>
  <si>
    <t>Qarku Durrës</t>
  </si>
  <si>
    <t xml:space="preserve">Municipality of  Selenicë  </t>
  </si>
  <si>
    <t>Bashkia Selenicë</t>
  </si>
  <si>
    <t xml:space="preserve">Municipality of  Roskovec  </t>
  </si>
  <si>
    <t>Bashkia Roskovec</t>
  </si>
  <si>
    <t xml:space="preserve">Municipality of  Kurbin  </t>
  </si>
  <si>
    <t>Bashkia Kurbin</t>
  </si>
  <si>
    <t>Municipality of  Malësi e Madhe</t>
  </si>
  <si>
    <t>Bashkia Malësi e Madhe</t>
  </si>
  <si>
    <t xml:space="preserve">Municipality of  Tropojë  </t>
  </si>
  <si>
    <t>Bashkia Tropojë</t>
  </si>
  <si>
    <t xml:space="preserve">Municipality of  Rrogozhinë  </t>
  </si>
  <si>
    <t>Bashkia Rrogozhinë</t>
  </si>
  <si>
    <t xml:space="preserve">Municipality of  Kukës  </t>
  </si>
  <si>
    <t>Bashkia Kukës</t>
  </si>
  <si>
    <t xml:space="preserve">Municipality of  Lezhë  </t>
  </si>
  <si>
    <t>Bashkia Lezhë</t>
  </si>
  <si>
    <t xml:space="preserve">Municipality of  Peqin  </t>
  </si>
  <si>
    <t>Bashkia Peqin</t>
  </si>
  <si>
    <t xml:space="preserve">Municipality of  Durrës  </t>
  </si>
  <si>
    <t>Bashkia Durrës</t>
  </si>
  <si>
    <t xml:space="preserve">Municipality of  Vlorë  </t>
  </si>
  <si>
    <t>Bashkia Vlorë</t>
  </si>
  <si>
    <t xml:space="preserve">Municipality of  Fier  </t>
  </si>
  <si>
    <t>Bashkia Fier</t>
  </si>
  <si>
    <t xml:space="preserve">Municipality of  Devoll  </t>
  </si>
  <si>
    <t>Bashkia Devoll</t>
  </si>
  <si>
    <t xml:space="preserve">Municipality of  Pustec  </t>
  </si>
  <si>
    <t>Bashkia Pustec</t>
  </si>
  <si>
    <t>Municipality of  Dimal</t>
  </si>
  <si>
    <t>Bashkia Dimal</t>
  </si>
  <si>
    <t xml:space="preserve">Municipality of  Cërrik  </t>
  </si>
  <si>
    <t>Bashkia Cërrik</t>
  </si>
  <si>
    <t xml:space="preserve">Municipality of  Kuçove  </t>
  </si>
  <si>
    <t>Bashkia Kuçovë</t>
  </si>
  <si>
    <t xml:space="preserve">Municipality of  Kamëz  </t>
  </si>
  <si>
    <t>Bashkia Kamëz</t>
  </si>
  <si>
    <t xml:space="preserve">Municipality of  Pogradec  </t>
  </si>
  <si>
    <t>Bashkia Pogradec</t>
  </si>
  <si>
    <t xml:space="preserve">Municipality of  Dibër  </t>
  </si>
  <si>
    <t xml:space="preserve">Bashkia Dibër </t>
  </si>
  <si>
    <t xml:space="preserve">Municipality of  Vorë </t>
  </si>
  <si>
    <t>Bashkia Vorë</t>
  </si>
  <si>
    <t xml:space="preserve">Municipality of  Kavajë  </t>
  </si>
  <si>
    <t>Bashkia Kavajë</t>
  </si>
  <si>
    <t xml:space="preserve">Municipality of  Tiranë  </t>
  </si>
  <si>
    <t>Bashkia Tiranë</t>
  </si>
  <si>
    <t>Institucionet e Qeverisjes Vendore</t>
  </si>
  <si>
    <t xml:space="preserve"> </t>
  </si>
  <si>
    <t>Presidency</t>
  </si>
  <si>
    <t>Presidenca</t>
  </si>
  <si>
    <t>High Judicial Council</t>
  </si>
  <si>
    <t>Këshilli i Lartë Gjyqësor</t>
  </si>
  <si>
    <t>Ministry of Agriculture and Rural Development</t>
  </si>
  <si>
    <t xml:space="preserve">Ministria e Bujqësisë dhe Zhvillimit Rural </t>
  </si>
  <si>
    <t>Ministry of Education, Sports and Youth</t>
  </si>
  <si>
    <t>Ministria e Arsimit, Sportit dhe Rinisë</t>
  </si>
  <si>
    <t>Ministry of Justice</t>
  </si>
  <si>
    <t>Ministria e Drejtësisë</t>
  </si>
  <si>
    <t>Ministry of Tourism and Environment</t>
  </si>
  <si>
    <t>Ministria e Turizmit dhe Mjedisit</t>
  </si>
  <si>
    <t>Albanian Development Fund</t>
  </si>
  <si>
    <t>Fondi Shqiptar i Zhvillimit</t>
  </si>
  <si>
    <t>General Prosecutor's Office</t>
  </si>
  <si>
    <t>Prokuroria e Përgjithshme</t>
  </si>
  <si>
    <t>Other Government Institutions</t>
  </si>
  <si>
    <t>Institucione të tjera Qeveritare</t>
  </si>
  <si>
    <t>Ministry of Health and Social Protection</t>
  </si>
  <si>
    <t>Ministria e Shëndetesisë dhe Mbrojtjes Sociale</t>
  </si>
  <si>
    <t>Ministry of Defense</t>
  </si>
  <si>
    <t>Ministria e Mbrojtjes</t>
  </si>
  <si>
    <t>Ministry of Internal Affairs</t>
  </si>
  <si>
    <t>Ministria e Brendshme</t>
  </si>
  <si>
    <t>Ministry of Infrastructure and Energy</t>
  </si>
  <si>
    <t>Ministria e Infrastrukturës dhe Energjisë</t>
  </si>
  <si>
    <t xml:space="preserve">Institucionet e Qeverisjes Qendrore </t>
  </si>
  <si>
    <t>Detyrimet e prapambetura të gjeneruara nga moduli i SIFQ</t>
  </si>
  <si>
    <t xml:space="preserve">General Government Expenditures </t>
  </si>
  <si>
    <t>ERP Target (annual)</t>
  </si>
  <si>
    <t>Target për ERP (vjetore)</t>
  </si>
  <si>
    <t>Shoqëria Rajonale Ujësjellës Kanalizime Dibër sh.a.</t>
  </si>
  <si>
    <t>Dibër Regional Water Supply and Sewage (JSC)</t>
  </si>
  <si>
    <t>TOTAL (milionë LEK)</t>
  </si>
  <si>
    <t>Sub TOTAL (milionë LEK)</t>
  </si>
  <si>
    <t>Shpenzimet e Përgjithshme</t>
  </si>
  <si>
    <t>Stoku i Detyrimeve të Përgjithshme</t>
  </si>
  <si>
    <t xml:space="preserve">* Të dhënat për detyrimet e prapambetura duke filluar nga raportimi 12-mujor 2020, janë gjeneruar nga sistemi SIFQ sipas përcaktimeve të Udhëzimit nr.37 të datës 06.10.2020, “Për monitorimin dhe publikimin periodik të stokut të detyrimeve të prapambetura të qeverisjes së përgjithshme”. Ky format i raportimit të detyrimeve të prapambetura, përveç se rrit saktësinë dhe siguron të dhënat në kohë, është gjithashtu një format gjithpërfshirës duke unifikuar raportin për të gjithë njësitë e qeverisjes së përgjithshme. </t>
  </si>
  <si>
    <t>Stoku i Detyrimeve deri në Mars 2024</t>
  </si>
  <si>
    <t>Stock of Arrears until March 2024</t>
  </si>
  <si>
    <t>Bashkia Patos</t>
  </si>
  <si>
    <t>Municipality of Patos</t>
  </si>
  <si>
    <t>Ministria e Financave</t>
  </si>
  <si>
    <t>Ministria e Ekonomisë, Kulturës dhe Inovacionit</t>
  </si>
  <si>
    <t xml:space="preserve">Ministry of Finance </t>
  </si>
  <si>
    <t>Ministry of Economy, Culture and Innovation</t>
  </si>
  <si>
    <t>Deri në Mars 2024            (Plan AN1)</t>
  </si>
  <si>
    <t>=/&lt;2.0%</t>
  </si>
  <si>
    <t>(Milionë lekë)</t>
  </si>
  <si>
    <t>(Million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</si>
</sst>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 #,##0.00_)_L_e_k_ ;_ * \(#,##0.00\)_L_e_k_ ;_ * &quot;-&quot;??_)_L_e_k_ ;_ @_ "/>
    <numFmt numFmtId="165" formatCode="_-* #,##0.00_-;\-* #,##0.00_-;_-* &quot;-&quot;??_-;_-@_-"/>
    <numFmt numFmtId="166" formatCode="_ * #,##0.0_)_L_e_k_ ;_ * \(#,##0.0\)_L_e_k_ ;_ * &quot;-&quot;??_)_L_e_k_ ;_ @_ "/>
    <numFmt numFmtId="167" formatCode="_ * #,##0_)_L_e_k_ ;_ * \(#,##0\)_L_e_k_ ;_ * &quot;-&quot;??_)_L_e_k_ ;_ @_ "/>
    <numFmt numFmtId="168" formatCode="_(* #,##0.00000000000_);_(* \(#,##0.00000000000\);_(* &quot;-&quot;??_);_(@_)"/>
    <numFmt numFmtId="169" formatCode="0.0000000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2"/>
      <color rgb="FFFF0000"/>
      <name val="Calibri"/>
      <family val="2"/>
      <scheme val="minor"/>
    </font>
    <font>
      <b/>
      <sz val="14"/>
      <color rgb="FFFF0000"/>
      <name val="Calibri"/>
      <family val="2"/>
      <scheme val="minor"/>
    </font>
    <font>
      <b/>
      <sz val="11"/>
      <color rgb="FFFF000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name val="Calibri"/>
      <family val="2"/>
      <scheme val="minor"/>
    </font>
    <font>
      <b/>
      <sz val="12"/>
      <color theme="1"/>
      <name val="Calibri"/>
      <family val="2"/>
      <charset val="238"/>
      <scheme val="minor"/>
    </font>
    <font>
      <b/>
      <sz val="14"/>
      <color rgb="FF0070C0"/>
      <name val="Calibri"/>
      <family val="2"/>
      <charset val="238"/>
      <scheme val="minor"/>
    </font>
    <font>
      <i/>
      <sz val="10"/>
      <color theme="1"/>
      <name val="Calibri"/>
      <family val="2"/>
      <charset val="238"/>
      <scheme val="minor"/>
    </font>
    <font>
      <sz val="10"/>
      <name val="Arial"/>
      <family val="2"/>
    </font>
    <font>
      <sz val="12"/>
      <color theme="1"/>
      <name val="Calibri"/>
      <family val="2"/>
      <scheme val="minor"/>
    </font>
    <font>
      <sz val="13"/>
      <color theme="1"/>
      <name val="Calibri"/>
      <family val="2"/>
      <scheme val="minor"/>
    </font>
    <font>
      <b/>
      <sz val="13"/>
      <name val="Calibri"/>
      <family val="2"/>
      <scheme val="minor"/>
    </font>
    <font>
      <b/>
      <sz val="13"/>
      <color theme="1"/>
      <name val="Calibri"/>
      <family val="2"/>
      <scheme val="minor"/>
    </font>
    <font>
      <b/>
      <sz val="15"/>
      <color rgb="FFC00000"/>
      <name val="Calibri"/>
      <family val="2"/>
      <scheme val="minor"/>
    </font>
    <font>
      <b/>
      <sz val="13"/>
      <color rgb="FFFF0000"/>
      <name val="Calibri"/>
      <family val="2"/>
      <scheme val="minor"/>
    </font>
    <font>
      <b/>
      <sz val="15"/>
      <color theme="1"/>
      <name val="Calibri"/>
      <family val="2"/>
      <scheme val="minor"/>
    </font>
    <font>
      <b/>
      <sz val="15"/>
      <color rgb="FFFF0000"/>
      <name val="Calibri"/>
      <family val="2"/>
      <scheme val="minor"/>
    </font>
    <font>
      <b/>
      <sz val="14"/>
      <color rgb="FF009900"/>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9" tint="0.79998168889431442"/>
        <bgColor theme="4" tint="0.79998168889431442"/>
      </patternFill>
    </fill>
    <fill>
      <patternFill patternType="solid">
        <fgColor rgb="FFD9E1F2"/>
        <bgColor indexed="64"/>
      </patternFill>
    </fill>
  </fills>
  <borders count="47">
    <border>
      <left/>
      <right/>
      <top/>
      <bottom/>
      <diagonal/>
    </border>
    <border>
      <left style="hair">
        <color auto="1"/>
      </left>
      <right style="hair">
        <color auto="1"/>
      </right>
      <top style="hair">
        <color auto="1"/>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double">
        <color auto="1"/>
      </right>
      <top style="thin">
        <color indexed="64"/>
      </top>
      <bottom/>
      <diagonal/>
    </border>
    <border>
      <left style="thin">
        <color indexed="64"/>
      </left>
      <right style="double">
        <color auto="1"/>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auto="1"/>
      </right>
      <top style="double">
        <color auto="1"/>
      </top>
      <bottom style="hair">
        <color auto="1"/>
      </bottom>
      <diagonal/>
    </border>
    <border>
      <left/>
      <right/>
      <top style="double">
        <color auto="1"/>
      </top>
      <bottom style="hair">
        <color auto="1"/>
      </bottom>
      <diagonal/>
    </border>
    <border>
      <left style="double">
        <color auto="1"/>
      </left>
      <right/>
      <top style="double">
        <color auto="1"/>
      </top>
      <bottom style="hair">
        <color auto="1"/>
      </bottom>
      <diagonal/>
    </border>
    <border>
      <left style="hair">
        <color auto="1"/>
      </left>
      <right/>
      <top style="hair">
        <color auto="1"/>
      </top>
      <bottom style="hair">
        <color auto="1"/>
      </bottom>
      <diagonal/>
    </border>
    <border>
      <left/>
      <right style="double">
        <color auto="1"/>
      </right>
      <top style="hair">
        <color auto="1"/>
      </top>
      <bottom style="hair">
        <color auto="1"/>
      </bottom>
      <diagonal/>
    </border>
    <border>
      <left style="hair">
        <color auto="1"/>
      </left>
      <right style="hair">
        <color auto="1"/>
      </right>
      <top/>
      <bottom style="hair">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auto="1"/>
      </left>
      <right/>
      <top style="double">
        <color indexed="64"/>
      </top>
      <bottom style="hair">
        <color indexed="64"/>
      </bottom>
      <diagonal/>
    </border>
    <border>
      <left/>
      <right/>
      <top style="hair">
        <color indexed="64"/>
      </top>
      <bottom style="hair">
        <color indexed="64"/>
      </bottom>
      <diagonal/>
    </border>
    <border>
      <left/>
      <right style="hair">
        <color auto="1"/>
      </right>
      <top style="hair">
        <color auto="1"/>
      </top>
      <bottom style="hair">
        <color auto="1"/>
      </bottom>
      <diagonal/>
    </border>
    <border>
      <left/>
      <right style="hair">
        <color auto="1"/>
      </right>
      <top style="double">
        <color indexed="64"/>
      </top>
      <bottom style="hair">
        <color auto="1"/>
      </bottom>
      <diagonal/>
    </border>
    <border>
      <left style="double">
        <color auto="1"/>
      </left>
      <right/>
      <top style="hair">
        <color auto="1"/>
      </top>
      <bottom style="hair">
        <color auto="1"/>
      </bottom>
      <diagonal/>
    </border>
    <border>
      <left style="hair">
        <color auto="1"/>
      </left>
      <right/>
      <top style="hair">
        <color auto="1"/>
      </top>
      <bottom style="double">
        <color indexed="64"/>
      </bottom>
      <diagonal/>
    </border>
    <border>
      <left/>
      <right/>
      <top style="hair">
        <color auto="1"/>
      </top>
      <bottom style="double">
        <color indexed="64"/>
      </bottom>
      <diagonal/>
    </border>
    <border>
      <left/>
      <right style="double">
        <color indexed="64"/>
      </right>
      <top style="hair">
        <color auto="1"/>
      </top>
      <bottom style="double">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4" fillId="0" borderId="0"/>
  </cellStyleXfs>
  <cellXfs count="121">
    <xf numFmtId="0" fontId="0" fillId="0" borderId="0" xfId="0"/>
    <xf numFmtId="0" fontId="0" fillId="0" borderId="0" xfId="0" applyAlignment="1">
      <alignment vertical="center"/>
    </xf>
    <xf numFmtId="43" fontId="0" fillId="0" borderId="0" xfId="0" applyNumberFormat="1" applyAlignment="1">
      <alignment vertical="center"/>
    </xf>
    <xf numFmtId="166" fontId="0" fillId="0" borderId="0" xfId="0" applyNumberFormat="1" applyAlignment="1">
      <alignment vertical="center"/>
    </xf>
    <xf numFmtId="0" fontId="0" fillId="2" borderId="5" xfId="0" applyFill="1" applyBorder="1" applyAlignment="1">
      <alignment vertical="center"/>
    </xf>
    <xf numFmtId="0" fontId="5" fillId="0" borderId="2" xfId="0" applyFont="1" applyBorder="1" applyAlignment="1">
      <alignment vertical="center"/>
    </xf>
    <xf numFmtId="0" fontId="2" fillId="6" borderId="9" xfId="0" applyFont="1" applyFill="1" applyBorder="1" applyAlignment="1">
      <alignment horizontal="center" vertical="center" wrapText="1"/>
    </xf>
    <xf numFmtId="166" fontId="6" fillId="6" borderId="12" xfId="0" applyNumberFormat="1" applyFont="1" applyFill="1" applyBorder="1" applyAlignment="1">
      <alignment horizontal="center" vertical="center" wrapText="1"/>
    </xf>
    <xf numFmtId="167" fontId="2" fillId="6" borderId="13" xfId="0" applyNumberFormat="1" applyFont="1" applyFill="1" applyBorder="1" applyAlignment="1">
      <alignment horizontal="center" vertical="center" wrapText="1"/>
    </xf>
    <xf numFmtId="167" fontId="2" fillId="6" borderId="14" xfId="0" applyNumberFormat="1" applyFont="1" applyFill="1" applyBorder="1" applyAlignment="1">
      <alignment horizontal="center" vertical="center" wrapText="1"/>
    </xf>
    <xf numFmtId="0" fontId="2" fillId="6" borderId="15" xfId="0" applyFont="1" applyFill="1" applyBorder="1" applyAlignment="1">
      <alignment horizontal="center" vertical="center" wrapText="1"/>
    </xf>
    <xf numFmtId="166" fontId="0" fillId="5" borderId="0" xfId="2" applyNumberFormat="1" applyFont="1" applyFill="1" applyBorder="1" applyAlignment="1">
      <alignment horizontal="left" vertical="center"/>
    </xf>
    <xf numFmtId="166" fontId="0" fillId="5" borderId="18" xfId="2" applyNumberFormat="1" applyFont="1"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166" fontId="6" fillId="5" borderId="23" xfId="1" applyNumberFormat="1" applyFont="1" applyFill="1" applyBorder="1" applyAlignment="1">
      <alignment vertical="center"/>
    </xf>
    <xf numFmtId="166" fontId="6" fillId="5" borderId="24" xfId="1" applyNumberFormat="1" applyFont="1" applyFill="1" applyBorder="1" applyAlignment="1">
      <alignment vertical="center"/>
    </xf>
    <xf numFmtId="0" fontId="8" fillId="0" borderId="0" xfId="0" applyFont="1" applyAlignment="1">
      <alignment vertical="center"/>
    </xf>
    <xf numFmtId="0" fontId="0" fillId="0" borderId="0" xfId="0" applyAlignment="1">
      <alignment horizontal="center" vertical="center"/>
    </xf>
    <xf numFmtId="0" fontId="3" fillId="0" borderId="0" xfId="0" applyFont="1" applyAlignment="1">
      <alignment vertical="center"/>
    </xf>
    <xf numFmtId="166" fontId="3" fillId="0" borderId="0" xfId="0" applyNumberFormat="1" applyFont="1" applyAlignment="1">
      <alignment vertical="center"/>
    </xf>
    <xf numFmtId="0" fontId="10" fillId="0" borderId="0" xfId="0" applyFont="1" applyAlignment="1">
      <alignment vertical="center"/>
    </xf>
    <xf numFmtId="166" fontId="10" fillId="0" borderId="0" xfId="0" applyNumberFormat="1" applyFont="1" applyAlignment="1">
      <alignment vertical="center"/>
    </xf>
    <xf numFmtId="0" fontId="2" fillId="7" borderId="9" xfId="0" applyFont="1" applyFill="1" applyBorder="1" applyAlignment="1">
      <alignment horizontal="center" vertical="center" wrapText="1"/>
    </xf>
    <xf numFmtId="166" fontId="6" fillId="7" borderId="12" xfId="0" applyNumberFormat="1" applyFont="1" applyFill="1" applyBorder="1" applyAlignment="1">
      <alignment horizontal="center" vertical="center" wrapText="1"/>
    </xf>
    <xf numFmtId="167" fontId="2" fillId="7" borderId="13" xfId="0" applyNumberFormat="1" applyFont="1" applyFill="1" applyBorder="1" applyAlignment="1">
      <alignment horizontal="center" vertical="center" wrapText="1"/>
    </xf>
    <xf numFmtId="167" fontId="2" fillId="7" borderId="14" xfId="0" applyNumberFormat="1" applyFont="1" applyFill="1" applyBorder="1" applyAlignment="1">
      <alignment horizontal="center" vertical="center" wrapText="1"/>
    </xf>
    <xf numFmtId="0" fontId="2" fillId="7" borderId="15" xfId="0" applyFont="1" applyFill="1" applyBorder="1" applyAlignment="1">
      <alignment horizontal="center" vertical="center" wrapText="1"/>
    </xf>
    <xf numFmtId="0" fontId="0" fillId="2" borderId="16" xfId="0" applyFill="1" applyBorder="1" applyAlignment="1">
      <alignment horizontal="left" vertical="center"/>
    </xf>
    <xf numFmtId="166" fontId="6" fillId="2" borderId="17" xfId="1" applyNumberFormat="1" applyFont="1" applyFill="1" applyBorder="1" applyAlignment="1">
      <alignment vertical="center"/>
    </xf>
    <xf numFmtId="166" fontId="0" fillId="2" borderId="0" xfId="1" applyNumberFormat="1" applyFont="1" applyFill="1" applyBorder="1" applyAlignment="1">
      <alignment vertical="center"/>
    </xf>
    <xf numFmtId="166" fontId="0" fillId="2" borderId="18" xfId="1" applyNumberFormat="1" applyFont="1" applyFill="1" applyBorder="1" applyAlignment="1">
      <alignment vertical="center"/>
    </xf>
    <xf numFmtId="2" fontId="0" fillId="0" borderId="0" xfId="0" applyNumberFormat="1" applyAlignment="1">
      <alignment vertical="center"/>
    </xf>
    <xf numFmtId="164" fontId="7" fillId="7" borderId="8" xfId="2" applyFont="1" applyFill="1" applyBorder="1" applyAlignment="1">
      <alignment horizontal="center" vertical="center"/>
    </xf>
    <xf numFmtId="166" fontId="6" fillId="2" borderId="19" xfId="1" applyNumberFormat="1" applyFont="1" applyFill="1" applyBorder="1" applyAlignment="1">
      <alignment vertical="center"/>
    </xf>
    <xf numFmtId="166" fontId="7" fillId="7" borderId="20" xfId="2" applyNumberFormat="1" applyFont="1" applyFill="1" applyBorder="1" applyAlignment="1">
      <alignment horizontal="left" vertical="center"/>
    </xf>
    <xf numFmtId="166" fontId="7" fillId="7" borderId="21" xfId="2" applyNumberFormat="1" applyFont="1" applyFill="1" applyBorder="1" applyAlignment="1">
      <alignment horizontal="left" vertical="center"/>
    </xf>
    <xf numFmtId="164" fontId="7" fillId="7" borderId="22" xfId="2" applyFont="1" applyFill="1" applyBorder="1" applyAlignment="1">
      <alignment horizontal="center" vertical="center"/>
    </xf>
    <xf numFmtId="17" fontId="2" fillId="7" borderId="7" xfId="0" applyNumberFormat="1" applyFont="1" applyFill="1" applyBorder="1" applyAlignment="1">
      <alignment horizontal="center" vertical="center" wrapText="1"/>
    </xf>
    <xf numFmtId="166" fontId="6" fillId="7" borderId="19" xfId="0" applyNumberFormat="1" applyFont="1" applyFill="1" applyBorder="1" applyAlignment="1">
      <alignment horizontal="center" vertical="center" wrapText="1"/>
    </xf>
    <xf numFmtId="167" fontId="2" fillId="7" borderId="25" xfId="0" applyNumberFormat="1" applyFont="1" applyFill="1" applyBorder="1" applyAlignment="1">
      <alignment horizontal="center" vertical="center" wrapText="1"/>
    </xf>
    <xf numFmtId="167" fontId="2" fillId="7" borderId="20" xfId="0" applyNumberFormat="1" applyFont="1" applyFill="1" applyBorder="1" applyAlignment="1">
      <alignment horizontal="center" vertical="center" wrapText="1"/>
    </xf>
    <xf numFmtId="167" fontId="2" fillId="7" borderId="26" xfId="0" applyNumberFormat="1" applyFont="1" applyFill="1" applyBorder="1" applyAlignment="1">
      <alignment horizontal="center" vertical="center" wrapText="1"/>
    </xf>
    <xf numFmtId="0" fontId="2" fillId="7" borderId="22" xfId="0" applyFont="1" applyFill="1" applyBorder="1" applyAlignment="1">
      <alignment horizontal="center" vertical="center" wrapText="1"/>
    </xf>
    <xf numFmtId="0" fontId="11" fillId="0" borderId="6" xfId="0" applyFont="1" applyBorder="1" applyAlignment="1">
      <alignment vertical="center"/>
    </xf>
    <xf numFmtId="0" fontId="12" fillId="0" borderId="5" xfId="0" applyFont="1" applyBorder="1" applyAlignment="1">
      <alignment vertical="center"/>
    </xf>
    <xf numFmtId="0" fontId="11" fillId="0" borderId="5" xfId="0" applyFont="1" applyBorder="1" applyAlignment="1">
      <alignment vertical="center"/>
    </xf>
    <xf numFmtId="0" fontId="2" fillId="7" borderId="8" xfId="0" applyFont="1" applyFill="1" applyBorder="1" applyAlignment="1">
      <alignment horizontal="center" vertical="center" wrapText="1"/>
    </xf>
    <xf numFmtId="167" fontId="2" fillId="7" borderId="21" xfId="0" applyNumberFormat="1" applyFont="1" applyFill="1" applyBorder="1" applyAlignment="1">
      <alignment horizontal="center" vertical="center" wrapText="1"/>
    </xf>
    <xf numFmtId="166" fontId="0" fillId="2" borderId="0" xfId="2" applyNumberFormat="1" applyFont="1" applyFill="1" applyBorder="1" applyAlignment="1">
      <alignment horizontal="left" vertical="center"/>
    </xf>
    <xf numFmtId="166" fontId="0" fillId="2" borderId="18" xfId="2" applyNumberFormat="1" applyFont="1" applyFill="1" applyBorder="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166" fontId="6" fillId="2" borderId="24" xfId="1" applyNumberFormat="1" applyFont="1" applyFill="1" applyBorder="1" applyAlignment="1">
      <alignment vertical="center"/>
    </xf>
    <xf numFmtId="166" fontId="0" fillId="2" borderId="25" xfId="2" applyNumberFormat="1" applyFont="1" applyFill="1" applyBorder="1" applyAlignment="1">
      <alignment horizontal="left" vertical="center"/>
    </xf>
    <xf numFmtId="166" fontId="0" fillId="2" borderId="26" xfId="2" applyNumberFormat="1" applyFont="1" applyFill="1" applyBorder="1" applyAlignment="1">
      <alignment horizontal="left" vertical="center"/>
    </xf>
    <xf numFmtId="164" fontId="0" fillId="0" borderId="0" xfId="2" applyFont="1" applyAlignment="1">
      <alignment vertical="center"/>
    </xf>
    <xf numFmtId="166" fontId="13" fillId="0" borderId="0" xfId="0" applyNumberFormat="1" applyFont="1" applyAlignment="1">
      <alignment vertical="center"/>
    </xf>
    <xf numFmtId="0" fontId="9" fillId="0" borderId="4" xfId="0" applyFont="1" applyBorder="1" applyAlignment="1">
      <alignment vertical="center"/>
    </xf>
    <xf numFmtId="166" fontId="8" fillId="0" borderId="3" xfId="0" applyNumberFormat="1" applyFont="1" applyBorder="1" applyAlignment="1">
      <alignment vertical="center"/>
    </xf>
    <xf numFmtId="0" fontId="8" fillId="0" borderId="3" xfId="0" applyFont="1" applyBorder="1" applyAlignment="1">
      <alignment vertical="center"/>
    </xf>
    <xf numFmtId="0" fontId="0" fillId="3" borderId="0" xfId="0" applyFill="1" applyAlignment="1">
      <alignment vertical="center"/>
    </xf>
    <xf numFmtId="43" fontId="0" fillId="3" borderId="0" xfId="0" applyNumberFormat="1" applyFill="1" applyAlignment="1">
      <alignment vertical="center"/>
    </xf>
    <xf numFmtId="168" fontId="0" fillId="0" borderId="0" xfId="0" applyNumberFormat="1" applyAlignment="1">
      <alignment vertical="center"/>
    </xf>
    <xf numFmtId="167" fontId="16" fillId="4" borderId="1" xfId="0" applyNumberFormat="1" applyFont="1" applyFill="1" applyBorder="1" applyAlignment="1">
      <alignment horizontal="center" vertical="center"/>
    </xf>
    <xf numFmtId="10" fontId="17" fillId="4" borderId="1" xfId="3" applyNumberFormat="1" applyFont="1" applyFill="1" applyBorder="1" applyAlignment="1">
      <alignment horizontal="center" vertical="center"/>
    </xf>
    <xf numFmtId="166" fontId="18" fillId="4" borderId="35" xfId="2" applyNumberFormat="1" applyFont="1" applyFill="1" applyBorder="1" applyAlignment="1">
      <alignment horizontal="center" vertical="center" wrapText="1"/>
    </xf>
    <xf numFmtId="166" fontId="18" fillId="6" borderId="29" xfId="2" applyNumberFormat="1" applyFont="1" applyFill="1" applyBorder="1" applyAlignment="1">
      <alignment horizontal="center" vertical="center" wrapText="1"/>
    </xf>
    <xf numFmtId="166" fontId="18" fillId="6" borderId="11" xfId="2" applyNumberFormat="1" applyFont="1" applyFill="1" applyBorder="1" applyAlignment="1">
      <alignment horizontal="center" vertical="center" wrapText="1"/>
    </xf>
    <xf numFmtId="166" fontId="20" fillId="6" borderId="28" xfId="2" applyNumberFormat="1" applyFont="1" applyFill="1" applyBorder="1" applyAlignment="1">
      <alignment horizontal="center" vertical="center" wrapText="1"/>
    </xf>
    <xf numFmtId="166" fontId="21" fillId="6" borderId="21" xfId="2" applyNumberFormat="1" applyFont="1" applyFill="1" applyBorder="1" applyAlignment="1">
      <alignment horizontal="center" vertical="center"/>
    </xf>
    <xf numFmtId="166" fontId="21" fillId="6" borderId="20" xfId="2" applyNumberFormat="1" applyFont="1" applyFill="1" applyBorder="1" applyAlignment="1">
      <alignment horizontal="left" vertical="center"/>
    </xf>
    <xf numFmtId="166" fontId="22" fillId="6" borderId="19" xfId="2" applyNumberFormat="1" applyFont="1" applyFill="1" applyBorder="1" applyAlignment="1">
      <alignment horizontal="left" vertical="center"/>
    </xf>
    <xf numFmtId="166" fontId="18" fillId="6" borderId="21" xfId="2" applyNumberFormat="1" applyFont="1" applyFill="1" applyBorder="1" applyAlignment="1">
      <alignment horizontal="left" vertical="center"/>
    </xf>
    <xf numFmtId="166" fontId="18" fillId="6" borderId="20" xfId="2" applyNumberFormat="1" applyFont="1" applyFill="1" applyBorder="1" applyAlignment="1">
      <alignment horizontal="left" vertical="center"/>
    </xf>
    <xf numFmtId="166" fontId="20" fillId="6" borderId="19" xfId="2" applyNumberFormat="1" applyFont="1" applyFill="1" applyBorder="1" applyAlignment="1">
      <alignment horizontal="left" vertical="center"/>
    </xf>
    <xf numFmtId="0" fontId="15" fillId="5" borderId="5" xfId="0" applyFont="1" applyFill="1" applyBorder="1" applyAlignment="1">
      <alignment horizontal="left" vertical="center"/>
    </xf>
    <xf numFmtId="166" fontId="15" fillId="5" borderId="18" xfId="2" applyNumberFormat="1" applyFont="1" applyFill="1" applyBorder="1" applyAlignment="1">
      <alignment horizontal="left" vertical="center"/>
    </xf>
    <xf numFmtId="166" fontId="15" fillId="5" borderId="0" xfId="2" applyNumberFormat="1" applyFont="1" applyFill="1" applyBorder="1" applyAlignment="1">
      <alignment horizontal="left" vertical="center"/>
    </xf>
    <xf numFmtId="166" fontId="4" fillId="5" borderId="17" xfId="1" applyNumberFormat="1" applyFont="1" applyFill="1" applyBorder="1" applyAlignment="1">
      <alignment vertical="center"/>
    </xf>
    <xf numFmtId="0" fontId="15" fillId="5" borderId="6" xfId="0" applyFont="1" applyFill="1" applyBorder="1" applyAlignment="1">
      <alignment horizontal="left" vertical="center"/>
    </xf>
    <xf numFmtId="0" fontId="15" fillId="5" borderId="16" xfId="0" applyFont="1" applyFill="1" applyBorder="1" applyAlignment="1">
      <alignment horizontal="left" vertical="center"/>
    </xf>
    <xf numFmtId="166" fontId="20" fillId="6" borderId="19" xfId="2" applyNumberFormat="1" applyFont="1" applyFill="1" applyBorder="1" applyAlignment="1">
      <alignment vertical="center"/>
    </xf>
    <xf numFmtId="169" fontId="0" fillId="0" borderId="0" xfId="0" applyNumberFormat="1" applyAlignment="1">
      <alignment vertical="center"/>
    </xf>
    <xf numFmtId="164" fontId="18" fillId="6" borderId="10" xfId="2" applyFont="1" applyFill="1" applyBorder="1" applyAlignment="1">
      <alignment horizontal="center" vertical="center"/>
    </xf>
    <xf numFmtId="164" fontId="18" fillId="6" borderId="27" xfId="2" applyFont="1" applyFill="1" applyBorder="1" applyAlignment="1">
      <alignment horizontal="center" vertical="center"/>
    </xf>
    <xf numFmtId="164" fontId="21" fillId="6" borderId="22" xfId="2" applyFont="1" applyFill="1" applyBorder="1" applyAlignment="1">
      <alignment horizontal="center" vertical="center"/>
    </xf>
    <xf numFmtId="164" fontId="9" fillId="6" borderId="8" xfId="2" applyFont="1" applyFill="1" applyBorder="1" applyAlignment="1">
      <alignment horizontal="center" vertical="center"/>
    </xf>
    <xf numFmtId="164" fontId="18" fillId="6" borderId="22" xfId="2" applyFont="1" applyFill="1" applyBorder="1" applyAlignment="1">
      <alignment horizontal="center" vertical="center"/>
    </xf>
    <xf numFmtId="164" fontId="18" fillId="6" borderId="8" xfId="2" applyFont="1" applyFill="1" applyBorder="1" applyAlignment="1">
      <alignment horizontal="center" vertical="center"/>
    </xf>
    <xf numFmtId="0" fontId="15" fillId="8" borderId="5" xfId="0" applyFont="1" applyFill="1" applyBorder="1" applyAlignment="1">
      <alignment horizontal="left" vertical="center"/>
    </xf>
    <xf numFmtId="166" fontId="15" fillId="8" borderId="18" xfId="2" applyNumberFormat="1" applyFont="1" applyFill="1" applyBorder="1" applyAlignment="1">
      <alignment horizontal="left" vertical="center"/>
    </xf>
    <xf numFmtId="166" fontId="15" fillId="8" borderId="0" xfId="2" applyNumberFormat="1" applyFont="1" applyFill="1" applyBorder="1" applyAlignment="1">
      <alignment horizontal="left" vertical="center"/>
    </xf>
    <xf numFmtId="166" fontId="4" fillId="8" borderId="17" xfId="1" applyNumberFormat="1" applyFont="1" applyFill="1" applyBorder="1" applyAlignment="1">
      <alignment vertical="center"/>
    </xf>
    <xf numFmtId="9" fontId="23" fillId="4" borderId="1" xfId="3" quotePrefix="1" applyFont="1" applyFill="1" applyBorder="1" applyAlignment="1">
      <alignment horizontal="center" vertical="center"/>
    </xf>
    <xf numFmtId="0" fontId="0" fillId="0" borderId="3" xfId="0" applyBorder="1" applyAlignment="1">
      <alignment horizontal="left" vertical="center" wrapText="1"/>
    </xf>
    <xf numFmtId="0" fontId="19" fillId="4" borderId="36"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7" fillId="4" borderId="33" xfId="0" applyFont="1" applyFill="1" applyBorder="1" applyAlignment="1">
      <alignment horizontal="left" vertical="center" wrapText="1"/>
    </xf>
    <xf numFmtId="0" fontId="17" fillId="4" borderId="40"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6" fillId="4" borderId="43" xfId="0" applyFont="1" applyFill="1" applyBorder="1" applyAlignment="1">
      <alignment horizontal="right" vertical="center" wrapText="1"/>
    </xf>
    <xf numFmtId="0" fontId="16" fillId="4" borderId="41" xfId="0" applyFont="1" applyFill="1" applyBorder="1" applyAlignment="1">
      <alignment horizontal="right" vertical="center" wrapText="1"/>
    </xf>
    <xf numFmtId="0" fontId="17" fillId="4" borderId="43" xfId="0" applyFont="1" applyFill="1" applyBorder="1" applyAlignment="1">
      <alignment horizontal="right" vertical="center" wrapText="1"/>
    </xf>
    <xf numFmtId="0" fontId="17" fillId="4" borderId="41" xfId="0" applyFont="1" applyFill="1" applyBorder="1" applyAlignment="1">
      <alignment horizontal="right" vertical="center" wrapText="1"/>
    </xf>
    <xf numFmtId="0" fontId="23" fillId="4" borderId="43" xfId="0" applyFont="1" applyFill="1" applyBorder="1" applyAlignment="1">
      <alignment horizontal="right" vertical="center" wrapText="1"/>
    </xf>
    <xf numFmtId="0" fontId="23" fillId="4" borderId="41" xfId="0" applyFont="1" applyFill="1" applyBorder="1" applyAlignment="1">
      <alignment horizontal="right" vertical="center" wrapText="1"/>
    </xf>
    <xf numFmtId="0" fontId="18" fillId="4" borderId="39" xfId="0" applyFont="1" applyFill="1" applyBorder="1" applyAlignment="1">
      <alignment horizontal="center" vertical="center"/>
    </xf>
    <xf numFmtId="0" fontId="18" fillId="4" borderId="31" xfId="0" applyFont="1" applyFill="1" applyBorder="1" applyAlignment="1">
      <alignment horizontal="center" vertical="center"/>
    </xf>
    <xf numFmtId="0" fontId="18" fillId="4" borderId="30" xfId="0" applyFont="1" applyFill="1" applyBorder="1" applyAlignment="1">
      <alignment horizontal="center" vertical="center"/>
    </xf>
    <xf numFmtId="0" fontId="16" fillId="4" borderId="33" xfId="0" applyFont="1" applyFill="1" applyBorder="1" applyAlignment="1">
      <alignment horizontal="left" vertical="center" wrapText="1"/>
    </xf>
    <xf numFmtId="0" fontId="16" fillId="4" borderId="40" xfId="0" applyFont="1" applyFill="1" applyBorder="1" applyAlignment="1">
      <alignment horizontal="left" vertical="center" wrapText="1"/>
    </xf>
    <xf numFmtId="0" fontId="16" fillId="4" borderId="34" xfId="0" applyFont="1" applyFill="1" applyBorder="1" applyAlignment="1">
      <alignment horizontal="left" vertical="center" wrapText="1"/>
    </xf>
    <xf numFmtId="0" fontId="0" fillId="0" borderId="3" xfId="0" quotePrefix="1" applyBorder="1" applyAlignment="1">
      <alignment horizontal="left" vertical="center" wrapText="1"/>
    </xf>
    <xf numFmtId="0" fontId="23" fillId="4" borderId="44" xfId="0" applyFont="1" applyFill="1" applyBorder="1" applyAlignment="1">
      <alignment horizontal="left" vertical="center" wrapText="1"/>
    </xf>
    <xf numFmtId="0" fontId="23" fillId="4" borderId="45" xfId="0" applyFont="1" applyFill="1" applyBorder="1" applyAlignment="1">
      <alignment horizontal="left" vertical="center" wrapText="1"/>
    </xf>
    <xf numFmtId="0" fontId="23" fillId="4" borderId="46" xfId="0" applyFont="1" applyFill="1" applyBorder="1" applyAlignment="1">
      <alignment horizontal="left" vertical="center" wrapText="1"/>
    </xf>
    <xf numFmtId="0" fontId="18" fillId="4" borderId="32" xfId="0" applyFont="1" applyFill="1" applyBorder="1" applyAlignment="1">
      <alignment horizontal="center" vertical="center"/>
    </xf>
    <xf numFmtId="0" fontId="18" fillId="4" borderId="42" xfId="0" applyFont="1" applyFill="1" applyBorder="1" applyAlignment="1">
      <alignment horizontal="center" vertical="center"/>
    </xf>
    <xf numFmtId="0" fontId="5" fillId="0" borderId="0" xfId="0" applyFont="1" applyAlignment="1">
      <alignment vertical="center"/>
    </xf>
  </cellXfs>
  <cellStyles count="6">
    <cellStyle name="Comma" xfId="1" builtinId="3"/>
    <cellStyle name="Comma 2" xfId="2" xr:uid="{00000000-0005-0000-0000-000001000000}"/>
    <cellStyle name="Comma 3" xfId="4" xr:uid="{00000000-0005-0000-0000-000002000000}"/>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009900"/>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26"/>
  <sheetViews>
    <sheetView showGridLines="0" tabSelected="1" zoomScale="70" zoomScaleNormal="70" workbookViewId="0">
      <selection activeCell="I92" sqref="I92"/>
    </sheetView>
  </sheetViews>
  <sheetFormatPr defaultColWidth="8.85546875" defaultRowHeight="15" x14ac:dyDescent="0.25"/>
  <cols>
    <col min="1" max="1" width="4.7109375" style="1" customWidth="1"/>
    <col min="2" max="2" width="50.42578125" style="1" customWidth="1"/>
    <col min="3" max="5" width="16.7109375" style="1" customWidth="1"/>
    <col min="6" max="10" width="15.7109375" style="1" customWidth="1"/>
    <col min="11" max="11" width="17.7109375" style="1" customWidth="1"/>
    <col min="12" max="13" width="15.7109375" style="1" customWidth="1"/>
    <col min="14" max="14" width="18" style="3" customWidth="1"/>
    <col min="15" max="15" width="46.42578125" style="1" customWidth="1"/>
    <col min="16" max="16" width="8.85546875" style="1"/>
    <col min="17" max="17" width="18.85546875" style="1" customWidth="1"/>
    <col min="18" max="18" width="22.5703125" style="1" bestFit="1" customWidth="1"/>
    <col min="19" max="19" width="12.42578125" style="1" bestFit="1" customWidth="1"/>
    <col min="20" max="20" width="15.7109375" style="1" bestFit="1" customWidth="1"/>
    <col min="21" max="21" width="8.85546875" style="1"/>
    <col min="22" max="22" width="24.85546875" style="1" bestFit="1" customWidth="1"/>
    <col min="23" max="24" width="15.85546875" style="1" bestFit="1" customWidth="1"/>
    <col min="25" max="25" width="14.85546875" style="1" bestFit="1" customWidth="1"/>
    <col min="26" max="26" width="17.5703125" style="1" bestFit="1" customWidth="1"/>
    <col min="27" max="27" width="13.85546875" style="1" bestFit="1" customWidth="1"/>
    <col min="28" max="28" width="14.85546875" style="1" bestFit="1" customWidth="1"/>
    <col min="29" max="29" width="17.5703125" style="1" bestFit="1" customWidth="1"/>
    <col min="30" max="30" width="14.85546875" style="1" bestFit="1" customWidth="1"/>
    <col min="31" max="31" width="13.85546875" style="1" bestFit="1" customWidth="1"/>
    <col min="32" max="32" width="14.85546875" style="1" bestFit="1" customWidth="1"/>
    <col min="33" max="33" width="13.85546875" style="1" bestFit="1" customWidth="1"/>
    <col min="34" max="34" width="17.5703125" style="1" bestFit="1" customWidth="1"/>
    <col min="35" max="16384" width="8.85546875" style="1"/>
  </cols>
  <sheetData>
    <row r="1" spans="1:19" s="17" customFormat="1" ht="17.25" customHeight="1" thickTop="1" x14ac:dyDescent="0.25">
      <c r="B1" s="5" t="s">
        <v>193</v>
      </c>
      <c r="C1" s="60"/>
      <c r="D1" s="60"/>
      <c r="E1" s="60"/>
      <c r="F1" s="60"/>
      <c r="G1" s="60"/>
      <c r="H1" s="60"/>
      <c r="I1" s="60"/>
      <c r="J1" s="60"/>
      <c r="K1" s="60"/>
      <c r="L1" s="60"/>
      <c r="M1" s="60"/>
      <c r="N1" s="59"/>
      <c r="O1" s="58"/>
    </row>
    <row r="2" spans="1:19" ht="15.75" customHeight="1" x14ac:dyDescent="0.25">
      <c r="B2" s="45" t="s">
        <v>192</v>
      </c>
      <c r="N2" s="57"/>
      <c r="O2" s="44"/>
    </row>
    <row r="3" spans="1:19" ht="32.25" customHeight="1" x14ac:dyDescent="0.25">
      <c r="B3" s="43" t="s">
        <v>204</v>
      </c>
      <c r="C3" s="42" t="s">
        <v>13</v>
      </c>
      <c r="D3" s="40" t="s">
        <v>14</v>
      </c>
      <c r="E3" s="40" t="s">
        <v>15</v>
      </c>
      <c r="F3" s="40" t="s">
        <v>0</v>
      </c>
      <c r="G3" s="40" t="s">
        <v>1</v>
      </c>
      <c r="H3" s="40" t="s">
        <v>2</v>
      </c>
      <c r="I3" s="40" t="s">
        <v>16</v>
      </c>
      <c r="J3" s="40" t="s">
        <v>18</v>
      </c>
      <c r="K3" s="40" t="s">
        <v>19</v>
      </c>
      <c r="L3" s="40" t="s">
        <v>20</v>
      </c>
      <c r="M3" s="40" t="s">
        <v>21</v>
      </c>
      <c r="N3" s="39" t="s">
        <v>26</v>
      </c>
      <c r="O3" s="47" t="s">
        <v>205</v>
      </c>
      <c r="R3" s="63"/>
    </row>
    <row r="4" spans="1:19" ht="15.75" x14ac:dyDescent="0.25">
      <c r="A4" s="56"/>
      <c r="B4" s="37" t="s">
        <v>199</v>
      </c>
      <c r="C4" s="36">
        <f t="shared" ref="C4:N4" si="0">SUM(C5:C19)</f>
        <v>953.6143345700001</v>
      </c>
      <c r="D4" s="35">
        <f t="shared" si="0"/>
        <v>41.942334999999993</v>
      </c>
      <c r="E4" s="35">
        <f t="shared" si="0"/>
        <v>219.71535900000001</v>
      </c>
      <c r="F4" s="35">
        <f t="shared" si="0"/>
        <v>1488.11365826</v>
      </c>
      <c r="G4" s="35">
        <f t="shared" si="0"/>
        <v>81.202010260000009</v>
      </c>
      <c r="H4" s="35">
        <f t="shared" si="0"/>
        <v>53.528681000000006</v>
      </c>
      <c r="I4" s="35">
        <f t="shared" si="0"/>
        <v>525.87884099999997</v>
      </c>
      <c r="J4" s="35">
        <f t="shared" si="0"/>
        <v>154.459642</v>
      </c>
      <c r="K4" s="35">
        <f t="shared" si="0"/>
        <v>18.372179000000003</v>
      </c>
      <c r="L4" s="35">
        <f t="shared" si="0"/>
        <v>42.465203000000002</v>
      </c>
      <c r="M4" s="35">
        <f t="shared" si="0"/>
        <v>5.5780000000000003E-2</v>
      </c>
      <c r="N4" s="53">
        <f t="shared" si="0"/>
        <v>3579.34802309</v>
      </c>
      <c r="O4" s="33" t="s">
        <v>31</v>
      </c>
      <c r="R4" s="83"/>
      <c r="S4" s="2"/>
    </row>
    <row r="5" spans="1:19" x14ac:dyDescent="0.25">
      <c r="B5" s="51" t="s">
        <v>191</v>
      </c>
      <c r="C5" s="55">
        <v>100.145771</v>
      </c>
      <c r="D5" s="54">
        <v>4.2619680000000004</v>
      </c>
      <c r="E5" s="54">
        <v>1.1213</v>
      </c>
      <c r="F5" s="54">
        <v>1287.32383437</v>
      </c>
      <c r="G5" s="54">
        <v>25.057361</v>
      </c>
      <c r="H5" s="54">
        <v>0</v>
      </c>
      <c r="I5" s="54">
        <v>20.777556000000001</v>
      </c>
      <c r="J5" s="54">
        <v>0</v>
      </c>
      <c r="K5" s="54">
        <v>0</v>
      </c>
      <c r="L5" s="54">
        <v>0</v>
      </c>
      <c r="M5" s="54">
        <v>0</v>
      </c>
      <c r="N5" s="53">
        <f t="shared" ref="N5:N19" si="1">SUM(C5:M5)</f>
        <v>1438.6877903699999</v>
      </c>
      <c r="O5" s="52" t="s">
        <v>190</v>
      </c>
      <c r="R5" s="2"/>
    </row>
    <row r="6" spans="1:19" x14ac:dyDescent="0.25">
      <c r="B6" s="51" t="s">
        <v>187</v>
      </c>
      <c r="C6" s="50">
        <v>55.664664000000002</v>
      </c>
      <c r="D6" s="49">
        <v>4.8719390000000002</v>
      </c>
      <c r="E6" s="49">
        <v>0.11232</v>
      </c>
      <c r="F6" s="49">
        <v>0.177596</v>
      </c>
      <c r="G6" s="49">
        <v>0</v>
      </c>
      <c r="H6" s="49">
        <v>0</v>
      </c>
      <c r="I6" s="49">
        <v>355.116535</v>
      </c>
      <c r="J6" s="49">
        <v>151.40897100000001</v>
      </c>
      <c r="K6" s="49">
        <v>18.332004000000001</v>
      </c>
      <c r="L6" s="49">
        <v>41.518424000000003</v>
      </c>
      <c r="M6" s="49">
        <v>0</v>
      </c>
      <c r="N6" s="29">
        <f t="shared" si="1"/>
        <v>627.20245299999999</v>
      </c>
      <c r="O6" s="28" t="s">
        <v>186</v>
      </c>
      <c r="R6" s="2"/>
    </row>
    <row r="7" spans="1:19" x14ac:dyDescent="0.25">
      <c r="B7" s="51" t="s">
        <v>189</v>
      </c>
      <c r="C7" s="50">
        <v>556.02138200000002</v>
      </c>
      <c r="D7" s="49">
        <v>2.0218240000000001</v>
      </c>
      <c r="E7" s="49">
        <v>0</v>
      </c>
      <c r="F7" s="49">
        <v>18.601963999999999</v>
      </c>
      <c r="G7" s="49">
        <v>0</v>
      </c>
      <c r="H7" s="49">
        <v>2.9232</v>
      </c>
      <c r="I7" s="49">
        <v>7.34</v>
      </c>
      <c r="J7" s="49">
        <v>3.0352890000000001</v>
      </c>
      <c r="K7" s="49">
        <v>4.0175000000000002E-2</v>
      </c>
      <c r="L7" s="49">
        <v>0.94607799999999997</v>
      </c>
      <c r="M7" s="49">
        <v>0</v>
      </c>
      <c r="N7" s="29">
        <f t="shared" si="1"/>
        <v>590.92991200000006</v>
      </c>
      <c r="O7" s="28" t="s">
        <v>188</v>
      </c>
    </row>
    <row r="8" spans="1:19" x14ac:dyDescent="0.25">
      <c r="B8" s="51" t="s">
        <v>185</v>
      </c>
      <c r="C8" s="50">
        <v>105.639212</v>
      </c>
      <c r="D8" s="49">
        <v>10.342183</v>
      </c>
      <c r="E8" s="49">
        <v>13.018739</v>
      </c>
      <c r="F8" s="49">
        <v>9.4109429999999996</v>
      </c>
      <c r="G8" s="49">
        <v>0</v>
      </c>
      <c r="H8" s="49">
        <v>50.554681000000002</v>
      </c>
      <c r="I8" s="49">
        <v>37.336773999999998</v>
      </c>
      <c r="J8" s="49">
        <v>1.5382E-2</v>
      </c>
      <c r="K8" s="49">
        <v>0</v>
      </c>
      <c r="L8" s="49">
        <v>7.0100000000000002E-4</v>
      </c>
      <c r="M8" s="49">
        <v>5.5780000000000003E-2</v>
      </c>
      <c r="N8" s="29">
        <f t="shared" si="1"/>
        <v>226.37439499999996</v>
      </c>
      <c r="O8" s="28" t="s">
        <v>184</v>
      </c>
    </row>
    <row r="9" spans="1:19" x14ac:dyDescent="0.25">
      <c r="B9" s="51" t="s">
        <v>183</v>
      </c>
      <c r="C9" s="50">
        <v>0</v>
      </c>
      <c r="D9" s="49">
        <v>0</v>
      </c>
      <c r="E9" s="49">
        <v>205.46299999999999</v>
      </c>
      <c r="F9" s="49">
        <v>8.6750174199999996</v>
      </c>
      <c r="G9" s="49">
        <v>0</v>
      </c>
      <c r="H9" s="49">
        <v>0</v>
      </c>
      <c r="I9" s="49">
        <v>0.34022999999999998</v>
      </c>
      <c r="J9" s="49">
        <v>0</v>
      </c>
      <c r="K9" s="49">
        <v>0</v>
      </c>
      <c r="L9" s="49">
        <v>0</v>
      </c>
      <c r="M9" s="49">
        <v>0</v>
      </c>
      <c r="N9" s="29">
        <f t="shared" si="1"/>
        <v>214.47824741999997</v>
      </c>
      <c r="O9" s="28" t="s">
        <v>182</v>
      </c>
    </row>
    <row r="10" spans="1:19" x14ac:dyDescent="0.25">
      <c r="B10" s="51" t="s">
        <v>208</v>
      </c>
      <c r="C10" s="50">
        <v>69.429991000000001</v>
      </c>
      <c r="D10" s="49">
        <v>0.24</v>
      </c>
      <c r="E10" s="49">
        <v>0</v>
      </c>
      <c r="F10" s="49">
        <v>38.890651470000002</v>
      </c>
      <c r="G10" s="49">
        <v>56.144649260000001</v>
      </c>
      <c r="H10" s="49">
        <v>0</v>
      </c>
      <c r="I10" s="49">
        <v>12.873443999999999</v>
      </c>
      <c r="J10" s="49">
        <v>0</v>
      </c>
      <c r="K10" s="49">
        <v>0</v>
      </c>
      <c r="L10" s="49">
        <v>0</v>
      </c>
      <c r="M10" s="49">
        <v>0</v>
      </c>
      <c r="N10" s="29">
        <f t="shared" si="1"/>
        <v>177.57873573000001</v>
      </c>
      <c r="O10" s="28" t="s">
        <v>210</v>
      </c>
    </row>
    <row r="11" spans="1:19" x14ac:dyDescent="0.25">
      <c r="B11" s="51" t="s">
        <v>181</v>
      </c>
      <c r="C11" s="50">
        <v>11.195</v>
      </c>
      <c r="D11" s="49">
        <v>19.167811</v>
      </c>
      <c r="E11" s="49">
        <v>0</v>
      </c>
      <c r="F11" s="49">
        <v>4.186553</v>
      </c>
      <c r="G11" s="49">
        <v>0</v>
      </c>
      <c r="H11" s="49">
        <v>0</v>
      </c>
      <c r="I11" s="49">
        <v>71.039018999999996</v>
      </c>
      <c r="J11" s="49">
        <v>0</v>
      </c>
      <c r="K11" s="49">
        <v>0</v>
      </c>
      <c r="L11" s="49">
        <v>0</v>
      </c>
      <c r="M11" s="49">
        <v>0</v>
      </c>
      <c r="N11" s="29">
        <f t="shared" si="1"/>
        <v>105.58838299999999</v>
      </c>
      <c r="O11" s="28" t="s">
        <v>180</v>
      </c>
    </row>
    <row r="12" spans="1:19" x14ac:dyDescent="0.25">
      <c r="B12" s="51" t="s">
        <v>209</v>
      </c>
      <c r="C12" s="50">
        <v>44.387210570000001</v>
      </c>
      <c r="D12" s="49">
        <v>0.23750299999999999</v>
      </c>
      <c r="E12" s="49">
        <v>0</v>
      </c>
      <c r="F12" s="49">
        <v>12.96935</v>
      </c>
      <c r="G12" s="49">
        <v>0</v>
      </c>
      <c r="H12" s="49">
        <v>0</v>
      </c>
      <c r="I12" s="49">
        <v>19.151401</v>
      </c>
      <c r="J12" s="49">
        <v>0</v>
      </c>
      <c r="K12" s="49">
        <v>0</v>
      </c>
      <c r="L12" s="49">
        <v>0</v>
      </c>
      <c r="M12" s="49">
        <v>0</v>
      </c>
      <c r="N12" s="29">
        <f t="shared" si="1"/>
        <v>76.745464569999996</v>
      </c>
      <c r="O12" s="28" t="s">
        <v>211</v>
      </c>
    </row>
    <row r="13" spans="1:19" x14ac:dyDescent="0.25">
      <c r="B13" s="51" t="s">
        <v>173</v>
      </c>
      <c r="C13" s="50">
        <v>11.131104000000001</v>
      </c>
      <c r="D13" s="49">
        <v>0</v>
      </c>
      <c r="E13" s="49">
        <v>0</v>
      </c>
      <c r="F13" s="49">
        <v>30.432912999999999</v>
      </c>
      <c r="G13" s="49">
        <v>0</v>
      </c>
      <c r="H13" s="49">
        <v>5.0799999999999998E-2</v>
      </c>
      <c r="I13" s="49">
        <v>0</v>
      </c>
      <c r="J13" s="49">
        <v>0</v>
      </c>
      <c r="K13" s="49">
        <v>0</v>
      </c>
      <c r="L13" s="49">
        <v>0</v>
      </c>
      <c r="M13" s="49">
        <v>0</v>
      </c>
      <c r="N13" s="29">
        <f t="shared" si="1"/>
        <v>41.614817000000002</v>
      </c>
      <c r="O13" s="28" t="s">
        <v>172</v>
      </c>
    </row>
    <row r="14" spans="1:19" x14ac:dyDescent="0.25">
      <c r="B14" s="51" t="s">
        <v>177</v>
      </c>
      <c r="C14" s="50">
        <v>0</v>
      </c>
      <c r="D14" s="49">
        <v>0</v>
      </c>
      <c r="E14" s="49">
        <v>0</v>
      </c>
      <c r="F14" s="49">
        <v>36.236536000000001</v>
      </c>
      <c r="G14" s="49">
        <v>0</v>
      </c>
      <c r="H14" s="49">
        <v>0</v>
      </c>
      <c r="I14" s="49">
        <v>0</v>
      </c>
      <c r="J14" s="49">
        <v>0</v>
      </c>
      <c r="K14" s="49">
        <v>0</v>
      </c>
      <c r="L14" s="49">
        <v>0</v>
      </c>
      <c r="M14" s="49">
        <v>0</v>
      </c>
      <c r="N14" s="29">
        <f t="shared" si="1"/>
        <v>36.236536000000001</v>
      </c>
      <c r="O14" s="28" t="s">
        <v>176</v>
      </c>
    </row>
    <row r="15" spans="1:19" x14ac:dyDescent="0.25">
      <c r="B15" s="51" t="s">
        <v>179</v>
      </c>
      <c r="C15" s="50">
        <v>0</v>
      </c>
      <c r="D15" s="49">
        <v>0</v>
      </c>
      <c r="E15" s="49">
        <v>0</v>
      </c>
      <c r="F15" s="49">
        <v>31.484185</v>
      </c>
      <c r="G15" s="49">
        <v>0</v>
      </c>
      <c r="H15" s="49">
        <v>0</v>
      </c>
      <c r="I15" s="49">
        <v>0</v>
      </c>
      <c r="J15" s="49">
        <v>0</v>
      </c>
      <c r="K15" s="49">
        <v>0</v>
      </c>
      <c r="L15" s="49">
        <v>0</v>
      </c>
      <c r="M15" s="49">
        <v>0</v>
      </c>
      <c r="N15" s="29">
        <f t="shared" si="1"/>
        <v>31.484185</v>
      </c>
      <c r="O15" s="28" t="s">
        <v>178</v>
      </c>
    </row>
    <row r="16" spans="1:19" x14ac:dyDescent="0.25">
      <c r="B16" s="51" t="s">
        <v>175</v>
      </c>
      <c r="C16" s="50">
        <v>0</v>
      </c>
      <c r="D16" s="49">
        <v>0.131882</v>
      </c>
      <c r="E16" s="49">
        <v>0</v>
      </c>
      <c r="F16" s="49">
        <v>9.7241149999999994</v>
      </c>
      <c r="G16" s="49">
        <v>0</v>
      </c>
      <c r="H16" s="49">
        <v>0</v>
      </c>
      <c r="I16" s="49">
        <v>1.8548880000000001</v>
      </c>
      <c r="J16" s="49">
        <v>0</v>
      </c>
      <c r="K16" s="49">
        <v>0</v>
      </c>
      <c r="L16" s="49">
        <v>0</v>
      </c>
      <c r="M16" s="49">
        <v>0</v>
      </c>
      <c r="N16" s="29">
        <f t="shared" si="1"/>
        <v>11.710884999999999</v>
      </c>
      <c r="O16" s="28" t="s">
        <v>174</v>
      </c>
    </row>
    <row r="17" spans="2:19" x14ac:dyDescent="0.25">
      <c r="B17" s="51" t="s">
        <v>171</v>
      </c>
      <c r="C17" s="50">
        <v>0</v>
      </c>
      <c r="D17" s="49">
        <v>0.56562500000000004</v>
      </c>
      <c r="E17" s="49">
        <v>0</v>
      </c>
      <c r="F17" s="49">
        <v>0</v>
      </c>
      <c r="G17" s="49">
        <v>0</v>
      </c>
      <c r="H17" s="49">
        <v>0</v>
      </c>
      <c r="I17" s="49">
        <v>0</v>
      </c>
      <c r="J17" s="49">
        <v>0</v>
      </c>
      <c r="K17" s="49">
        <v>0</v>
      </c>
      <c r="L17" s="49">
        <v>0</v>
      </c>
      <c r="M17" s="49">
        <v>0</v>
      </c>
      <c r="N17" s="29">
        <f t="shared" si="1"/>
        <v>0.56562500000000004</v>
      </c>
      <c r="O17" s="28" t="s">
        <v>170</v>
      </c>
    </row>
    <row r="18" spans="2:19" x14ac:dyDescent="0.25">
      <c r="B18" s="51" t="s">
        <v>167</v>
      </c>
      <c r="C18" s="50">
        <v>0</v>
      </c>
      <c r="D18" s="49">
        <v>0.1016</v>
      </c>
      <c r="E18" s="49">
        <v>0</v>
      </c>
      <c r="F18" s="49">
        <v>0</v>
      </c>
      <c r="G18" s="49">
        <v>0</v>
      </c>
      <c r="H18" s="49">
        <v>0</v>
      </c>
      <c r="I18" s="49">
        <v>0</v>
      </c>
      <c r="J18" s="49">
        <v>0</v>
      </c>
      <c r="K18" s="49">
        <v>0</v>
      </c>
      <c r="L18" s="49">
        <v>0</v>
      </c>
      <c r="M18" s="49">
        <v>0</v>
      </c>
      <c r="N18" s="29">
        <f t="shared" si="1"/>
        <v>0.1016</v>
      </c>
      <c r="O18" s="28" t="s">
        <v>166</v>
      </c>
    </row>
    <row r="19" spans="2:19" x14ac:dyDescent="0.25">
      <c r="B19" s="51" t="s">
        <v>169</v>
      </c>
      <c r="C19" s="50">
        <v>0</v>
      </c>
      <c r="D19" s="49">
        <v>0</v>
      </c>
      <c r="E19" s="49">
        <v>0</v>
      </c>
      <c r="F19" s="49">
        <v>0</v>
      </c>
      <c r="G19" s="49">
        <v>0</v>
      </c>
      <c r="H19" s="49">
        <v>0</v>
      </c>
      <c r="I19" s="49">
        <v>4.8994000000000003E-2</v>
      </c>
      <c r="J19" s="49">
        <v>0</v>
      </c>
      <c r="K19" s="49">
        <v>0</v>
      </c>
      <c r="L19" s="49">
        <v>0</v>
      </c>
      <c r="M19" s="49">
        <v>0</v>
      </c>
      <c r="N19" s="29">
        <f t="shared" si="1"/>
        <v>4.8994000000000003E-2</v>
      </c>
      <c r="O19" s="28" t="s">
        <v>168</v>
      </c>
      <c r="R19" s="1" t="s">
        <v>165</v>
      </c>
    </row>
    <row r="20" spans="2:19" ht="32.25" customHeight="1" x14ac:dyDescent="0.25">
      <c r="B20" s="43"/>
      <c r="C20" s="48" t="s">
        <v>10</v>
      </c>
      <c r="D20" s="41" t="s">
        <v>9</v>
      </c>
      <c r="E20" s="41" t="s">
        <v>12</v>
      </c>
      <c r="F20" s="41" t="s">
        <v>11</v>
      </c>
      <c r="G20" s="41" t="s">
        <v>8</v>
      </c>
      <c r="H20" s="41" t="s">
        <v>7</v>
      </c>
      <c r="I20" s="41" t="s">
        <v>17</v>
      </c>
      <c r="J20" s="41" t="s">
        <v>3</v>
      </c>
      <c r="K20" s="41" t="s">
        <v>4</v>
      </c>
      <c r="L20" s="41" t="s">
        <v>5</v>
      </c>
      <c r="M20" s="41" t="s">
        <v>6</v>
      </c>
      <c r="N20" s="39" t="s">
        <v>26</v>
      </c>
      <c r="O20" s="47"/>
    </row>
    <row r="21" spans="2:19" ht="9.75" customHeight="1" x14ac:dyDescent="0.25">
      <c r="B21" s="46"/>
      <c r="N21" s="3" t="s">
        <v>165</v>
      </c>
      <c r="O21" s="44"/>
    </row>
    <row r="22" spans="2:19" ht="18.75" x14ac:dyDescent="0.25">
      <c r="B22" s="45" t="s">
        <v>164</v>
      </c>
      <c r="O22" s="44"/>
    </row>
    <row r="23" spans="2:19" ht="32.25" customHeight="1" x14ac:dyDescent="0.25">
      <c r="B23" s="43" t="s">
        <v>204</v>
      </c>
      <c r="C23" s="42" t="s">
        <v>13</v>
      </c>
      <c r="D23" s="40" t="s">
        <v>14</v>
      </c>
      <c r="E23" s="40" t="s">
        <v>15</v>
      </c>
      <c r="F23" s="41" t="s">
        <v>0</v>
      </c>
      <c r="G23" s="41" t="s">
        <v>1</v>
      </c>
      <c r="H23" s="41" t="s">
        <v>2</v>
      </c>
      <c r="I23" s="41" t="s">
        <v>16</v>
      </c>
      <c r="J23" s="40" t="s">
        <v>18</v>
      </c>
      <c r="K23" s="40" t="s">
        <v>19</v>
      </c>
      <c r="L23" s="40" t="s">
        <v>20</v>
      </c>
      <c r="M23" s="40" t="s">
        <v>21</v>
      </c>
      <c r="N23" s="39" t="s">
        <v>26</v>
      </c>
      <c r="O23" s="38" t="s">
        <v>205</v>
      </c>
    </row>
    <row r="24" spans="2:19" ht="15.75" x14ac:dyDescent="0.25">
      <c r="B24" s="37" t="s">
        <v>199</v>
      </c>
      <c r="C24" s="36">
        <f t="shared" ref="C24:N24" si="2">SUM(C25:C86)</f>
        <v>385.39969959999996</v>
      </c>
      <c r="D24" s="35">
        <f t="shared" si="2"/>
        <v>635.23930820000021</v>
      </c>
      <c r="E24" s="35">
        <f t="shared" si="2"/>
        <v>114.55474500999999</v>
      </c>
      <c r="F24" s="35">
        <f t="shared" si="2"/>
        <v>2845.1345176699997</v>
      </c>
      <c r="G24" s="35">
        <f t="shared" si="2"/>
        <v>0.75830500000000001</v>
      </c>
      <c r="H24" s="35">
        <f t="shared" si="2"/>
        <v>219.13684202000002</v>
      </c>
      <c r="I24" s="35">
        <f t="shared" si="2"/>
        <v>1227.9566838699998</v>
      </c>
      <c r="J24" s="35">
        <f t="shared" si="2"/>
        <v>49.299939000000002</v>
      </c>
      <c r="K24" s="35">
        <f t="shared" si="2"/>
        <v>2.8276780000000001</v>
      </c>
      <c r="L24" s="35">
        <f t="shared" si="2"/>
        <v>17.138047999999998</v>
      </c>
      <c r="M24" s="35">
        <f t="shared" si="2"/>
        <v>4.2542229999999996</v>
      </c>
      <c r="N24" s="34">
        <f t="shared" si="2"/>
        <v>5501.6999893699985</v>
      </c>
      <c r="O24" s="33" t="s">
        <v>31</v>
      </c>
      <c r="Q24" s="83"/>
      <c r="S24" s="2"/>
    </row>
    <row r="25" spans="2:19" x14ac:dyDescent="0.25">
      <c r="B25" s="4" t="s">
        <v>163</v>
      </c>
      <c r="C25" s="31">
        <v>4.0562000000000001E-2</v>
      </c>
      <c r="D25" s="30">
        <v>17.570795189999998</v>
      </c>
      <c r="E25" s="30">
        <v>0.33152701000000001</v>
      </c>
      <c r="F25" s="30">
        <v>536.59374600000001</v>
      </c>
      <c r="G25" s="30">
        <v>0</v>
      </c>
      <c r="H25" s="30">
        <v>3.2192400000000001</v>
      </c>
      <c r="I25" s="30">
        <v>601.29788186999997</v>
      </c>
      <c r="J25" s="30">
        <v>8.8279610000000002</v>
      </c>
      <c r="K25" s="30">
        <v>1.5779000000000001E-2</v>
      </c>
      <c r="L25" s="30">
        <v>5.3961639999999997</v>
      </c>
      <c r="M25" s="30">
        <v>2.8069609999999998</v>
      </c>
      <c r="N25" s="29">
        <f t="shared" ref="N25:N56" si="3">SUM(C25:M25)</f>
        <v>1176.10061707</v>
      </c>
      <c r="O25" s="28" t="s">
        <v>162</v>
      </c>
      <c r="Q25" s="2"/>
      <c r="R25" s="32"/>
    </row>
    <row r="26" spans="2:19" x14ac:dyDescent="0.25">
      <c r="B26" s="4" t="s">
        <v>161</v>
      </c>
      <c r="C26" s="31">
        <v>36.879883</v>
      </c>
      <c r="D26" s="30">
        <v>213.58160899999999</v>
      </c>
      <c r="E26" s="30">
        <v>0</v>
      </c>
      <c r="F26" s="30">
        <v>16.591846</v>
      </c>
      <c r="G26" s="30">
        <v>0</v>
      </c>
      <c r="H26" s="30">
        <v>33.634062999999998</v>
      </c>
      <c r="I26" s="30">
        <v>517.67834700000003</v>
      </c>
      <c r="J26" s="30">
        <v>0</v>
      </c>
      <c r="K26" s="30">
        <v>0</v>
      </c>
      <c r="L26" s="30">
        <v>0</v>
      </c>
      <c r="M26" s="30">
        <v>0</v>
      </c>
      <c r="N26" s="29">
        <f t="shared" si="3"/>
        <v>818.36574800000005</v>
      </c>
      <c r="O26" s="28" t="s">
        <v>160</v>
      </c>
    </row>
    <row r="27" spans="2:19" x14ac:dyDescent="0.25">
      <c r="B27" s="4" t="s">
        <v>137</v>
      </c>
      <c r="C27" s="31">
        <v>73.469228000000001</v>
      </c>
      <c r="D27" s="30">
        <v>5.7238309999999997</v>
      </c>
      <c r="E27" s="30">
        <v>0</v>
      </c>
      <c r="F27" s="30">
        <v>341.50204000000002</v>
      </c>
      <c r="G27" s="30">
        <v>0</v>
      </c>
      <c r="H27" s="30">
        <v>0.59887999999999997</v>
      </c>
      <c r="I27" s="30">
        <v>0</v>
      </c>
      <c r="J27" s="30">
        <v>0</v>
      </c>
      <c r="K27" s="30">
        <v>0</v>
      </c>
      <c r="L27" s="30">
        <v>0</v>
      </c>
      <c r="M27" s="30">
        <v>0</v>
      </c>
      <c r="N27" s="29">
        <f t="shared" si="3"/>
        <v>421.29397900000004</v>
      </c>
      <c r="O27" s="28" t="s">
        <v>136</v>
      </c>
    </row>
    <row r="28" spans="2:19" x14ac:dyDescent="0.25">
      <c r="B28" s="4" t="s">
        <v>159</v>
      </c>
      <c r="C28" s="31">
        <v>2.3093889999999999</v>
      </c>
      <c r="D28" s="30">
        <v>0</v>
      </c>
      <c r="E28" s="30">
        <v>81.886826999999997</v>
      </c>
      <c r="F28" s="30">
        <v>279.094155</v>
      </c>
      <c r="G28" s="30">
        <v>0</v>
      </c>
      <c r="H28" s="30">
        <v>0</v>
      </c>
      <c r="I28" s="30">
        <v>0</v>
      </c>
      <c r="J28" s="30">
        <v>0</v>
      </c>
      <c r="K28" s="30">
        <v>0</v>
      </c>
      <c r="L28" s="30">
        <v>0</v>
      </c>
      <c r="M28" s="30">
        <v>0</v>
      </c>
      <c r="N28" s="29">
        <f t="shared" si="3"/>
        <v>363.29037099999999</v>
      </c>
      <c r="O28" s="28" t="s">
        <v>158</v>
      </c>
    </row>
    <row r="29" spans="2:19" x14ac:dyDescent="0.25">
      <c r="B29" s="4" t="s">
        <v>133</v>
      </c>
      <c r="C29" s="31">
        <v>0</v>
      </c>
      <c r="D29" s="30">
        <v>44.361564999999999</v>
      </c>
      <c r="E29" s="30">
        <v>2.4500000000000001E-2</v>
      </c>
      <c r="F29" s="30">
        <v>280.28683599999999</v>
      </c>
      <c r="G29" s="30">
        <v>0</v>
      </c>
      <c r="H29" s="30">
        <v>9.9402500000000007</v>
      </c>
      <c r="I29" s="30">
        <v>0</v>
      </c>
      <c r="J29" s="30">
        <v>0</v>
      </c>
      <c r="K29" s="30">
        <v>0</v>
      </c>
      <c r="L29" s="30">
        <v>0</v>
      </c>
      <c r="M29" s="30">
        <v>0</v>
      </c>
      <c r="N29" s="29">
        <f t="shared" si="3"/>
        <v>334.61315100000002</v>
      </c>
      <c r="O29" s="28" t="s">
        <v>132</v>
      </c>
      <c r="S29" s="2"/>
    </row>
    <row r="30" spans="2:19" x14ac:dyDescent="0.25">
      <c r="B30" s="4" t="s">
        <v>155</v>
      </c>
      <c r="C30" s="31">
        <v>40.018232299999994</v>
      </c>
      <c r="D30" s="30">
        <v>73.658199999999994</v>
      </c>
      <c r="E30" s="30">
        <v>1.4371640000000001</v>
      </c>
      <c r="F30" s="30">
        <v>56.688726000000003</v>
      </c>
      <c r="G30" s="30">
        <v>0</v>
      </c>
      <c r="H30" s="30">
        <v>11.977828000000001</v>
      </c>
      <c r="I30" s="30">
        <v>24.232655999999999</v>
      </c>
      <c r="J30" s="30">
        <v>18.448308000000001</v>
      </c>
      <c r="K30" s="30">
        <v>2.5592549999999998</v>
      </c>
      <c r="L30" s="30">
        <v>0.62589799999999995</v>
      </c>
      <c r="M30" s="30">
        <v>0.71919</v>
      </c>
      <c r="N30" s="29">
        <f t="shared" si="3"/>
        <v>230.36545729999997</v>
      </c>
      <c r="O30" s="28" t="s">
        <v>154</v>
      </c>
      <c r="S30" s="2"/>
    </row>
    <row r="31" spans="2:19" x14ac:dyDescent="0.25">
      <c r="B31" s="4" t="s">
        <v>147</v>
      </c>
      <c r="C31" s="31">
        <v>9.1400210000000008</v>
      </c>
      <c r="D31" s="30">
        <v>21.494440000000001</v>
      </c>
      <c r="E31" s="30">
        <v>7.0435670000000004</v>
      </c>
      <c r="F31" s="30">
        <v>126.348248</v>
      </c>
      <c r="G31" s="30">
        <v>0</v>
      </c>
      <c r="H31" s="30">
        <v>41.319760000000002</v>
      </c>
      <c r="I31" s="30">
        <v>0</v>
      </c>
      <c r="J31" s="30">
        <v>0</v>
      </c>
      <c r="K31" s="30">
        <v>0</v>
      </c>
      <c r="L31" s="30">
        <v>0</v>
      </c>
      <c r="M31" s="30">
        <v>0</v>
      </c>
      <c r="N31" s="29">
        <f t="shared" si="3"/>
        <v>205.346036</v>
      </c>
      <c r="O31" s="28" t="s">
        <v>146</v>
      </c>
      <c r="S31" s="2"/>
    </row>
    <row r="32" spans="2:19" x14ac:dyDescent="0.25">
      <c r="B32" s="4" t="s">
        <v>157</v>
      </c>
      <c r="C32" s="31">
        <v>20.418906</v>
      </c>
      <c r="D32" s="30">
        <v>10.789523000000001</v>
      </c>
      <c r="E32" s="30">
        <v>0.13320000000000001</v>
      </c>
      <c r="F32" s="30">
        <v>119.05076200000001</v>
      </c>
      <c r="G32" s="30">
        <v>0</v>
      </c>
      <c r="H32" s="30">
        <v>16.358276</v>
      </c>
      <c r="I32" s="30">
        <v>0.58469700000000002</v>
      </c>
      <c r="J32" s="30">
        <v>1.777369</v>
      </c>
      <c r="K32" s="30">
        <v>0.25264399999999998</v>
      </c>
      <c r="L32" s="30">
        <v>6.7057010000000004</v>
      </c>
      <c r="M32" s="30">
        <v>9.8809999999999992E-3</v>
      </c>
      <c r="N32" s="29">
        <f t="shared" si="3"/>
        <v>176.08095900000001</v>
      </c>
      <c r="O32" s="28" t="s">
        <v>156</v>
      </c>
      <c r="S32" s="2"/>
    </row>
    <row r="33" spans="2:19" x14ac:dyDescent="0.25">
      <c r="B33" s="4" t="s">
        <v>153</v>
      </c>
      <c r="C33" s="31">
        <v>0</v>
      </c>
      <c r="D33" s="30">
        <v>88.072528000000005</v>
      </c>
      <c r="E33" s="30">
        <v>0</v>
      </c>
      <c r="F33" s="30">
        <v>49.832341999999997</v>
      </c>
      <c r="G33" s="30">
        <v>0</v>
      </c>
      <c r="H33" s="30">
        <v>0</v>
      </c>
      <c r="I33" s="30">
        <v>0</v>
      </c>
      <c r="J33" s="30">
        <v>0</v>
      </c>
      <c r="K33" s="30">
        <v>0</v>
      </c>
      <c r="L33" s="30">
        <v>0</v>
      </c>
      <c r="M33" s="30">
        <v>0</v>
      </c>
      <c r="N33" s="29">
        <f t="shared" si="3"/>
        <v>137.90487000000002</v>
      </c>
      <c r="O33" s="28" t="s">
        <v>152</v>
      </c>
      <c r="S33" s="2"/>
    </row>
    <row r="34" spans="2:19" x14ac:dyDescent="0.25">
      <c r="B34" s="4" t="s">
        <v>115</v>
      </c>
      <c r="C34" s="31">
        <v>6.632536</v>
      </c>
      <c r="D34" s="30">
        <v>25.800345</v>
      </c>
      <c r="E34" s="30">
        <v>0.43080000000000002</v>
      </c>
      <c r="F34" s="30">
        <v>90.290130000000005</v>
      </c>
      <c r="G34" s="30">
        <v>0</v>
      </c>
      <c r="H34" s="30">
        <v>12.559200000000001</v>
      </c>
      <c r="I34" s="30">
        <v>0</v>
      </c>
      <c r="J34" s="30">
        <v>0</v>
      </c>
      <c r="K34" s="30">
        <v>0</v>
      </c>
      <c r="L34" s="30">
        <v>0</v>
      </c>
      <c r="M34" s="30">
        <v>0</v>
      </c>
      <c r="N34" s="29">
        <f t="shared" si="3"/>
        <v>135.71301099999999</v>
      </c>
      <c r="O34" s="28" t="s">
        <v>114</v>
      </c>
      <c r="S34" s="2"/>
    </row>
    <row r="35" spans="2:19" x14ac:dyDescent="0.25">
      <c r="B35" s="4" t="s">
        <v>149</v>
      </c>
      <c r="C35" s="31">
        <v>0</v>
      </c>
      <c r="D35" s="30">
        <v>0.47142000000000001</v>
      </c>
      <c r="E35" s="30">
        <v>0.41793599999999997</v>
      </c>
      <c r="F35" s="30">
        <v>131.270253</v>
      </c>
      <c r="G35" s="30">
        <v>0</v>
      </c>
      <c r="H35" s="30">
        <v>2.071453</v>
      </c>
      <c r="I35" s="30">
        <v>0</v>
      </c>
      <c r="J35" s="30">
        <v>0</v>
      </c>
      <c r="K35" s="30">
        <v>0</v>
      </c>
      <c r="L35" s="30">
        <v>0</v>
      </c>
      <c r="M35" s="30">
        <v>0</v>
      </c>
      <c r="N35" s="29">
        <f t="shared" si="3"/>
        <v>134.23106199999998</v>
      </c>
      <c r="O35" s="28" t="s">
        <v>148</v>
      </c>
      <c r="S35" s="2"/>
    </row>
    <row r="36" spans="2:19" x14ac:dyDescent="0.25">
      <c r="B36" s="4" t="s">
        <v>143</v>
      </c>
      <c r="C36" s="31">
        <v>0</v>
      </c>
      <c r="D36" s="30">
        <v>18.313009000000001</v>
      </c>
      <c r="E36" s="30">
        <v>0</v>
      </c>
      <c r="F36" s="30">
        <v>60.183655000000002</v>
      </c>
      <c r="G36" s="30">
        <v>0</v>
      </c>
      <c r="H36" s="30">
        <v>30.104195000000001</v>
      </c>
      <c r="I36" s="30">
        <v>-1.348042</v>
      </c>
      <c r="J36" s="30">
        <v>0</v>
      </c>
      <c r="K36" s="30">
        <v>0</v>
      </c>
      <c r="L36" s="30">
        <v>0</v>
      </c>
      <c r="M36" s="30">
        <v>0</v>
      </c>
      <c r="N36" s="29">
        <f t="shared" si="3"/>
        <v>107.25281700000001</v>
      </c>
      <c r="O36" s="28" t="s">
        <v>142</v>
      </c>
      <c r="S36" s="2"/>
    </row>
    <row r="37" spans="2:19" x14ac:dyDescent="0.25">
      <c r="B37" s="4" t="s">
        <v>135</v>
      </c>
      <c r="C37" s="31">
        <v>18.727972999999999</v>
      </c>
      <c r="D37" s="30">
        <v>38.490806999999997</v>
      </c>
      <c r="E37" s="30">
        <v>1.6247879999999999</v>
      </c>
      <c r="F37" s="30">
        <v>11.340021</v>
      </c>
      <c r="G37" s="30">
        <v>0.75830500000000001</v>
      </c>
      <c r="H37" s="30">
        <v>5.4308319999999997</v>
      </c>
      <c r="I37" s="30">
        <v>8.6295959999999994</v>
      </c>
      <c r="J37" s="30">
        <v>0</v>
      </c>
      <c r="K37" s="30">
        <v>0</v>
      </c>
      <c r="L37" s="30">
        <v>0</v>
      </c>
      <c r="M37" s="30">
        <v>0</v>
      </c>
      <c r="N37" s="29">
        <f t="shared" si="3"/>
        <v>85.002321999999992</v>
      </c>
      <c r="O37" s="28" t="s">
        <v>134</v>
      </c>
      <c r="S37" s="2"/>
    </row>
    <row r="38" spans="2:19" x14ac:dyDescent="0.25">
      <c r="B38" s="4" t="s">
        <v>121</v>
      </c>
      <c r="C38" s="31">
        <v>0</v>
      </c>
      <c r="D38" s="30">
        <v>3.725962</v>
      </c>
      <c r="E38" s="30">
        <v>6.7524059999999997</v>
      </c>
      <c r="F38" s="30">
        <v>59.284424000000001</v>
      </c>
      <c r="G38" s="30">
        <v>0</v>
      </c>
      <c r="H38" s="30">
        <v>14.41128</v>
      </c>
      <c r="I38" s="30">
        <v>0</v>
      </c>
      <c r="J38" s="30">
        <v>0</v>
      </c>
      <c r="K38" s="30">
        <v>0</v>
      </c>
      <c r="L38" s="30">
        <v>0</v>
      </c>
      <c r="M38" s="30">
        <v>0</v>
      </c>
      <c r="N38" s="29">
        <f t="shared" si="3"/>
        <v>84.17407200000001</v>
      </c>
      <c r="O38" s="28" t="s">
        <v>120</v>
      </c>
      <c r="S38" s="2"/>
    </row>
    <row r="39" spans="2:19" x14ac:dyDescent="0.25">
      <c r="B39" s="4" t="s">
        <v>129</v>
      </c>
      <c r="C39" s="31">
        <v>0</v>
      </c>
      <c r="D39" s="30">
        <v>0.47434199999999999</v>
      </c>
      <c r="E39" s="30">
        <v>0</v>
      </c>
      <c r="F39" s="30">
        <v>77.425138000000004</v>
      </c>
      <c r="G39" s="30">
        <v>0</v>
      </c>
      <c r="H39" s="30">
        <v>0</v>
      </c>
      <c r="I39" s="30">
        <v>0</v>
      </c>
      <c r="J39" s="30">
        <v>0</v>
      </c>
      <c r="K39" s="30">
        <v>0</v>
      </c>
      <c r="L39" s="30">
        <v>0</v>
      </c>
      <c r="M39" s="30">
        <v>0</v>
      </c>
      <c r="N39" s="29">
        <f t="shared" si="3"/>
        <v>77.899479999999997</v>
      </c>
      <c r="O39" s="28" t="s">
        <v>128</v>
      </c>
      <c r="S39" s="2"/>
    </row>
    <row r="40" spans="2:19" x14ac:dyDescent="0.25">
      <c r="B40" s="4" t="s">
        <v>81</v>
      </c>
      <c r="C40" s="31">
        <v>0</v>
      </c>
      <c r="D40" s="30">
        <v>0</v>
      </c>
      <c r="E40" s="30">
        <v>0</v>
      </c>
      <c r="F40" s="30">
        <v>77.545250999999993</v>
      </c>
      <c r="G40" s="30">
        <v>0</v>
      </c>
      <c r="H40" s="30">
        <v>0</v>
      </c>
      <c r="I40" s="30">
        <v>0</v>
      </c>
      <c r="J40" s="30">
        <v>0</v>
      </c>
      <c r="K40" s="30">
        <v>0</v>
      </c>
      <c r="L40" s="30">
        <v>0</v>
      </c>
      <c r="M40" s="30">
        <v>0</v>
      </c>
      <c r="N40" s="29">
        <f t="shared" si="3"/>
        <v>77.545250999999993</v>
      </c>
      <c r="O40" s="28" t="s">
        <v>80</v>
      </c>
      <c r="S40" s="2"/>
    </row>
    <row r="41" spans="2:19" x14ac:dyDescent="0.25">
      <c r="B41" s="4" t="s">
        <v>119</v>
      </c>
      <c r="C41" s="31">
        <v>2.064184</v>
      </c>
      <c r="D41" s="30">
        <v>6.9095279999999999</v>
      </c>
      <c r="E41" s="30">
        <v>0</v>
      </c>
      <c r="F41" s="30">
        <v>46.519632000000001</v>
      </c>
      <c r="G41" s="30">
        <v>0</v>
      </c>
      <c r="H41" s="30">
        <v>4.8835439999999997</v>
      </c>
      <c r="I41" s="30">
        <v>1.4258169999999999</v>
      </c>
      <c r="J41" s="30">
        <v>0.29926199999999997</v>
      </c>
      <c r="K41" s="30">
        <v>0</v>
      </c>
      <c r="L41" s="30">
        <v>0</v>
      </c>
      <c r="M41" s="30">
        <v>5.1039000000000001E-2</v>
      </c>
      <c r="N41" s="29">
        <f t="shared" si="3"/>
        <v>62.153006000000005</v>
      </c>
      <c r="O41" s="28" t="s">
        <v>118</v>
      </c>
      <c r="S41" s="2"/>
    </row>
    <row r="42" spans="2:19" x14ac:dyDescent="0.25">
      <c r="B42" s="4" t="s">
        <v>131</v>
      </c>
      <c r="C42" s="31">
        <v>0.92811999999999995</v>
      </c>
      <c r="D42" s="30">
        <v>5.0332520000000001</v>
      </c>
      <c r="E42" s="30">
        <v>0</v>
      </c>
      <c r="F42" s="30">
        <v>43.040689</v>
      </c>
      <c r="G42" s="30">
        <v>0</v>
      </c>
      <c r="H42" s="30">
        <v>1.629478</v>
      </c>
      <c r="I42" s="30">
        <v>0</v>
      </c>
      <c r="J42" s="30">
        <v>5.600346</v>
      </c>
      <c r="K42" s="30">
        <v>0</v>
      </c>
      <c r="L42" s="30">
        <v>3.4751020000000001</v>
      </c>
      <c r="M42" s="30">
        <v>0</v>
      </c>
      <c r="N42" s="29">
        <f t="shared" si="3"/>
        <v>59.706986999999998</v>
      </c>
      <c r="O42" s="28" t="s">
        <v>130</v>
      </c>
      <c r="S42" s="2"/>
    </row>
    <row r="43" spans="2:19" x14ac:dyDescent="0.25">
      <c r="B43" s="4" t="s">
        <v>73</v>
      </c>
      <c r="C43" s="31">
        <v>0</v>
      </c>
      <c r="D43" s="30">
        <v>8.4899900000000006</v>
      </c>
      <c r="E43" s="30">
        <v>0.15543899999999999</v>
      </c>
      <c r="F43" s="30">
        <v>40.330008999999997</v>
      </c>
      <c r="G43" s="30">
        <v>0</v>
      </c>
      <c r="H43" s="30">
        <v>0</v>
      </c>
      <c r="I43" s="30">
        <v>0.43460700000000002</v>
      </c>
      <c r="J43" s="30">
        <v>0</v>
      </c>
      <c r="K43" s="30">
        <v>0</v>
      </c>
      <c r="L43" s="30">
        <v>0</v>
      </c>
      <c r="M43" s="30">
        <v>0</v>
      </c>
      <c r="N43" s="29">
        <f t="shared" si="3"/>
        <v>49.410044999999997</v>
      </c>
      <c r="O43" s="28" t="s">
        <v>72</v>
      </c>
      <c r="S43" s="2"/>
    </row>
    <row r="44" spans="2:19" x14ac:dyDescent="0.25">
      <c r="B44" s="4" t="s">
        <v>139</v>
      </c>
      <c r="C44" s="31">
        <v>0</v>
      </c>
      <c r="D44" s="30">
        <v>2.47004</v>
      </c>
      <c r="E44" s="30">
        <v>0</v>
      </c>
      <c r="F44" s="30">
        <v>27.959392999999999</v>
      </c>
      <c r="G44" s="30">
        <v>0</v>
      </c>
      <c r="H44" s="30">
        <v>2.114128</v>
      </c>
      <c r="I44" s="30">
        <v>14.974453</v>
      </c>
      <c r="J44" s="30">
        <v>0</v>
      </c>
      <c r="K44" s="30">
        <v>0</v>
      </c>
      <c r="L44" s="30">
        <v>0</v>
      </c>
      <c r="M44" s="30">
        <v>0</v>
      </c>
      <c r="N44" s="29">
        <f t="shared" si="3"/>
        <v>47.518013999999994</v>
      </c>
      <c r="O44" s="28" t="s">
        <v>138</v>
      </c>
      <c r="S44" s="2"/>
    </row>
    <row r="45" spans="2:19" x14ac:dyDescent="0.25">
      <c r="B45" s="4" t="s">
        <v>127</v>
      </c>
      <c r="C45" s="31">
        <v>1.3844430000000001</v>
      </c>
      <c r="D45" s="30">
        <v>1.278783</v>
      </c>
      <c r="E45" s="30">
        <v>1.299766</v>
      </c>
      <c r="F45" s="30">
        <v>40.745873000000003</v>
      </c>
      <c r="G45" s="30">
        <v>0</v>
      </c>
      <c r="H45" s="30">
        <v>0</v>
      </c>
      <c r="I45" s="30">
        <v>0</v>
      </c>
      <c r="J45" s="30">
        <v>0</v>
      </c>
      <c r="K45" s="30">
        <v>0</v>
      </c>
      <c r="L45" s="30">
        <v>0</v>
      </c>
      <c r="M45" s="30">
        <v>0</v>
      </c>
      <c r="N45" s="29">
        <f t="shared" si="3"/>
        <v>44.708865000000003</v>
      </c>
      <c r="O45" s="28" t="s">
        <v>126</v>
      </c>
      <c r="S45" s="2"/>
    </row>
    <row r="46" spans="2:19" x14ac:dyDescent="0.25">
      <c r="B46" s="4" t="s">
        <v>117</v>
      </c>
      <c r="C46" s="31">
        <v>40.2947743</v>
      </c>
      <c r="D46" s="30">
        <v>0</v>
      </c>
      <c r="E46" s="30">
        <v>0</v>
      </c>
      <c r="F46" s="30">
        <v>0</v>
      </c>
      <c r="G46" s="30">
        <v>0</v>
      </c>
      <c r="H46" s="30">
        <v>0</v>
      </c>
      <c r="I46" s="30">
        <v>0</v>
      </c>
      <c r="J46" s="30">
        <v>0</v>
      </c>
      <c r="K46" s="30">
        <v>0</v>
      </c>
      <c r="L46" s="30">
        <v>0</v>
      </c>
      <c r="M46" s="30">
        <v>0</v>
      </c>
      <c r="N46" s="29">
        <f t="shared" si="3"/>
        <v>40.2947743</v>
      </c>
      <c r="O46" s="28" t="s">
        <v>116</v>
      </c>
      <c r="S46" s="2"/>
    </row>
    <row r="47" spans="2:19" x14ac:dyDescent="0.25">
      <c r="B47" s="4" t="s">
        <v>105</v>
      </c>
      <c r="C47" s="31">
        <v>38.465560000000004</v>
      </c>
      <c r="D47" s="30">
        <v>7.3121000000000005E-2</v>
      </c>
      <c r="E47" s="30">
        <v>0</v>
      </c>
      <c r="F47" s="30">
        <v>0.57621999999999995</v>
      </c>
      <c r="G47" s="30">
        <v>0</v>
      </c>
      <c r="H47" s="30">
        <v>0</v>
      </c>
      <c r="I47" s="30">
        <v>0</v>
      </c>
      <c r="J47" s="30">
        <v>0</v>
      </c>
      <c r="K47" s="30">
        <v>0</v>
      </c>
      <c r="L47" s="30">
        <v>0</v>
      </c>
      <c r="M47" s="30">
        <v>0</v>
      </c>
      <c r="N47" s="29">
        <f t="shared" si="3"/>
        <v>39.114901000000003</v>
      </c>
      <c r="O47" s="28" t="s">
        <v>104</v>
      </c>
      <c r="S47" s="2"/>
    </row>
    <row r="48" spans="2:19" x14ac:dyDescent="0.25">
      <c r="B48" s="4" t="s">
        <v>141</v>
      </c>
      <c r="C48" s="31">
        <v>30.475867000000001</v>
      </c>
      <c r="D48" s="30">
        <v>3.27</v>
      </c>
      <c r="E48" s="30">
        <v>0</v>
      </c>
      <c r="F48" s="30">
        <v>3.099987</v>
      </c>
      <c r="G48" s="30">
        <v>0</v>
      </c>
      <c r="H48" s="30">
        <v>0</v>
      </c>
      <c r="I48" s="30">
        <v>0</v>
      </c>
      <c r="J48" s="30">
        <v>0</v>
      </c>
      <c r="K48" s="30">
        <v>0</v>
      </c>
      <c r="L48" s="30">
        <v>0</v>
      </c>
      <c r="M48" s="30">
        <v>0</v>
      </c>
      <c r="N48" s="29">
        <f t="shared" si="3"/>
        <v>36.845854000000003</v>
      </c>
      <c r="O48" s="28" t="s">
        <v>140</v>
      </c>
      <c r="S48" s="2"/>
    </row>
    <row r="49" spans="2:19" s="61" customFormat="1" x14ac:dyDescent="0.25">
      <c r="B49" s="4" t="s">
        <v>123</v>
      </c>
      <c r="C49" s="31">
        <v>1.8609579999999999</v>
      </c>
      <c r="D49" s="30">
        <v>3.2640652000000001</v>
      </c>
      <c r="E49" s="30">
        <v>0</v>
      </c>
      <c r="F49" s="30">
        <v>29.955413</v>
      </c>
      <c r="G49" s="30">
        <v>0</v>
      </c>
      <c r="H49" s="30">
        <v>0</v>
      </c>
      <c r="I49" s="30">
        <v>0.34170800000000001</v>
      </c>
      <c r="J49" s="30">
        <v>0</v>
      </c>
      <c r="K49" s="30">
        <v>0</v>
      </c>
      <c r="L49" s="30">
        <v>0</v>
      </c>
      <c r="M49" s="30">
        <v>0</v>
      </c>
      <c r="N49" s="29">
        <f t="shared" si="3"/>
        <v>35.422144199999998</v>
      </c>
      <c r="O49" s="28" t="s">
        <v>122</v>
      </c>
      <c r="S49" s="62"/>
    </row>
    <row r="50" spans="2:19" x14ac:dyDescent="0.25">
      <c r="B50" s="4" t="s">
        <v>101</v>
      </c>
      <c r="C50" s="31">
        <v>0</v>
      </c>
      <c r="D50" s="30">
        <v>0.64499538000000001</v>
      </c>
      <c r="E50" s="30">
        <v>0</v>
      </c>
      <c r="F50" s="30">
        <v>24.8951864</v>
      </c>
      <c r="G50" s="30">
        <v>0</v>
      </c>
      <c r="H50" s="30">
        <v>6.9797010199999994</v>
      </c>
      <c r="I50" s="30">
        <v>2.4454859999999998</v>
      </c>
      <c r="J50" s="30">
        <v>0</v>
      </c>
      <c r="K50" s="30">
        <v>0</v>
      </c>
      <c r="L50" s="30">
        <v>0</v>
      </c>
      <c r="M50" s="30">
        <v>0</v>
      </c>
      <c r="N50" s="29">
        <f t="shared" si="3"/>
        <v>34.9653688</v>
      </c>
      <c r="O50" s="28" t="s">
        <v>54</v>
      </c>
      <c r="S50" s="2"/>
    </row>
    <row r="51" spans="2:19" x14ac:dyDescent="0.25">
      <c r="B51" s="4" t="s">
        <v>113</v>
      </c>
      <c r="C51" s="31">
        <v>1.2466379999999999</v>
      </c>
      <c r="D51" s="30">
        <v>2.1904520000000001</v>
      </c>
      <c r="E51" s="30">
        <v>0</v>
      </c>
      <c r="F51" s="30">
        <v>27.210432000000001</v>
      </c>
      <c r="G51" s="30">
        <v>0</v>
      </c>
      <c r="H51" s="30">
        <v>0</v>
      </c>
      <c r="I51" s="30">
        <v>2.1057800000000002</v>
      </c>
      <c r="J51" s="30">
        <v>0</v>
      </c>
      <c r="K51" s="30">
        <v>0</v>
      </c>
      <c r="L51" s="30">
        <v>0</v>
      </c>
      <c r="M51" s="30">
        <v>0</v>
      </c>
      <c r="N51" s="29">
        <f t="shared" si="3"/>
        <v>32.753302000000005</v>
      </c>
      <c r="O51" s="28" t="s">
        <v>112</v>
      </c>
      <c r="S51" s="2"/>
    </row>
    <row r="52" spans="2:19" x14ac:dyDescent="0.25">
      <c r="B52" s="4" t="s">
        <v>45</v>
      </c>
      <c r="C52" s="31">
        <v>0</v>
      </c>
      <c r="D52" s="30">
        <v>2.3043999999999999E-2</v>
      </c>
      <c r="E52" s="30">
        <v>4.5789999999999997E-3</v>
      </c>
      <c r="F52" s="30">
        <v>32.599822660000001</v>
      </c>
      <c r="G52" s="30">
        <v>0</v>
      </c>
      <c r="H52" s="30">
        <v>0.115809</v>
      </c>
      <c r="I52" s="30">
        <v>0</v>
      </c>
      <c r="J52" s="30">
        <v>0</v>
      </c>
      <c r="K52" s="30">
        <v>0</v>
      </c>
      <c r="L52" s="30">
        <v>0</v>
      </c>
      <c r="M52" s="30">
        <v>0</v>
      </c>
      <c r="N52" s="29">
        <f t="shared" si="3"/>
        <v>32.743254659999998</v>
      </c>
      <c r="O52" s="28" t="s">
        <v>44</v>
      </c>
      <c r="S52" s="2"/>
    </row>
    <row r="53" spans="2:19" x14ac:dyDescent="0.25">
      <c r="B53" s="4" t="s">
        <v>79</v>
      </c>
      <c r="C53" s="31">
        <v>6.937201</v>
      </c>
      <c r="D53" s="30">
        <v>4.5660049999999996</v>
      </c>
      <c r="E53" s="30">
        <v>0</v>
      </c>
      <c r="F53" s="30">
        <v>19.860847</v>
      </c>
      <c r="G53" s="30">
        <v>0</v>
      </c>
      <c r="H53" s="30">
        <v>0.38513500000000001</v>
      </c>
      <c r="I53" s="30">
        <v>0</v>
      </c>
      <c r="J53" s="30">
        <v>0</v>
      </c>
      <c r="K53" s="30">
        <v>0</v>
      </c>
      <c r="L53" s="30">
        <v>0</v>
      </c>
      <c r="M53" s="30">
        <v>0</v>
      </c>
      <c r="N53" s="29">
        <f t="shared" si="3"/>
        <v>31.749187999999997</v>
      </c>
      <c r="O53" s="28" t="s">
        <v>78</v>
      </c>
      <c r="S53" s="2"/>
    </row>
    <row r="54" spans="2:19" x14ac:dyDescent="0.25">
      <c r="B54" s="4" t="s">
        <v>103</v>
      </c>
      <c r="C54" s="31">
        <v>19.241610000000001</v>
      </c>
      <c r="D54" s="30">
        <v>4.9977770000000001</v>
      </c>
      <c r="E54" s="30">
        <v>0</v>
      </c>
      <c r="F54" s="30">
        <v>4.9546010000000003</v>
      </c>
      <c r="G54" s="30">
        <v>0</v>
      </c>
      <c r="H54" s="30">
        <v>0</v>
      </c>
      <c r="I54" s="30">
        <v>0</v>
      </c>
      <c r="J54" s="30">
        <v>0</v>
      </c>
      <c r="K54" s="30">
        <v>0</v>
      </c>
      <c r="L54" s="30">
        <v>0</v>
      </c>
      <c r="M54" s="30">
        <v>0</v>
      </c>
      <c r="N54" s="29">
        <f t="shared" si="3"/>
        <v>29.193988000000001</v>
      </c>
      <c r="O54" s="28" t="s">
        <v>102</v>
      </c>
      <c r="S54" s="2"/>
    </row>
    <row r="55" spans="2:19" x14ac:dyDescent="0.25">
      <c r="B55" s="4" t="s">
        <v>69</v>
      </c>
      <c r="C55" s="31">
        <v>0</v>
      </c>
      <c r="D55" s="30">
        <v>1.154606</v>
      </c>
      <c r="E55" s="30">
        <v>0</v>
      </c>
      <c r="F55" s="30">
        <v>27.717929999999999</v>
      </c>
      <c r="G55" s="30">
        <v>0</v>
      </c>
      <c r="H55" s="30">
        <v>0</v>
      </c>
      <c r="I55" s="30">
        <v>0</v>
      </c>
      <c r="J55" s="30">
        <v>0</v>
      </c>
      <c r="K55" s="30">
        <v>0</v>
      </c>
      <c r="L55" s="30">
        <v>0</v>
      </c>
      <c r="M55" s="30">
        <v>0</v>
      </c>
      <c r="N55" s="29">
        <f t="shared" si="3"/>
        <v>28.872536</v>
      </c>
      <c r="O55" s="28" t="s">
        <v>68</v>
      </c>
      <c r="S55" s="2"/>
    </row>
    <row r="56" spans="2:19" x14ac:dyDescent="0.25">
      <c r="B56" s="4" t="s">
        <v>83</v>
      </c>
      <c r="C56" s="31">
        <v>0.122999</v>
      </c>
      <c r="D56" s="30">
        <v>5.7858159999999996</v>
      </c>
      <c r="E56" s="30">
        <v>2.9051979999999999</v>
      </c>
      <c r="F56" s="30">
        <v>4.9832289999999997</v>
      </c>
      <c r="G56" s="30">
        <v>0</v>
      </c>
      <c r="H56" s="30">
        <v>8.1436630000000001</v>
      </c>
      <c r="I56" s="30">
        <v>6.8208719999999996</v>
      </c>
      <c r="J56" s="30">
        <v>0</v>
      </c>
      <c r="K56" s="30">
        <v>0</v>
      </c>
      <c r="L56" s="30">
        <v>0</v>
      </c>
      <c r="M56" s="30">
        <v>0</v>
      </c>
      <c r="N56" s="29">
        <f t="shared" si="3"/>
        <v>28.761777000000002</v>
      </c>
      <c r="O56" s="28" t="s">
        <v>82</v>
      </c>
      <c r="S56" s="2"/>
    </row>
    <row r="57" spans="2:19" x14ac:dyDescent="0.25">
      <c r="B57" s="4" t="s">
        <v>97</v>
      </c>
      <c r="C57" s="31">
        <v>0</v>
      </c>
      <c r="D57" s="30">
        <v>4.6074404299999996</v>
      </c>
      <c r="E57" s="30">
        <v>3.618125</v>
      </c>
      <c r="F57" s="30">
        <v>16.28583961</v>
      </c>
      <c r="G57" s="30">
        <v>0</v>
      </c>
      <c r="H57" s="30">
        <v>3.4899200000000001</v>
      </c>
      <c r="I57" s="30">
        <v>9.0329000000000007E-2</v>
      </c>
      <c r="J57" s="30">
        <v>0</v>
      </c>
      <c r="K57" s="30">
        <v>0</v>
      </c>
      <c r="L57" s="30">
        <v>0</v>
      </c>
      <c r="M57" s="30">
        <v>0</v>
      </c>
      <c r="N57" s="29">
        <f t="shared" ref="N57:N86" si="4">SUM(C57:M57)</f>
        <v>28.091654040000002</v>
      </c>
      <c r="O57" s="28" t="s">
        <v>96</v>
      </c>
      <c r="S57" s="2"/>
    </row>
    <row r="58" spans="2:19" x14ac:dyDescent="0.25">
      <c r="B58" s="4" t="s">
        <v>87</v>
      </c>
      <c r="C58" s="31">
        <v>4.17</v>
      </c>
      <c r="D58" s="30">
        <v>1.354028</v>
      </c>
      <c r="E58" s="30">
        <v>1.968E-2</v>
      </c>
      <c r="F58" s="30">
        <v>6.7921149999999999</v>
      </c>
      <c r="G58" s="30">
        <v>0</v>
      </c>
      <c r="H58" s="30">
        <v>0</v>
      </c>
      <c r="I58" s="30">
        <v>0.74396300000000004</v>
      </c>
      <c r="J58" s="30">
        <v>12.090203000000001</v>
      </c>
      <c r="K58" s="30">
        <v>0</v>
      </c>
      <c r="L58" s="30">
        <v>0.93518299999999999</v>
      </c>
      <c r="M58" s="30">
        <v>0.27732000000000001</v>
      </c>
      <c r="N58" s="29">
        <f t="shared" si="4"/>
        <v>26.382491999999999</v>
      </c>
      <c r="O58" s="28" t="s">
        <v>86</v>
      </c>
      <c r="S58" s="2"/>
    </row>
    <row r="59" spans="2:19" x14ac:dyDescent="0.25">
      <c r="B59" s="4" t="s">
        <v>91</v>
      </c>
      <c r="C59" s="31">
        <v>0</v>
      </c>
      <c r="D59" s="30">
        <v>1.9051959999999999</v>
      </c>
      <c r="E59" s="30">
        <v>0</v>
      </c>
      <c r="F59" s="30">
        <v>20.560887000000001</v>
      </c>
      <c r="G59" s="30">
        <v>0</v>
      </c>
      <c r="H59" s="30">
        <v>0.95095200000000002</v>
      </c>
      <c r="I59" s="30">
        <v>6.1768000000000003E-2</v>
      </c>
      <c r="J59" s="30">
        <v>0</v>
      </c>
      <c r="K59" s="30">
        <v>0</v>
      </c>
      <c r="L59" s="30">
        <v>0</v>
      </c>
      <c r="M59" s="30">
        <v>0</v>
      </c>
      <c r="N59" s="29">
        <f t="shared" si="4"/>
        <v>23.478803000000003</v>
      </c>
      <c r="O59" s="28" t="s">
        <v>90</v>
      </c>
      <c r="S59" s="2"/>
    </row>
    <row r="60" spans="2:19" s="61" customFormat="1" x14ac:dyDescent="0.25">
      <c r="B60" s="4" t="s">
        <v>95</v>
      </c>
      <c r="C60" s="31">
        <v>0.12239999999999999</v>
      </c>
      <c r="D60" s="30">
        <v>0.113</v>
      </c>
      <c r="E60" s="30">
        <v>0</v>
      </c>
      <c r="F60" s="30">
        <v>8.6369910000000001</v>
      </c>
      <c r="G60" s="30">
        <v>0</v>
      </c>
      <c r="H60" s="30">
        <v>0</v>
      </c>
      <c r="I60" s="30">
        <v>13.439681999999999</v>
      </c>
      <c r="J60" s="30">
        <v>0</v>
      </c>
      <c r="K60" s="30">
        <v>0</v>
      </c>
      <c r="L60" s="30">
        <v>0</v>
      </c>
      <c r="M60" s="30">
        <v>0</v>
      </c>
      <c r="N60" s="29">
        <f t="shared" si="4"/>
        <v>22.312072999999998</v>
      </c>
      <c r="O60" s="28" t="s">
        <v>94</v>
      </c>
      <c r="S60" s="62"/>
    </row>
    <row r="61" spans="2:19" x14ac:dyDescent="0.25">
      <c r="B61" s="4" t="s">
        <v>99</v>
      </c>
      <c r="C61" s="31">
        <v>0</v>
      </c>
      <c r="D61" s="30">
        <v>1.4885409999999999</v>
      </c>
      <c r="E61" s="30">
        <v>0</v>
      </c>
      <c r="F61" s="30">
        <v>18.00122</v>
      </c>
      <c r="G61" s="30">
        <v>0</v>
      </c>
      <c r="H61" s="30">
        <v>1.639424</v>
      </c>
      <c r="I61" s="30">
        <v>0</v>
      </c>
      <c r="J61" s="30">
        <v>0</v>
      </c>
      <c r="K61" s="30">
        <v>0</v>
      </c>
      <c r="L61" s="30">
        <v>0</v>
      </c>
      <c r="M61" s="30">
        <v>0</v>
      </c>
      <c r="N61" s="29">
        <f t="shared" si="4"/>
        <v>21.129185</v>
      </c>
      <c r="O61" s="28" t="s">
        <v>98</v>
      </c>
      <c r="S61" s="2"/>
    </row>
    <row r="62" spans="2:19" x14ac:dyDescent="0.25">
      <c r="B62" s="4" t="s">
        <v>109</v>
      </c>
      <c r="C62" s="31">
        <v>0</v>
      </c>
      <c r="D62" s="30">
        <v>0.50895599999999996</v>
      </c>
      <c r="E62" s="30">
        <v>0</v>
      </c>
      <c r="F62" s="30">
        <v>18.309380000000001</v>
      </c>
      <c r="G62" s="30">
        <v>0</v>
      </c>
      <c r="H62" s="30">
        <v>0</v>
      </c>
      <c r="I62" s="30">
        <v>0</v>
      </c>
      <c r="J62" s="30">
        <v>0</v>
      </c>
      <c r="K62" s="30">
        <v>0</v>
      </c>
      <c r="L62" s="30">
        <v>0</v>
      </c>
      <c r="M62" s="30">
        <v>0</v>
      </c>
      <c r="N62" s="29">
        <f t="shared" si="4"/>
        <v>18.818336000000002</v>
      </c>
      <c r="O62" s="28" t="s">
        <v>108</v>
      </c>
      <c r="S62" s="2"/>
    </row>
    <row r="63" spans="2:19" x14ac:dyDescent="0.25">
      <c r="B63" s="4" t="s">
        <v>206</v>
      </c>
      <c r="C63" s="31">
        <v>0</v>
      </c>
      <c r="D63" s="30">
        <v>0</v>
      </c>
      <c r="E63" s="30">
        <v>0</v>
      </c>
      <c r="F63" s="30">
        <v>17.860274</v>
      </c>
      <c r="G63" s="30">
        <v>0</v>
      </c>
      <c r="H63" s="30">
        <v>0</v>
      </c>
      <c r="I63" s="30">
        <v>0</v>
      </c>
      <c r="J63" s="30">
        <v>0</v>
      </c>
      <c r="K63" s="30">
        <v>0</v>
      </c>
      <c r="L63" s="30">
        <v>0</v>
      </c>
      <c r="M63" s="30">
        <v>0</v>
      </c>
      <c r="N63" s="29">
        <f t="shared" si="4"/>
        <v>17.860274</v>
      </c>
      <c r="O63" s="28" t="s">
        <v>207</v>
      </c>
      <c r="S63" s="2"/>
    </row>
    <row r="64" spans="2:19" x14ac:dyDescent="0.25">
      <c r="B64" s="4" t="s">
        <v>75</v>
      </c>
      <c r="C64" s="31">
        <v>0</v>
      </c>
      <c r="D64" s="30">
        <v>4.6672840000000004</v>
      </c>
      <c r="E64" s="30">
        <v>0.19236</v>
      </c>
      <c r="F64" s="30">
        <v>3.7226460000000001</v>
      </c>
      <c r="G64" s="30">
        <v>0</v>
      </c>
      <c r="H64" s="30">
        <v>3.6556229999999998</v>
      </c>
      <c r="I64" s="30">
        <v>3.7325110000000001</v>
      </c>
      <c r="J64" s="30">
        <v>0.15413399999999999</v>
      </c>
      <c r="K64" s="30">
        <v>0</v>
      </c>
      <c r="L64" s="30">
        <v>0</v>
      </c>
      <c r="M64" s="30">
        <v>0.14787</v>
      </c>
      <c r="N64" s="29">
        <f t="shared" si="4"/>
        <v>16.272428000000001</v>
      </c>
      <c r="O64" s="28" t="s">
        <v>74</v>
      </c>
      <c r="S64" s="2"/>
    </row>
    <row r="65" spans="2:19" x14ac:dyDescent="0.25">
      <c r="B65" s="4" t="s">
        <v>71</v>
      </c>
      <c r="C65" s="31">
        <v>3.989392</v>
      </c>
      <c r="D65" s="30">
        <v>1.681357</v>
      </c>
      <c r="E65" s="30">
        <v>0</v>
      </c>
      <c r="F65" s="30">
        <v>7.9795439999999997</v>
      </c>
      <c r="G65" s="30">
        <v>0</v>
      </c>
      <c r="H65" s="30">
        <v>1.8282309999999999</v>
      </c>
      <c r="I65" s="30">
        <v>0</v>
      </c>
      <c r="J65" s="30">
        <v>0</v>
      </c>
      <c r="K65" s="30">
        <v>0</v>
      </c>
      <c r="L65" s="30">
        <v>0</v>
      </c>
      <c r="M65" s="30">
        <v>0</v>
      </c>
      <c r="N65" s="29">
        <f t="shared" si="4"/>
        <v>15.478524</v>
      </c>
      <c r="O65" s="28" t="s">
        <v>70</v>
      </c>
      <c r="S65" s="2"/>
    </row>
    <row r="66" spans="2:19" x14ac:dyDescent="0.25">
      <c r="B66" s="4" t="s">
        <v>89</v>
      </c>
      <c r="C66" s="31">
        <v>4.3242940000000001</v>
      </c>
      <c r="D66" s="30">
        <v>7.7080999999999997E-2</v>
      </c>
      <c r="E66" s="30">
        <v>0.35160000000000002</v>
      </c>
      <c r="F66" s="30">
        <v>0.26040000000000002</v>
      </c>
      <c r="G66" s="30">
        <v>0</v>
      </c>
      <c r="H66" s="30">
        <v>0</v>
      </c>
      <c r="I66" s="30">
        <v>8.7415369999999992</v>
      </c>
      <c r="J66" s="30">
        <v>0</v>
      </c>
      <c r="K66" s="30">
        <v>0</v>
      </c>
      <c r="L66" s="30">
        <v>0</v>
      </c>
      <c r="M66" s="30">
        <v>0</v>
      </c>
      <c r="N66" s="29">
        <f t="shared" si="4"/>
        <v>13.754911999999999</v>
      </c>
      <c r="O66" s="28" t="s">
        <v>88</v>
      </c>
      <c r="S66" s="2"/>
    </row>
    <row r="67" spans="2:19" x14ac:dyDescent="0.25">
      <c r="B67" s="4" t="s">
        <v>107</v>
      </c>
      <c r="C67" s="31">
        <v>4.4300090000000001</v>
      </c>
      <c r="D67" s="30">
        <v>0.517177</v>
      </c>
      <c r="E67" s="30">
        <v>0</v>
      </c>
      <c r="F67" s="30">
        <v>0</v>
      </c>
      <c r="G67" s="30">
        <v>0</v>
      </c>
      <c r="H67" s="30">
        <v>0</v>
      </c>
      <c r="I67" s="30">
        <v>8.486872</v>
      </c>
      <c r="J67" s="30">
        <v>0</v>
      </c>
      <c r="K67" s="30">
        <v>0</v>
      </c>
      <c r="L67" s="30">
        <v>0</v>
      </c>
      <c r="M67" s="30">
        <v>0</v>
      </c>
      <c r="N67" s="29">
        <f t="shared" si="4"/>
        <v>13.434058</v>
      </c>
      <c r="O67" s="28" t="s">
        <v>106</v>
      </c>
      <c r="S67" s="2"/>
    </row>
    <row r="68" spans="2:19" x14ac:dyDescent="0.25">
      <c r="B68" s="4" t="s">
        <v>151</v>
      </c>
      <c r="C68" s="31">
        <v>0</v>
      </c>
      <c r="D68" s="30">
        <v>0.27879999999999999</v>
      </c>
      <c r="E68" s="30">
        <v>0</v>
      </c>
      <c r="F68" s="30">
        <v>11.047822</v>
      </c>
      <c r="G68" s="30">
        <v>0</v>
      </c>
      <c r="H68" s="30">
        <v>0</v>
      </c>
      <c r="I68" s="30">
        <v>0</v>
      </c>
      <c r="J68" s="30">
        <v>0</v>
      </c>
      <c r="K68" s="30">
        <v>0</v>
      </c>
      <c r="L68" s="30">
        <v>0</v>
      </c>
      <c r="M68" s="30">
        <v>0</v>
      </c>
      <c r="N68" s="29">
        <f t="shared" si="4"/>
        <v>11.326622</v>
      </c>
      <c r="O68" s="28" t="s">
        <v>150</v>
      </c>
      <c r="S68" s="2"/>
    </row>
    <row r="69" spans="2:19" x14ac:dyDescent="0.25">
      <c r="B69" s="4" t="s">
        <v>77</v>
      </c>
      <c r="C69" s="31">
        <v>1.975827</v>
      </c>
      <c r="D69" s="30">
        <v>0.34043200000000001</v>
      </c>
      <c r="E69" s="30">
        <v>4.4506389999999998</v>
      </c>
      <c r="F69" s="30">
        <v>1.1999999999999999E-3</v>
      </c>
      <c r="G69" s="30">
        <v>0</v>
      </c>
      <c r="H69" s="30">
        <v>1.464332</v>
      </c>
      <c r="I69" s="30">
        <v>2.88795</v>
      </c>
      <c r="J69" s="30">
        <v>0</v>
      </c>
      <c r="K69" s="30">
        <v>0</v>
      </c>
      <c r="L69" s="30">
        <v>0</v>
      </c>
      <c r="M69" s="30">
        <v>0</v>
      </c>
      <c r="N69" s="29">
        <f t="shared" si="4"/>
        <v>11.120379999999999</v>
      </c>
      <c r="O69" s="28" t="s">
        <v>76</v>
      </c>
      <c r="S69" s="2"/>
    </row>
    <row r="70" spans="2:19" x14ac:dyDescent="0.25">
      <c r="B70" s="4" t="s">
        <v>67</v>
      </c>
      <c r="C70" s="31">
        <v>0.94579199999999997</v>
      </c>
      <c r="D70" s="30">
        <v>0.237403</v>
      </c>
      <c r="E70" s="30">
        <v>0.60752499999999998</v>
      </c>
      <c r="F70" s="30">
        <v>3.978037</v>
      </c>
      <c r="G70" s="30">
        <v>0</v>
      </c>
      <c r="H70" s="30">
        <v>0</v>
      </c>
      <c r="I70" s="30">
        <v>4.6510119999999997</v>
      </c>
      <c r="J70" s="30">
        <v>0</v>
      </c>
      <c r="K70" s="30">
        <v>0</v>
      </c>
      <c r="L70" s="30">
        <v>0</v>
      </c>
      <c r="M70" s="30">
        <v>0</v>
      </c>
      <c r="N70" s="29">
        <f t="shared" si="4"/>
        <v>10.419768999999999</v>
      </c>
      <c r="O70" s="28" t="s">
        <v>66</v>
      </c>
      <c r="S70" s="2"/>
    </row>
    <row r="71" spans="2:19" x14ac:dyDescent="0.25">
      <c r="B71" s="4" t="s">
        <v>93</v>
      </c>
      <c r="C71" s="31">
        <v>0</v>
      </c>
      <c r="D71" s="30">
        <v>0.13664899999999999</v>
      </c>
      <c r="E71" s="30">
        <v>0</v>
      </c>
      <c r="F71" s="30">
        <v>9.999784</v>
      </c>
      <c r="G71" s="30">
        <v>0</v>
      </c>
      <c r="H71" s="30">
        <v>0</v>
      </c>
      <c r="I71" s="30">
        <v>0</v>
      </c>
      <c r="J71" s="30">
        <v>0</v>
      </c>
      <c r="K71" s="30">
        <v>0</v>
      </c>
      <c r="L71" s="30">
        <v>0</v>
      </c>
      <c r="M71" s="30">
        <v>0</v>
      </c>
      <c r="N71" s="29">
        <f t="shared" si="4"/>
        <v>10.136433</v>
      </c>
      <c r="O71" s="28" t="s">
        <v>92</v>
      </c>
      <c r="S71" s="2"/>
    </row>
    <row r="72" spans="2:19" x14ac:dyDescent="0.25">
      <c r="B72" s="4" t="s">
        <v>111</v>
      </c>
      <c r="C72" s="31">
        <v>3.4333179999999999</v>
      </c>
      <c r="D72" s="30">
        <v>2.346886</v>
      </c>
      <c r="E72" s="30">
        <v>0</v>
      </c>
      <c r="F72" s="30">
        <v>2.2001019999999998</v>
      </c>
      <c r="G72" s="30">
        <v>0</v>
      </c>
      <c r="H72" s="30">
        <v>0</v>
      </c>
      <c r="I72" s="30">
        <v>0</v>
      </c>
      <c r="J72" s="30">
        <v>0</v>
      </c>
      <c r="K72" s="30">
        <v>0</v>
      </c>
      <c r="L72" s="30">
        <v>0</v>
      </c>
      <c r="M72" s="30">
        <v>0</v>
      </c>
      <c r="N72" s="29">
        <f t="shared" si="4"/>
        <v>7.9803059999999988</v>
      </c>
      <c r="O72" s="28" t="s">
        <v>110</v>
      </c>
      <c r="S72" s="2"/>
    </row>
    <row r="73" spans="2:19" x14ac:dyDescent="0.25">
      <c r="B73" s="4" t="s">
        <v>55</v>
      </c>
      <c r="C73" s="31">
        <v>0</v>
      </c>
      <c r="D73" s="30">
        <v>0</v>
      </c>
      <c r="E73" s="30">
        <v>0</v>
      </c>
      <c r="F73" s="30">
        <v>7.0786680000000004</v>
      </c>
      <c r="G73" s="30">
        <v>0</v>
      </c>
      <c r="H73" s="30">
        <v>0</v>
      </c>
      <c r="I73" s="30">
        <v>0</v>
      </c>
      <c r="J73" s="30">
        <v>0</v>
      </c>
      <c r="K73" s="30">
        <v>0</v>
      </c>
      <c r="L73" s="30">
        <v>0</v>
      </c>
      <c r="M73" s="30">
        <v>0</v>
      </c>
      <c r="N73" s="29">
        <f t="shared" si="4"/>
        <v>7.0786680000000004</v>
      </c>
      <c r="O73" s="28" t="s">
        <v>100</v>
      </c>
      <c r="S73" s="2"/>
    </row>
    <row r="74" spans="2:19" x14ac:dyDescent="0.25">
      <c r="B74" s="4" t="s">
        <v>65</v>
      </c>
      <c r="C74" s="31">
        <v>5.3314729999999999</v>
      </c>
      <c r="D74" s="30">
        <v>0</v>
      </c>
      <c r="E74" s="30">
        <v>0</v>
      </c>
      <c r="F74" s="30">
        <v>0</v>
      </c>
      <c r="G74" s="30">
        <v>0</v>
      </c>
      <c r="H74" s="30">
        <v>0</v>
      </c>
      <c r="I74" s="30">
        <v>0.27510000000000001</v>
      </c>
      <c r="J74" s="30">
        <v>0</v>
      </c>
      <c r="K74" s="30">
        <v>0</v>
      </c>
      <c r="L74" s="30">
        <v>0</v>
      </c>
      <c r="M74" s="30">
        <v>0</v>
      </c>
      <c r="N74" s="29">
        <f t="shared" si="4"/>
        <v>5.606573</v>
      </c>
      <c r="O74" s="28" t="s">
        <v>64</v>
      </c>
      <c r="S74" s="2"/>
    </row>
    <row r="75" spans="2:19" x14ac:dyDescent="0.25">
      <c r="B75" s="4" t="s">
        <v>61</v>
      </c>
      <c r="C75" s="31">
        <v>0</v>
      </c>
      <c r="D75" s="30">
        <v>0</v>
      </c>
      <c r="E75" s="30">
        <v>0</v>
      </c>
      <c r="F75" s="30">
        <v>0</v>
      </c>
      <c r="G75" s="30">
        <v>0</v>
      </c>
      <c r="H75" s="30">
        <v>0</v>
      </c>
      <c r="I75" s="30">
        <v>4.4800589999999998</v>
      </c>
      <c r="J75" s="30">
        <v>0</v>
      </c>
      <c r="K75" s="30">
        <v>0</v>
      </c>
      <c r="L75" s="30">
        <v>0</v>
      </c>
      <c r="M75" s="30">
        <v>0</v>
      </c>
      <c r="N75" s="29">
        <f t="shared" si="4"/>
        <v>4.4800589999999998</v>
      </c>
      <c r="O75" s="28" t="s">
        <v>60</v>
      </c>
    </row>
    <row r="76" spans="2:19" x14ac:dyDescent="0.25">
      <c r="B76" s="4" t="s">
        <v>53</v>
      </c>
      <c r="C76" s="31">
        <v>3.3428599999999999</v>
      </c>
      <c r="D76" s="30">
        <v>0</v>
      </c>
      <c r="E76" s="30">
        <v>0</v>
      </c>
      <c r="F76" s="30">
        <v>0.85846299999999998</v>
      </c>
      <c r="G76" s="30">
        <v>0</v>
      </c>
      <c r="H76" s="30">
        <v>0</v>
      </c>
      <c r="I76" s="30">
        <v>0</v>
      </c>
      <c r="J76" s="30">
        <v>0</v>
      </c>
      <c r="K76" s="30">
        <v>0</v>
      </c>
      <c r="L76" s="30">
        <v>0</v>
      </c>
      <c r="M76" s="30">
        <v>0</v>
      </c>
      <c r="N76" s="29">
        <f t="shared" si="4"/>
        <v>4.2013230000000004</v>
      </c>
      <c r="O76" s="28" t="s">
        <v>52</v>
      </c>
    </row>
    <row r="77" spans="2:19" x14ac:dyDescent="0.25">
      <c r="B77" s="4" t="s">
        <v>85</v>
      </c>
      <c r="C77" s="31">
        <v>0</v>
      </c>
      <c r="D77" s="30">
        <v>0</v>
      </c>
      <c r="E77" s="30">
        <v>0.74620399999999998</v>
      </c>
      <c r="F77" s="30">
        <v>1.9745999999999999</v>
      </c>
      <c r="G77" s="30">
        <v>0</v>
      </c>
      <c r="H77" s="30">
        <v>0</v>
      </c>
      <c r="I77" s="30">
        <v>0.62204199999999998</v>
      </c>
      <c r="J77" s="30">
        <v>0</v>
      </c>
      <c r="K77" s="30">
        <v>0</v>
      </c>
      <c r="L77" s="30">
        <v>0</v>
      </c>
      <c r="M77" s="30">
        <v>0</v>
      </c>
      <c r="N77" s="29">
        <f t="shared" si="4"/>
        <v>3.3428459999999998</v>
      </c>
      <c r="O77" s="28" t="s">
        <v>84</v>
      </c>
    </row>
    <row r="78" spans="2:19" x14ac:dyDescent="0.25">
      <c r="B78" s="4" t="s">
        <v>49</v>
      </c>
      <c r="C78" s="31">
        <v>0</v>
      </c>
      <c r="D78" s="30">
        <v>0.311394</v>
      </c>
      <c r="E78" s="30">
        <v>0</v>
      </c>
      <c r="F78" s="30">
        <v>0</v>
      </c>
      <c r="G78" s="30">
        <v>0</v>
      </c>
      <c r="H78" s="30">
        <v>0</v>
      </c>
      <c r="I78" s="30">
        <v>0</v>
      </c>
      <c r="J78" s="30">
        <v>2.1023559999999999</v>
      </c>
      <c r="K78" s="30">
        <v>0</v>
      </c>
      <c r="L78" s="30">
        <v>0</v>
      </c>
      <c r="M78" s="30">
        <v>0.24196200000000001</v>
      </c>
      <c r="N78" s="29">
        <f t="shared" si="4"/>
        <v>2.6557119999999999</v>
      </c>
      <c r="O78" s="28" t="s">
        <v>48</v>
      </c>
    </row>
    <row r="79" spans="2:19" x14ac:dyDescent="0.25">
      <c r="B79" s="4" t="s">
        <v>125</v>
      </c>
      <c r="C79" s="31">
        <v>0</v>
      </c>
      <c r="D79" s="30">
        <v>0</v>
      </c>
      <c r="E79" s="30">
        <v>0</v>
      </c>
      <c r="F79" s="30">
        <v>1.5028140000000001</v>
      </c>
      <c r="G79" s="30">
        <v>0</v>
      </c>
      <c r="H79" s="30">
        <v>0</v>
      </c>
      <c r="I79" s="30">
        <v>0</v>
      </c>
      <c r="J79" s="30">
        <v>0</v>
      </c>
      <c r="K79" s="30">
        <v>0</v>
      </c>
      <c r="L79" s="30">
        <v>0</v>
      </c>
      <c r="M79" s="30">
        <v>0</v>
      </c>
      <c r="N79" s="29">
        <f t="shared" si="4"/>
        <v>1.5028140000000001</v>
      </c>
      <c r="O79" s="28" t="s">
        <v>124</v>
      </c>
    </row>
    <row r="80" spans="2:19" x14ac:dyDescent="0.25">
      <c r="B80" s="4" t="s">
        <v>51</v>
      </c>
      <c r="C80" s="31">
        <v>0</v>
      </c>
      <c r="D80" s="30">
        <v>1.274</v>
      </c>
      <c r="E80" s="30">
        <v>0</v>
      </c>
      <c r="F80" s="30">
        <v>0</v>
      </c>
      <c r="G80" s="30">
        <v>0</v>
      </c>
      <c r="H80" s="30">
        <v>0</v>
      </c>
      <c r="I80" s="30">
        <v>0</v>
      </c>
      <c r="J80" s="30">
        <v>0</v>
      </c>
      <c r="K80" s="30">
        <v>0</v>
      </c>
      <c r="L80" s="30">
        <v>0</v>
      </c>
      <c r="M80" s="30">
        <v>0</v>
      </c>
      <c r="N80" s="29">
        <f t="shared" si="4"/>
        <v>1.274</v>
      </c>
      <c r="O80" s="28" t="s">
        <v>50</v>
      </c>
    </row>
    <row r="81" spans="2:15" x14ac:dyDescent="0.25">
      <c r="B81" s="4" t="s">
        <v>57</v>
      </c>
      <c r="C81" s="31">
        <v>1.18</v>
      </c>
      <c r="D81" s="30">
        <v>1.72E-2</v>
      </c>
      <c r="E81" s="30">
        <v>0</v>
      </c>
      <c r="F81" s="30">
        <v>0</v>
      </c>
      <c r="G81" s="30">
        <v>0</v>
      </c>
      <c r="H81" s="30">
        <v>2.6499999999999999E-2</v>
      </c>
      <c r="I81" s="30">
        <v>0</v>
      </c>
      <c r="J81" s="30">
        <v>0</v>
      </c>
      <c r="K81" s="30">
        <v>0</v>
      </c>
      <c r="L81" s="30">
        <v>0</v>
      </c>
      <c r="M81" s="30">
        <v>0</v>
      </c>
      <c r="N81" s="29">
        <f t="shared" si="4"/>
        <v>1.2237</v>
      </c>
      <c r="O81" s="28" t="s">
        <v>56</v>
      </c>
    </row>
    <row r="82" spans="2:15" x14ac:dyDescent="0.25">
      <c r="B82" s="4" t="s">
        <v>63</v>
      </c>
      <c r="C82" s="31">
        <v>0.96296199999999998</v>
      </c>
      <c r="D82" s="30">
        <v>0</v>
      </c>
      <c r="E82" s="30">
        <v>0</v>
      </c>
      <c r="F82" s="30">
        <v>0</v>
      </c>
      <c r="G82" s="30">
        <v>0</v>
      </c>
      <c r="H82" s="30">
        <v>0</v>
      </c>
      <c r="I82" s="30">
        <v>0</v>
      </c>
      <c r="J82" s="30">
        <v>0</v>
      </c>
      <c r="K82" s="30">
        <v>0</v>
      </c>
      <c r="L82" s="30">
        <v>0</v>
      </c>
      <c r="M82" s="30">
        <v>0</v>
      </c>
      <c r="N82" s="29">
        <f t="shared" si="4"/>
        <v>0.96296199999999998</v>
      </c>
      <c r="O82" s="28" t="s">
        <v>62</v>
      </c>
    </row>
    <row r="83" spans="2:15" x14ac:dyDescent="0.25">
      <c r="B83" s="4" t="s">
        <v>145</v>
      </c>
      <c r="C83" s="31">
        <v>0</v>
      </c>
      <c r="D83" s="30">
        <v>0.69663299999999995</v>
      </c>
      <c r="E83" s="30">
        <v>0</v>
      </c>
      <c r="F83" s="30">
        <v>0.115285</v>
      </c>
      <c r="G83" s="30">
        <v>0</v>
      </c>
      <c r="H83" s="30">
        <v>0</v>
      </c>
      <c r="I83" s="30">
        <v>0</v>
      </c>
      <c r="J83" s="30">
        <v>0</v>
      </c>
      <c r="K83" s="30">
        <v>0</v>
      </c>
      <c r="L83" s="30">
        <v>0</v>
      </c>
      <c r="M83" s="30">
        <v>0</v>
      </c>
      <c r="N83" s="29">
        <f t="shared" si="4"/>
        <v>0.81191799999999992</v>
      </c>
      <c r="O83" s="28" t="s">
        <v>144</v>
      </c>
    </row>
    <row r="84" spans="2:15" x14ac:dyDescent="0.25">
      <c r="B84" s="4" t="s">
        <v>59</v>
      </c>
      <c r="C84" s="31">
        <v>0.39517799999999997</v>
      </c>
      <c r="D84" s="30">
        <v>0</v>
      </c>
      <c r="E84" s="30">
        <v>0</v>
      </c>
      <c r="F84" s="30">
        <v>0.191609</v>
      </c>
      <c r="G84" s="30">
        <v>0</v>
      </c>
      <c r="H84" s="30">
        <v>0</v>
      </c>
      <c r="I84" s="30">
        <v>0</v>
      </c>
      <c r="J84" s="30">
        <v>0</v>
      </c>
      <c r="K84" s="30">
        <v>0</v>
      </c>
      <c r="L84" s="30">
        <v>0</v>
      </c>
      <c r="M84" s="30">
        <v>0</v>
      </c>
      <c r="N84" s="29">
        <f t="shared" si="4"/>
        <v>0.58678699999999995</v>
      </c>
      <c r="O84" s="28" t="s">
        <v>58</v>
      </c>
    </row>
    <row r="85" spans="2:15" x14ac:dyDescent="0.25">
      <c r="B85" s="4" t="s">
        <v>47</v>
      </c>
      <c r="C85" s="31">
        <v>0.13711000000000001</v>
      </c>
      <c r="D85" s="30">
        <v>0</v>
      </c>
      <c r="E85" s="30">
        <v>0.12091499999999999</v>
      </c>
      <c r="F85" s="30">
        <v>0</v>
      </c>
      <c r="G85" s="30">
        <v>0</v>
      </c>
      <c r="H85" s="30">
        <v>4.5104999999999999E-2</v>
      </c>
      <c r="I85" s="30">
        <v>0</v>
      </c>
      <c r="J85" s="30">
        <v>0</v>
      </c>
      <c r="K85" s="30">
        <v>0</v>
      </c>
      <c r="L85" s="30">
        <v>0</v>
      </c>
      <c r="M85" s="30">
        <v>0</v>
      </c>
      <c r="N85" s="29">
        <f t="shared" si="4"/>
        <v>0.30313000000000001</v>
      </c>
      <c r="O85" s="28" t="s">
        <v>46</v>
      </c>
    </row>
    <row r="86" spans="2:15" x14ac:dyDescent="0.25">
      <c r="B86" s="4" t="s">
        <v>43</v>
      </c>
      <c r="C86" s="31">
        <v>0</v>
      </c>
      <c r="D86" s="30">
        <v>0</v>
      </c>
      <c r="E86" s="30">
        <v>0</v>
      </c>
      <c r="F86" s="30">
        <v>0</v>
      </c>
      <c r="G86" s="30">
        <v>0</v>
      </c>
      <c r="H86" s="30">
        <v>0.16003999999999999</v>
      </c>
      <c r="I86" s="30">
        <v>0.12</v>
      </c>
      <c r="J86" s="30">
        <v>0</v>
      </c>
      <c r="K86" s="30">
        <v>0</v>
      </c>
      <c r="L86" s="30">
        <v>0</v>
      </c>
      <c r="M86" s="30">
        <v>0</v>
      </c>
      <c r="N86" s="29">
        <f t="shared" si="4"/>
        <v>0.28003999999999996</v>
      </c>
      <c r="O86" s="28" t="s">
        <v>42</v>
      </c>
    </row>
    <row r="87" spans="2:15" ht="32.25" customHeight="1" thickBot="1" x14ac:dyDescent="0.3">
      <c r="B87" s="27"/>
      <c r="C87" s="26" t="s">
        <v>10</v>
      </c>
      <c r="D87" s="25" t="s">
        <v>9</v>
      </c>
      <c r="E87" s="25" t="s">
        <v>12</v>
      </c>
      <c r="F87" s="25" t="s">
        <v>11</v>
      </c>
      <c r="G87" s="25" t="s">
        <v>8</v>
      </c>
      <c r="H87" s="25" t="s">
        <v>7</v>
      </c>
      <c r="I87" s="25" t="s">
        <v>17</v>
      </c>
      <c r="J87" s="25" t="s">
        <v>3</v>
      </c>
      <c r="K87" s="25" t="s">
        <v>4</v>
      </c>
      <c r="L87" s="25" t="s">
        <v>5</v>
      </c>
      <c r="M87" s="25" t="s">
        <v>6</v>
      </c>
      <c r="N87" s="24" t="s">
        <v>26</v>
      </c>
      <c r="O87" s="23"/>
    </row>
    <row r="88" spans="2:15" ht="16.5" thickTop="1" thickBot="1" x14ac:dyDescent="0.3"/>
    <row r="89" spans="2:15" ht="22.5" customHeight="1" thickTop="1" thickBot="1" x14ac:dyDescent="0.3">
      <c r="B89" s="96" t="s">
        <v>24</v>
      </c>
      <c r="C89" s="97"/>
      <c r="D89" s="97"/>
      <c r="E89" s="97"/>
      <c r="F89" s="97"/>
      <c r="G89" s="97"/>
      <c r="H89" s="98"/>
    </row>
    <row r="90" spans="2:15" ht="51" customHeight="1" thickTop="1" x14ac:dyDescent="0.25">
      <c r="B90" s="118" t="s">
        <v>214</v>
      </c>
      <c r="C90" s="119"/>
      <c r="D90" s="66" t="s">
        <v>212</v>
      </c>
      <c r="E90" s="108" t="s">
        <v>215</v>
      </c>
      <c r="F90" s="109"/>
      <c r="G90" s="109"/>
      <c r="H90" s="110"/>
      <c r="N90" s="1"/>
      <c r="O90" s="3"/>
    </row>
    <row r="91" spans="2:15" ht="23.25" customHeight="1" x14ac:dyDescent="0.25">
      <c r="B91" s="102" t="s">
        <v>201</v>
      </c>
      <c r="C91" s="103"/>
      <c r="D91" s="64">
        <v>744078</v>
      </c>
      <c r="E91" s="111" t="s">
        <v>194</v>
      </c>
      <c r="F91" s="112"/>
      <c r="G91" s="112"/>
      <c r="H91" s="113"/>
      <c r="N91" s="1"/>
      <c r="O91" s="3"/>
    </row>
    <row r="92" spans="2:15" ht="21.75" customHeight="1" x14ac:dyDescent="0.25">
      <c r="B92" s="102" t="s">
        <v>202</v>
      </c>
      <c r="C92" s="103"/>
      <c r="D92" s="64">
        <f>N4+N24</f>
        <v>9081.0480124599981</v>
      </c>
      <c r="E92" s="111" t="s">
        <v>22</v>
      </c>
      <c r="F92" s="112"/>
      <c r="G92" s="112"/>
      <c r="H92" s="113"/>
      <c r="N92" s="1"/>
      <c r="O92" s="3"/>
    </row>
    <row r="93" spans="2:15" s="21" customFormat="1" ht="22.5" customHeight="1" x14ac:dyDescent="0.25">
      <c r="B93" s="104" t="s">
        <v>25</v>
      </c>
      <c r="C93" s="105"/>
      <c r="D93" s="65">
        <f>D92/D91</f>
        <v>1.2204430197452414E-2</v>
      </c>
      <c r="E93" s="99" t="s">
        <v>23</v>
      </c>
      <c r="F93" s="100"/>
      <c r="G93" s="100"/>
      <c r="H93" s="101"/>
      <c r="O93" s="22"/>
    </row>
    <row r="94" spans="2:15" ht="21.75" customHeight="1" thickBot="1" x14ac:dyDescent="0.3">
      <c r="B94" s="106" t="s">
        <v>196</v>
      </c>
      <c r="C94" s="107"/>
      <c r="D94" s="94" t="s">
        <v>213</v>
      </c>
      <c r="E94" s="115" t="s">
        <v>195</v>
      </c>
      <c r="F94" s="116"/>
      <c r="G94" s="116"/>
      <c r="H94" s="117"/>
      <c r="N94" s="1"/>
      <c r="O94" s="3"/>
    </row>
    <row r="95" spans="2:15" ht="11.25" customHeight="1" thickTop="1" x14ac:dyDescent="0.25">
      <c r="B95" s="114"/>
      <c r="C95" s="114"/>
      <c r="D95" s="114"/>
      <c r="E95" s="114"/>
      <c r="F95" s="114"/>
      <c r="G95" s="114"/>
      <c r="H95" s="114"/>
    </row>
    <row r="96" spans="2:15" s="19" customFormat="1" ht="26.45" customHeight="1" thickBot="1" x14ac:dyDescent="0.3">
      <c r="B96" s="120" t="s">
        <v>41</v>
      </c>
      <c r="N96" s="20"/>
    </row>
    <row r="97" spans="2:15" s="18" customFormat="1" ht="32.25" customHeight="1" thickTop="1" x14ac:dyDescent="0.25">
      <c r="B97" s="84" t="s">
        <v>204</v>
      </c>
      <c r="C97" s="67" t="s">
        <v>13</v>
      </c>
      <c r="D97" s="68" t="s">
        <v>14</v>
      </c>
      <c r="E97" s="68" t="s">
        <v>15</v>
      </c>
      <c r="F97" s="68" t="s">
        <v>0</v>
      </c>
      <c r="G97" s="68" t="s">
        <v>1</v>
      </c>
      <c r="H97" s="68" t="s">
        <v>2</v>
      </c>
      <c r="I97" s="68" t="s">
        <v>16</v>
      </c>
      <c r="J97" s="68" t="s">
        <v>18</v>
      </c>
      <c r="K97" s="68" t="s">
        <v>19</v>
      </c>
      <c r="L97" s="68" t="s">
        <v>20</v>
      </c>
      <c r="M97" s="68" t="s">
        <v>21</v>
      </c>
      <c r="N97" s="69" t="s">
        <v>26</v>
      </c>
      <c r="O97" s="85" t="s">
        <v>205</v>
      </c>
    </row>
    <row r="98" spans="2:15" x14ac:dyDescent="0.25">
      <c r="B98" s="13"/>
      <c r="C98" s="12"/>
      <c r="D98" s="11"/>
      <c r="E98" s="11"/>
      <c r="F98" s="11"/>
      <c r="G98" s="11"/>
      <c r="H98" s="11"/>
      <c r="I98" s="11"/>
      <c r="J98" s="11"/>
      <c r="K98" s="11"/>
      <c r="L98" s="11"/>
      <c r="M98" s="11"/>
      <c r="N98" s="16"/>
      <c r="O98" s="14"/>
    </row>
    <row r="99" spans="2:15" s="17" customFormat="1" ht="19.5" x14ac:dyDescent="0.25">
      <c r="B99" s="86" t="s">
        <v>40</v>
      </c>
      <c r="C99" s="70">
        <f t="shared" ref="C99:N99" si="5">C101+C108</f>
        <v>7.2631000000000001E-2</v>
      </c>
      <c r="D99" s="71">
        <f t="shared" si="5"/>
        <v>29.910702999999998</v>
      </c>
      <c r="E99" s="71">
        <f t="shared" si="5"/>
        <v>5.6580959999999996</v>
      </c>
      <c r="F99" s="71">
        <f t="shared" si="5"/>
        <v>28.879865000000002</v>
      </c>
      <c r="G99" s="71">
        <f t="shared" si="5"/>
        <v>0</v>
      </c>
      <c r="H99" s="71">
        <f t="shared" si="5"/>
        <v>0.91022499999999995</v>
      </c>
      <c r="I99" s="71">
        <f t="shared" si="5"/>
        <v>169.999199</v>
      </c>
      <c r="J99" s="71">
        <f t="shared" si="5"/>
        <v>0</v>
      </c>
      <c r="K99" s="71">
        <f t="shared" si="5"/>
        <v>0</v>
      </c>
      <c r="L99" s="71">
        <f t="shared" si="5"/>
        <v>0</v>
      </c>
      <c r="M99" s="71">
        <f t="shared" si="5"/>
        <v>0</v>
      </c>
      <c r="N99" s="72">
        <f t="shared" si="5"/>
        <v>235.43071900000001</v>
      </c>
      <c r="O99" s="87"/>
    </row>
    <row r="100" spans="2:15" x14ac:dyDescent="0.25">
      <c r="B100" s="13"/>
      <c r="C100" s="12"/>
      <c r="D100" s="11"/>
      <c r="E100" s="11"/>
      <c r="F100" s="11"/>
      <c r="G100" s="11"/>
      <c r="H100" s="11"/>
      <c r="I100" s="11"/>
      <c r="J100" s="11"/>
      <c r="K100" s="11"/>
      <c r="L100" s="11"/>
      <c r="M100" s="11"/>
      <c r="N100" s="15"/>
      <c r="O100" s="14"/>
    </row>
    <row r="101" spans="2:15" ht="17.25" x14ac:dyDescent="0.25">
      <c r="B101" s="88" t="s">
        <v>200</v>
      </c>
      <c r="C101" s="73">
        <f t="shared" ref="C101:N101" si="6">SUM(C102:C106)</f>
        <v>7.2631000000000001E-2</v>
      </c>
      <c r="D101" s="74">
        <f t="shared" si="6"/>
        <v>29.113310999999999</v>
      </c>
      <c r="E101" s="74">
        <f t="shared" si="6"/>
        <v>5.6580959999999996</v>
      </c>
      <c r="F101" s="74">
        <f t="shared" si="6"/>
        <v>3.7162699999999997</v>
      </c>
      <c r="G101" s="74">
        <f t="shared" si="6"/>
        <v>0</v>
      </c>
      <c r="H101" s="74">
        <f t="shared" si="6"/>
        <v>0.91022499999999995</v>
      </c>
      <c r="I101" s="74">
        <f t="shared" si="6"/>
        <v>169.999199</v>
      </c>
      <c r="J101" s="74">
        <f t="shared" si="6"/>
        <v>0</v>
      </c>
      <c r="K101" s="74">
        <f t="shared" si="6"/>
        <v>0</v>
      </c>
      <c r="L101" s="74">
        <f t="shared" si="6"/>
        <v>0</v>
      </c>
      <c r="M101" s="74">
        <f t="shared" si="6"/>
        <v>0</v>
      </c>
      <c r="N101" s="82">
        <f t="shared" si="6"/>
        <v>209.46973199999999</v>
      </c>
      <c r="O101" s="89" t="s">
        <v>31</v>
      </c>
    </row>
    <row r="102" spans="2:15" ht="15.75" x14ac:dyDescent="0.25">
      <c r="B102" s="90" t="s">
        <v>37</v>
      </c>
      <c r="C102" s="91">
        <v>7.2631000000000001E-2</v>
      </c>
      <c r="D102" s="92">
        <v>27.401446</v>
      </c>
      <c r="E102" s="92">
        <v>5.6580959999999996</v>
      </c>
      <c r="F102" s="92">
        <v>1.0765229999999999</v>
      </c>
      <c r="G102" s="92">
        <v>0</v>
      </c>
      <c r="H102" s="92">
        <v>0</v>
      </c>
      <c r="I102" s="92">
        <v>169.999199</v>
      </c>
      <c r="J102" s="92">
        <v>0</v>
      </c>
      <c r="K102" s="92">
        <v>0</v>
      </c>
      <c r="L102" s="92">
        <v>0</v>
      </c>
      <c r="M102" s="92">
        <v>0</v>
      </c>
      <c r="N102" s="93">
        <f>SUM(C102:M102)</f>
        <v>204.20789500000001</v>
      </c>
      <c r="O102" s="80" t="s">
        <v>36</v>
      </c>
    </row>
    <row r="103" spans="2:15" ht="15.75" x14ac:dyDescent="0.25">
      <c r="B103" s="90" t="s">
        <v>39</v>
      </c>
      <c r="C103" s="91">
        <v>0</v>
      </c>
      <c r="D103" s="92">
        <v>0</v>
      </c>
      <c r="E103" s="92">
        <v>0</v>
      </c>
      <c r="F103" s="92">
        <v>2.6397469999999998</v>
      </c>
      <c r="G103" s="92">
        <v>0</v>
      </c>
      <c r="H103" s="92">
        <v>0</v>
      </c>
      <c r="I103" s="92">
        <v>0</v>
      </c>
      <c r="J103" s="92">
        <v>0</v>
      </c>
      <c r="K103" s="92">
        <v>0</v>
      </c>
      <c r="L103" s="92">
        <v>0</v>
      </c>
      <c r="M103" s="92">
        <v>0</v>
      </c>
      <c r="N103" s="93">
        <f>SUM(C103:M103)</f>
        <v>2.6397469999999998</v>
      </c>
      <c r="O103" s="80" t="s">
        <v>38</v>
      </c>
    </row>
    <row r="104" spans="2:15" ht="15.75" x14ac:dyDescent="0.25">
      <c r="B104" s="90" t="s">
        <v>197</v>
      </c>
      <c r="C104" s="91">
        <v>0</v>
      </c>
      <c r="D104" s="92">
        <v>1.11469</v>
      </c>
      <c r="E104" s="92">
        <v>0</v>
      </c>
      <c r="F104" s="92">
        <v>0</v>
      </c>
      <c r="G104" s="92">
        <v>0</v>
      </c>
      <c r="H104" s="92">
        <v>0</v>
      </c>
      <c r="I104" s="92">
        <v>0</v>
      </c>
      <c r="J104" s="92">
        <v>0</v>
      </c>
      <c r="K104" s="92">
        <v>0</v>
      </c>
      <c r="L104" s="92">
        <v>0</v>
      </c>
      <c r="M104" s="92">
        <v>0</v>
      </c>
      <c r="N104" s="93">
        <f>SUM(C104:M104)</f>
        <v>1.11469</v>
      </c>
      <c r="O104" s="80" t="s">
        <v>198</v>
      </c>
    </row>
    <row r="105" spans="2:15" ht="15.75" x14ac:dyDescent="0.25">
      <c r="B105" s="90" t="s">
        <v>35</v>
      </c>
      <c r="C105" s="91">
        <v>0</v>
      </c>
      <c r="D105" s="92">
        <v>0</v>
      </c>
      <c r="E105" s="92">
        <v>0</v>
      </c>
      <c r="F105" s="92">
        <v>0</v>
      </c>
      <c r="G105" s="92">
        <v>0</v>
      </c>
      <c r="H105" s="92">
        <v>0.91022499999999995</v>
      </c>
      <c r="I105" s="92">
        <v>0</v>
      </c>
      <c r="J105" s="92">
        <v>0</v>
      </c>
      <c r="K105" s="92">
        <v>0</v>
      </c>
      <c r="L105" s="92">
        <v>0</v>
      </c>
      <c r="M105" s="92">
        <v>0</v>
      </c>
      <c r="N105" s="93">
        <f>SUM(C105:M105)</f>
        <v>0.91022499999999995</v>
      </c>
      <c r="O105" s="80" t="s">
        <v>34</v>
      </c>
    </row>
    <row r="106" spans="2:15" ht="15.75" x14ac:dyDescent="0.25">
      <c r="B106" s="90" t="s">
        <v>33</v>
      </c>
      <c r="C106" s="91">
        <v>0</v>
      </c>
      <c r="D106" s="92">
        <v>0.59717500000000001</v>
      </c>
      <c r="E106" s="92">
        <v>0</v>
      </c>
      <c r="F106" s="92">
        <v>0</v>
      </c>
      <c r="G106" s="92">
        <v>0</v>
      </c>
      <c r="H106" s="92">
        <v>0</v>
      </c>
      <c r="I106" s="92">
        <v>0</v>
      </c>
      <c r="J106" s="92">
        <v>0</v>
      </c>
      <c r="K106" s="92">
        <v>0</v>
      </c>
      <c r="L106" s="92">
        <v>0</v>
      </c>
      <c r="M106" s="92">
        <v>0</v>
      </c>
      <c r="N106" s="93">
        <f>SUM(C106:M106)</f>
        <v>0.59717500000000001</v>
      </c>
      <c r="O106" s="80" t="s">
        <v>32</v>
      </c>
    </row>
    <row r="107" spans="2:15" ht="15.75" x14ac:dyDescent="0.25">
      <c r="B107" s="90"/>
      <c r="C107" s="77"/>
      <c r="D107" s="78"/>
      <c r="E107" s="78"/>
      <c r="F107" s="78"/>
      <c r="G107" s="78"/>
      <c r="H107" s="78"/>
      <c r="I107" s="78"/>
      <c r="J107" s="78"/>
      <c r="K107" s="78"/>
      <c r="L107" s="78"/>
      <c r="M107" s="78"/>
      <c r="N107" s="93"/>
      <c r="O107" s="80"/>
    </row>
    <row r="108" spans="2:15" ht="17.25" x14ac:dyDescent="0.25">
      <c r="B108" s="88" t="s">
        <v>200</v>
      </c>
      <c r="C108" s="73">
        <f t="shared" ref="C108:N108" si="7">SUM(C109:C110)</f>
        <v>0</v>
      </c>
      <c r="D108" s="74">
        <f t="shared" si="7"/>
        <v>0.79739199999999999</v>
      </c>
      <c r="E108" s="74">
        <f t="shared" si="7"/>
        <v>0</v>
      </c>
      <c r="F108" s="74">
        <f t="shared" si="7"/>
        <v>25.163595000000001</v>
      </c>
      <c r="G108" s="74">
        <f t="shared" si="7"/>
        <v>0</v>
      </c>
      <c r="H108" s="74">
        <f t="shared" si="7"/>
        <v>0</v>
      </c>
      <c r="I108" s="74">
        <f t="shared" si="7"/>
        <v>0</v>
      </c>
      <c r="J108" s="74">
        <f t="shared" si="7"/>
        <v>0</v>
      </c>
      <c r="K108" s="74">
        <f t="shared" si="7"/>
        <v>0</v>
      </c>
      <c r="L108" s="74">
        <f t="shared" si="7"/>
        <v>0</v>
      </c>
      <c r="M108" s="74">
        <f t="shared" si="7"/>
        <v>0</v>
      </c>
      <c r="N108" s="75">
        <f t="shared" si="7"/>
        <v>25.960987000000003</v>
      </c>
      <c r="O108" s="89" t="s">
        <v>31</v>
      </c>
    </row>
    <row r="109" spans="2:15" ht="15.75" x14ac:dyDescent="0.25">
      <c r="B109" s="76" t="s">
        <v>30</v>
      </c>
      <c r="C109" s="77">
        <v>0</v>
      </c>
      <c r="D109" s="78">
        <v>0.690272</v>
      </c>
      <c r="E109" s="78">
        <v>0</v>
      </c>
      <c r="F109" s="78">
        <v>25.034839000000002</v>
      </c>
      <c r="G109" s="78">
        <v>0</v>
      </c>
      <c r="H109" s="78">
        <v>0</v>
      </c>
      <c r="I109" s="78">
        <v>0</v>
      </c>
      <c r="J109" s="78">
        <v>0</v>
      </c>
      <c r="K109" s="78">
        <v>0</v>
      </c>
      <c r="L109" s="78">
        <v>0</v>
      </c>
      <c r="M109" s="78">
        <v>0</v>
      </c>
      <c r="N109" s="79">
        <f>SUM(C109:M109)</f>
        <v>25.725111000000002</v>
      </c>
      <c r="O109" s="81" t="s">
        <v>29</v>
      </c>
    </row>
    <row r="110" spans="2:15" s="61" customFormat="1" ht="15.75" x14ac:dyDescent="0.25">
      <c r="B110" s="76" t="s">
        <v>28</v>
      </c>
      <c r="C110" s="77">
        <v>0</v>
      </c>
      <c r="D110" s="78">
        <v>0.10712000000000001</v>
      </c>
      <c r="E110" s="78">
        <v>0</v>
      </c>
      <c r="F110" s="78">
        <v>0.12875600000000001</v>
      </c>
      <c r="G110" s="78">
        <v>0</v>
      </c>
      <c r="H110" s="78">
        <v>0</v>
      </c>
      <c r="I110" s="78">
        <v>0</v>
      </c>
      <c r="J110" s="78">
        <v>0</v>
      </c>
      <c r="K110" s="78">
        <v>0</v>
      </c>
      <c r="L110" s="78">
        <v>0</v>
      </c>
      <c r="M110" s="78">
        <v>0</v>
      </c>
      <c r="N110" s="79">
        <f>SUM(C110:M110)</f>
        <v>0.23587600000000003</v>
      </c>
      <c r="O110" s="81" t="s">
        <v>27</v>
      </c>
    </row>
    <row r="111" spans="2:15" ht="15.75" x14ac:dyDescent="0.25">
      <c r="B111" s="76"/>
      <c r="C111" s="77"/>
      <c r="D111" s="78"/>
      <c r="E111" s="78"/>
      <c r="F111" s="78"/>
      <c r="G111" s="78"/>
      <c r="H111" s="78"/>
      <c r="I111" s="78"/>
      <c r="J111" s="78"/>
      <c r="K111" s="78"/>
      <c r="L111" s="78"/>
      <c r="M111" s="78"/>
      <c r="N111" s="79"/>
      <c r="O111" s="81"/>
    </row>
    <row r="112" spans="2:15" ht="30.75" thickBot="1" x14ac:dyDescent="0.3">
      <c r="B112" s="10"/>
      <c r="C112" s="9" t="s">
        <v>10</v>
      </c>
      <c r="D112" s="8" t="s">
        <v>9</v>
      </c>
      <c r="E112" s="8" t="s">
        <v>12</v>
      </c>
      <c r="F112" s="8" t="s">
        <v>11</v>
      </c>
      <c r="G112" s="8" t="s">
        <v>8</v>
      </c>
      <c r="H112" s="8" t="s">
        <v>7</v>
      </c>
      <c r="I112" s="8" t="s">
        <v>17</v>
      </c>
      <c r="J112" s="8" t="s">
        <v>3</v>
      </c>
      <c r="K112" s="8" t="s">
        <v>4</v>
      </c>
      <c r="L112" s="8" t="s">
        <v>5</v>
      </c>
      <c r="M112" s="8" t="s">
        <v>6</v>
      </c>
      <c r="N112" s="7" t="s">
        <v>26</v>
      </c>
      <c r="O112" s="6"/>
    </row>
    <row r="113" spans="2:15" ht="30" customHeight="1" thickTop="1" x14ac:dyDescent="0.25">
      <c r="B113" s="95" t="s">
        <v>203</v>
      </c>
      <c r="C113" s="95"/>
      <c r="D113" s="95"/>
      <c r="E113" s="95"/>
      <c r="F113" s="95"/>
      <c r="G113" s="95"/>
      <c r="H113" s="95"/>
      <c r="I113" s="95"/>
      <c r="J113" s="95"/>
      <c r="K113" s="95"/>
      <c r="L113" s="95"/>
      <c r="M113" s="95"/>
      <c r="N113" s="95"/>
      <c r="O113" s="95"/>
    </row>
    <row r="118" spans="2:15" x14ac:dyDescent="0.25">
      <c r="N118" s="1"/>
    </row>
    <row r="119" spans="2:15" x14ac:dyDescent="0.25">
      <c r="N119" s="1"/>
    </row>
    <row r="120" spans="2:15" x14ac:dyDescent="0.25">
      <c r="N120" s="1"/>
    </row>
    <row r="121" spans="2:15" x14ac:dyDescent="0.25">
      <c r="N121" s="1"/>
    </row>
    <row r="122" spans="2:15" x14ac:dyDescent="0.25">
      <c r="N122" s="1"/>
    </row>
    <row r="123" spans="2:15" x14ac:dyDescent="0.25">
      <c r="N123" s="1"/>
    </row>
    <row r="124" spans="2:15" x14ac:dyDescent="0.25">
      <c r="N124" s="1"/>
    </row>
    <row r="125" spans="2:15" x14ac:dyDescent="0.25">
      <c r="N125" s="1"/>
    </row>
    <row r="126" spans="2:15" x14ac:dyDescent="0.25">
      <c r="N126" s="1"/>
    </row>
  </sheetData>
  <sortState xmlns:xlrd2="http://schemas.microsoft.com/office/spreadsheetml/2017/richdata2" ref="B4:O19">
    <sortCondition descending="1" ref="N4:N19"/>
  </sortState>
  <mergeCells count="13">
    <mergeCell ref="B113:O113"/>
    <mergeCell ref="B89:H89"/>
    <mergeCell ref="E93:H93"/>
    <mergeCell ref="B90:C90"/>
    <mergeCell ref="B91:C91"/>
    <mergeCell ref="B92:C92"/>
    <mergeCell ref="B93:C93"/>
    <mergeCell ref="B94:C94"/>
    <mergeCell ref="E90:H90"/>
    <mergeCell ref="E91:H91"/>
    <mergeCell ref="E92:H92"/>
    <mergeCell ref="B95:H95"/>
    <mergeCell ref="E94:H94"/>
  </mergeCells>
  <pageMargins left="0" right="0" top="0" bottom="0" header="0.3" footer="0.3"/>
  <pageSetup paperSize="9" scale="35" orientation="portrait" r:id="rId1"/>
  <ignoredErrors>
    <ignoredError sqref="N10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Sipas institucioneve</vt:lpstr>
      <vt:lpstr>'Sipas institucioneve'!Print_Area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Ilvis.Ballvora@financa.gov.al</dc:creator>
  <cp:lastModifiedBy>Ilvis Ballvora</cp:lastModifiedBy>
  <cp:lastPrinted>2022-11-01T12:33:16Z</cp:lastPrinted>
  <dcterms:created xsi:type="dcterms:W3CDTF">2020-11-02T11:10:40Z</dcterms:created>
  <dcterms:modified xsi:type="dcterms:W3CDTF">2024-05-02T07:26:41Z</dcterms:modified>
</cp:coreProperties>
</file>