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.gjika\Documents\My Data\Excel documents\BORXHI I JASHTEM\Borxhi i jashtem 2024\Regjistri i borxhit 2024\Permbledhese regjistri 2024\Publikimi T1 2024\"/>
    </mc:Choice>
  </mc:AlternateContent>
  <xr:revisionPtr revIDLastSave="0" documentId="13_ncr:1_{F241492F-A23D-407B-B5CF-26857706D0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rxhi i brendshëm i rishikuar" sheetId="2" r:id="rId1"/>
    <sheet name="Borxhi i jashtëm" sheetId="4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brendshëm i rishikuar'!#REF!</definedName>
    <definedName name="_xlnm._FilterDatabase" localSheetId="1" hidden="1">'Borxhi i jashtëm'!$A$4:$M$265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2" i="4" l="1"/>
  <c r="B292" i="4"/>
  <c r="B219" i="4"/>
  <c r="C218" i="4"/>
  <c r="B218" i="4"/>
  <c r="H221" i="2" l="1"/>
  <c r="H164" i="2"/>
  <c r="H129" i="2"/>
  <c r="H91" i="2" l="1"/>
  <c r="E255" i="2" l="1"/>
  <c r="F251" i="2"/>
  <c r="F250" i="2"/>
  <c r="F249" i="2"/>
  <c r="F248" i="2"/>
  <c r="F247" i="2"/>
  <c r="F246" i="2"/>
  <c r="F245" i="2"/>
  <c r="H232" i="2"/>
  <c r="H67" i="2"/>
  <c r="H234" i="2" s="1"/>
  <c r="B40" i="2"/>
  <c r="G33" i="2"/>
  <c r="F33" i="2"/>
  <c r="G6" i="2"/>
  <c r="F6" i="2"/>
  <c r="G35" i="2" l="1"/>
  <c r="H235" i="2" s="1"/>
  <c r="F35" i="2"/>
  <c r="F2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rivleresim kuponi janar 2023</t>
        </r>
      </text>
    </comment>
    <comment ref="E2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5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8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I24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ne proces per rinovim afati </t>
        </r>
      </text>
    </comment>
  </commentList>
</comments>
</file>

<file path=xl/sharedStrings.xml><?xml version="1.0" encoding="utf-8"?>
<sst xmlns="http://schemas.openxmlformats.org/spreadsheetml/2006/main" count="2576" uniqueCount="1003">
  <si>
    <t>Regjistri i Kredive Shtetërore</t>
  </si>
  <si>
    <t>Loan ID</t>
  </si>
  <si>
    <t>Kreditori</t>
  </si>
  <si>
    <t>Shteti i Kreditorit</t>
  </si>
  <si>
    <t>Projekti</t>
  </si>
  <si>
    <t>Data e nenshkrimit</t>
  </si>
  <si>
    <t>Shuma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</si>
  <si>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</si>
  <si>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</si>
  <si>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</si>
  <si>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</si>
  <si>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</si>
  <si>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</si>
  <si>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</si>
  <si>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</si>
  <si>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</si>
  <si>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</si>
  <si>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</si>
  <si>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</si>
  <si>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</si>
  <si>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</si>
  <si>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</si>
  <si>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</si>
  <si>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</si>
  <si>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</si>
  <si>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</si>
  <si>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</si>
  <si>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</si>
  <si>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</si>
  <si>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</si>
  <si>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</si>
  <si>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</si>
  <si>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</si>
  <si>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</si>
  <si>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</si>
  <si>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OECF</t>
  </si>
  <si>
    <t>Japonia</t>
  </si>
  <si>
    <t>JPY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</si>
  <si>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</si>
  <si>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</si>
  <si>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</si>
  <si>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</si>
  <si>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</si>
  <si>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</si>
  <si>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</si>
  <si>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</si>
  <si>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</si>
  <si>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</si>
  <si>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</si>
  <si>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</si>
  <si>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</si>
  <si>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</si>
  <si>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</si>
  <si>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</si>
  <si>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</si>
  <si>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</si>
  <si>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</si>
  <si>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</si>
  <si>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</si>
  <si>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</si>
  <si>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</si>
  <si>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</si>
  <si>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</si>
  <si>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</si>
  <si>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</si>
  <si>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</si>
  <si>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</si>
  <si>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</si>
  <si>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</si>
  <si>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</si>
  <si>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</si>
  <si>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</si>
  <si>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</si>
  <si>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</si>
  <si>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</si>
  <si>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</si>
  <si>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</si>
  <si>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</si>
  <si>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</si>
  <si>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</si>
  <si>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</si>
  <si>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</si>
  <si>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</si>
  <si>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</si>
  <si>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</si>
  <si>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</si>
  <si>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</si>
  <si>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</si>
  <si>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</si>
  <si>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</si>
  <si>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</si>
  <si>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</si>
  <si>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</si>
  <si>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</si>
  <si>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</si>
  <si>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</si>
  <si>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</si>
  <si>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</si>
  <si>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</si>
  <si>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</si>
  <si>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</si>
  <si>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</si>
  <si>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</si>
  <si>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</si>
  <si>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</si>
  <si>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</si>
  <si>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</si>
  <si>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</si>
  <si>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</si>
  <si>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</si>
  <si>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</si>
  <si>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</si>
  <si>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</si>
  <si>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</si>
  <si>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</si>
  <si>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</si>
  <si>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</si>
  <si>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</si>
  <si>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</si>
  <si>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</si>
  <si>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</si>
  <si>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</si>
  <si>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</si>
  <si>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</si>
  <si>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</si>
  <si>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</si>
  <si>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</si>
  <si>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</si>
  <si>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</si>
  <si>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</si>
  <si>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</si>
  <si>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</si>
  <si>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01/02/KUWAIT</t>
  </si>
  <si>
    <t>KFAED</t>
  </si>
  <si>
    <t>Kuvajt</t>
  </si>
  <si>
    <t>Rehabilitimi i Ujitjes dhe Kanalizimeve II</t>
  </si>
  <si>
    <t>KWD</t>
  </si>
  <si>
    <t xml:space="preserve">  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</si>
  <si>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</si>
  <si>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</si>
  <si>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</si>
  <si>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</si>
  <si>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</si>
  <si>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</si>
  <si>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</si>
  <si>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</si>
  <si>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</si>
  <si>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</si>
  <si>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</si>
  <si>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</si>
  <si>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</si>
  <si>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</si>
  <si>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</si>
  <si>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</si>
  <si>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</si>
  <si>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</si>
  <si>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</si>
  <si>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</si>
  <si>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</si>
  <si>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</si>
  <si>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</si>
  <si>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</si>
  <si>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</si>
  <si>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</si>
  <si>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</si>
  <si>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</si>
  <si>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</si>
  <si>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</si>
  <si>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</si>
  <si>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</si>
  <si>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</si>
  <si>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</si>
  <si>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</si>
  <si>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</si>
  <si>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</si>
  <si>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</si>
  <si>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</si>
  <si>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</si>
  <si>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</si>
  <si>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</si>
  <si>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</si>
  <si>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</si>
  <si>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</si>
  <si>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</si>
  <si>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</si>
  <si>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</si>
  <si>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</si>
  <si>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</si>
  <si>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</si>
  <si>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</si>
  <si>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</si>
  <si>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</si>
  <si>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</si>
  <si>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</si>
  <si>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</si>
  <si>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04/02/IDA</t>
  </si>
  <si>
    <t>Gjenerimi dhe Ristrukturimi i Sektorit Energjetik</t>
  </si>
  <si>
    <t>04/04/IDA</t>
  </si>
  <si>
    <t>Menaxhimi i Burimeve Ujore</t>
  </si>
  <si>
    <t>04/06/OPEC</t>
  </si>
  <si>
    <t>OPEC</t>
  </si>
  <si>
    <t>04/07/ITALY</t>
  </si>
  <si>
    <t>Ndërtimi i Rrugës Lushnje-Fier</t>
  </si>
  <si>
    <t>04/09/IDA</t>
  </si>
  <si>
    <t>Mbështetje për Uljen e Varfërisë III</t>
  </si>
  <si>
    <t>04/10/KUWAIT</t>
  </si>
  <si>
    <t>Rehabilitimi i Ujitjes dhe Kanalizimeve III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</si>
  <si>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</si>
  <si>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</si>
  <si>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</si>
  <si>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</si>
  <si>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</si>
  <si>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</si>
  <si>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</si>
  <si>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</si>
  <si>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</si>
  <si>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</si>
  <si>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</si>
  <si>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</si>
  <si>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</si>
  <si>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</si>
  <si>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</si>
  <si>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</si>
  <si>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</si>
  <si>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</si>
  <si>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</si>
  <si>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</si>
  <si>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</si>
  <si>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</si>
  <si>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</si>
  <si>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</si>
  <si>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</si>
  <si>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</si>
  <si>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</si>
  <si>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</si>
  <si>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</si>
  <si>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</si>
  <si>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</si>
  <si>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</si>
  <si>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</si>
  <si>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</si>
  <si>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</si>
  <si>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</si>
  <si>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</si>
  <si>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</si>
  <si>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</si>
  <si>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</si>
  <si>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</si>
  <si>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</si>
  <si>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</si>
  <si>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</si>
  <si>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</si>
  <si>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</si>
  <si>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</si>
  <si>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</si>
  <si>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</si>
  <si>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</si>
  <si>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</si>
  <si>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</si>
  <si>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</si>
  <si>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</si>
  <si>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</si>
  <si>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</si>
  <si>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</si>
  <si>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</si>
  <si>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</si>
  <si>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</si>
  <si>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</si>
  <si>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</si>
  <si>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</si>
  <si>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</si>
  <si>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</si>
  <si>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</si>
  <si>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</si>
  <si>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</si>
  <si>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</si>
  <si>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</si>
  <si>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</si>
  <si>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</si>
  <si>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</si>
  <si>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</si>
  <si>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</si>
  <si>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</si>
  <si>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</si>
  <si>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06/20/IBRD</t>
  </si>
  <si>
    <t>IBRD</t>
  </si>
  <si>
    <t>Reforma në Mjedisin e Biznesit</t>
  </si>
  <si>
    <t>06/21/IDA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</si>
  <si>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</si>
  <si>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</si>
  <si>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</si>
  <si>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</si>
  <si>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</si>
  <si>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</si>
  <si>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</si>
  <si>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</si>
  <si>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</si>
  <si>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</si>
  <si>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</si>
  <si>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07/05/IBRD</t>
  </si>
  <si>
    <t>07/06/IBRD</t>
  </si>
  <si>
    <t>Menaxhimi dhe Administrimi i Tokës</t>
  </si>
  <si>
    <t>Ministria e Transportit dhe Infrastrukturës, Ministria e Brendshme</t>
  </si>
  <si>
    <t>07/07/IDA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</si>
  <si>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</si>
  <si>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</si>
  <si>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</si>
  <si>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</si>
  <si>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</si>
  <si>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</si>
  <si>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</si>
  <si>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</si>
  <si>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</si>
  <si>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</si>
  <si>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</si>
  <si>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</si>
  <si>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</si>
  <si>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</si>
  <si>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07/15/IDB</t>
  </si>
  <si>
    <t>24/10/2012</t>
  </si>
  <si>
    <t>24/04/2024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</si>
  <si>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</si>
  <si>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</si>
  <si>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</si>
  <si>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</si>
  <si>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</si>
  <si>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</si>
  <si>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</si>
  <si>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</si>
  <si>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</si>
  <si>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</si>
  <si>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</si>
  <si>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</si>
  <si>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</si>
  <si>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Përmirësimi i Sistemit të Kanalizimeve, Tiranë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</si>
  <si>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</si>
  <si>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</si>
  <si>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</si>
  <si>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</si>
  <si>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</si>
  <si>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</si>
  <si>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</si>
  <si>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</si>
  <si>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</si>
  <si>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</si>
  <si>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</si>
  <si>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</si>
  <si>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</si>
  <si>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</si>
  <si>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</si>
  <si>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</si>
  <si>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</si>
  <si>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</si>
  <si>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</si>
  <si>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</si>
  <si>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</si>
  <si>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</si>
  <si>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</si>
  <si>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</si>
  <si>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</si>
  <si>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</si>
  <si>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</si>
  <si>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</si>
  <si>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</si>
  <si>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</si>
  <si>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</si>
  <si>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</si>
  <si>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</si>
  <si>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</si>
  <si>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</si>
  <si>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</si>
  <si>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</si>
  <si>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</si>
  <si>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</si>
  <si>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</si>
  <si>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</si>
  <si>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</si>
  <si>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</si>
  <si>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</si>
  <si>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</si>
  <si>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</si>
  <si>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</si>
  <si>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</si>
  <si>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</si>
  <si>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</si>
  <si>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</si>
  <si>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</si>
  <si>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</si>
  <si>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</si>
  <si>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</si>
  <si>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</si>
  <si>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</si>
  <si>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</si>
  <si>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</si>
  <si>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</si>
  <si>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</si>
  <si>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</si>
  <si>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</si>
  <si>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</si>
  <si>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</si>
  <si>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</si>
  <si>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</si>
  <si>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</si>
  <si>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</si>
  <si>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</si>
  <si>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</si>
  <si>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</si>
  <si>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</si>
  <si>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</si>
  <si>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</si>
  <si>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</si>
  <si>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</si>
  <si>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</si>
  <si>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</si>
  <si>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</si>
  <si>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</si>
  <si>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</si>
  <si>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</si>
  <si>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</si>
  <si>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</si>
  <si>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</si>
  <si>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</si>
  <si>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</si>
  <si>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</si>
  <si>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</si>
  <si>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</si>
  <si>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</si>
  <si>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</si>
  <si>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</si>
  <si>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</si>
  <si>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</si>
  <si>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</si>
  <si>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</si>
  <si>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</si>
  <si>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</si>
  <si>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</si>
  <si>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</si>
  <si>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</si>
  <si>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</si>
  <si>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</si>
  <si>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</si>
  <si>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</si>
  <si>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</si>
  <si>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</si>
  <si>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</si>
  <si>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</si>
  <si>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</si>
  <si>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</si>
  <si>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</si>
  <si>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</si>
  <si>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</si>
  <si>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</si>
  <si>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</si>
  <si>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</si>
  <si>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</si>
  <si>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</si>
  <si>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</si>
  <si>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</si>
  <si>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</si>
  <si>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</si>
  <si>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</si>
  <si>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</si>
  <si>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</si>
  <si>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</si>
  <si>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</si>
  <si>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</si>
  <si>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</si>
  <si>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</si>
  <si>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</si>
  <si>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</si>
  <si>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</si>
  <si>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</si>
  <si>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</si>
  <si>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</si>
  <si>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</si>
  <si>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</si>
  <si>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</si>
  <si>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</si>
  <si>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</si>
  <si>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</si>
  <si>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</si>
  <si>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</si>
  <si>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</si>
  <si>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</si>
  <si>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</si>
  <si>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14/07.1/IDB</t>
  </si>
  <si>
    <t>Projekti Mikrofinancë</t>
  </si>
  <si>
    <t>Kompania e parë shqiptare për zhvillimin financiar</t>
  </si>
  <si>
    <t>14/07/IDB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</si>
  <si>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</si>
  <si>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</si>
  <si>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</si>
  <si>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</si>
  <si>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</si>
  <si>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</si>
  <si>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</si>
  <si>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</si>
  <si>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</si>
  <si>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</si>
  <si>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</si>
  <si>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</si>
  <si>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</si>
  <si>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</si>
  <si>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</si>
  <si>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</si>
  <si>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</si>
  <si>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</si>
  <si>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</si>
  <si>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</si>
  <si>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</si>
  <si>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</si>
  <si>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</si>
  <si>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</si>
  <si>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</si>
  <si>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</si>
  <si>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</si>
  <si>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</si>
  <si>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</si>
  <si>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</si>
  <si>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</si>
  <si>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</si>
  <si>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</si>
  <si>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</si>
  <si>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</si>
  <si>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</si>
  <si>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</si>
  <si>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</si>
  <si>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</si>
  <si>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</si>
  <si>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</si>
  <si>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</si>
  <si>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</si>
  <si>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</si>
  <si>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</si>
  <si>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</si>
  <si>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</si>
  <si>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</si>
  <si>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</si>
  <si>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</si>
  <si>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</si>
  <si>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</si>
  <si>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</si>
  <si>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</si>
  <si>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</si>
  <si>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</si>
  <si>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</si>
  <si>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</si>
  <si>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</si>
  <si>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</si>
  <si>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</si>
  <si>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</si>
  <si>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</si>
  <si>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</si>
  <si>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</si>
  <si>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</si>
  <si>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</si>
  <si>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</si>
  <si>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</si>
  <si>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</si>
  <si>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</si>
  <si>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</si>
  <si>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</si>
  <si>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</si>
  <si>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</si>
  <si>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</si>
  <si>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</si>
  <si>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</si>
  <si>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</si>
  <si>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</si>
  <si>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</si>
  <si>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</si>
  <si>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</si>
  <si>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</si>
  <si>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</si>
  <si>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</si>
  <si>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</si>
  <si>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</si>
  <si>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</si>
  <si>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</si>
  <si>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</si>
  <si>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</si>
  <si>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</si>
  <si>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</si>
  <si>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</si>
  <si>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</si>
  <si>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</si>
  <si>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</si>
  <si>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</si>
  <si>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</si>
  <si>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</si>
  <si>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</si>
  <si>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</si>
  <si>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</si>
  <si>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</si>
  <si>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</si>
  <si>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</si>
  <si>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</si>
  <si>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</si>
  <si>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</si>
  <si>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</si>
  <si>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</si>
  <si>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</si>
  <si>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</si>
  <si>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</si>
  <si>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</si>
  <si>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</si>
  <si>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</si>
  <si>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</si>
  <si>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</si>
  <si>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</si>
  <si>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</si>
  <si>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</si>
  <si>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</si>
  <si>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</si>
  <si>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</si>
  <si>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</si>
  <si>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</si>
  <si>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</si>
  <si>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</si>
  <si>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</si>
  <si>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</si>
  <si>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</si>
  <si>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</si>
  <si>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</si>
  <si>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</si>
  <si>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</si>
  <si>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</si>
  <si>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</si>
  <si>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</si>
  <si>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</si>
  <si>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</si>
  <si>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</si>
  <si>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</si>
  <si>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</si>
  <si>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</si>
  <si>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</si>
  <si>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</si>
  <si>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</si>
  <si>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</si>
  <si>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</si>
  <si>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</si>
  <si>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</si>
  <si>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</si>
  <si>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</si>
  <si>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</si>
  <si>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</si>
  <si>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</si>
  <si>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</si>
  <si>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</si>
  <si>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</si>
  <si>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</si>
  <si>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</si>
  <si>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</si>
  <si>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</si>
  <si>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</si>
  <si>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</si>
  <si>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</si>
  <si>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</si>
  <si>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</si>
  <si>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</si>
  <si>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</si>
  <si>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</si>
  <si>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</si>
  <si>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</si>
  <si>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</si>
  <si>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</si>
  <si>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</si>
  <si>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</si>
  <si>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</si>
  <si>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</si>
  <si>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</si>
  <si>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</si>
  <si>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</si>
  <si>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</si>
  <si>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</si>
  <si>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</si>
  <si>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</si>
  <si>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</si>
  <si>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</si>
  <si>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</si>
  <si>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</si>
  <si>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</si>
  <si>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</si>
  <si>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</si>
  <si>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</si>
  <si>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</si>
  <si>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</si>
  <si>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</si>
  <si>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</si>
  <si>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</si>
  <si>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</si>
  <si>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</si>
  <si>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</si>
  <si>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</si>
  <si>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</si>
  <si>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23/05/IBRD²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</si>
  <si>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</si>
  <si>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</si>
  <si>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</si>
  <si>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</si>
  <si>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</si>
  <si>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</si>
  <si>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</si>
  <si>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</si>
  <si>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</si>
  <si>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23/07/KFW²</t>
  </si>
  <si>
    <t xml:space="preserve">Transporti i gjelbër Tiranë  </t>
  </si>
  <si>
    <t>28/12/2023</t>
  </si>
  <si>
    <t>15/11/2038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</si>
  <si>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</si>
  <si>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</si>
  <si>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</si>
  <si>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</si>
  <si>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</si>
  <si>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</si>
  <si>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</si>
  <si>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</si>
  <si>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</si>
  <si>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</si>
  <si>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</si>
  <si>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</si>
  <si>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</si>
  <si>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</si>
  <si>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</si>
  <si>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</si>
  <si>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</si>
  <si>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</si>
  <si>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</si>
  <si>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</si>
  <si>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</si>
  <si>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</si>
  <si>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</si>
  <si>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</si>
  <si>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</si>
  <si>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</si>
  <si>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</si>
  <si>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</si>
  <si>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</si>
  <si>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</si>
  <si>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</si>
  <si>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04/08/EIB</t>
  </si>
  <si>
    <t>TEC-i Vlorë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</si>
  <si>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</si>
  <si>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</si>
  <si>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</si>
  <si>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</si>
  <si>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</si>
  <si>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</si>
  <si>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</si>
  <si>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</si>
  <si>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</si>
  <si>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</si>
  <si>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</si>
  <si>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</si>
  <si>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</si>
  <si>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</si>
  <si>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</si>
  <si>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</si>
  <si>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</si>
  <si>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</si>
  <si>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2 ) Kredia nuk është bërë efektive</t>
  </si>
  <si>
    <t>31.12.2023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</si>
  <si>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</si>
  <si>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</si>
  <si>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</si>
  <si>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</si>
  <si>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</si>
  <si>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</si>
  <si>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</si>
  <si>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</si>
  <si>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</si>
  <si>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2016TB6M24</t>
  </si>
  <si>
    <t>6/mujor</t>
  </si>
  <si>
    <t>Total 6/mujor</t>
  </si>
  <si>
    <t>1983TB1Y24</t>
  </si>
  <si>
    <t>12/mujor</t>
  </si>
  <si>
    <t>1985TB1Y24</t>
  </si>
  <si>
    <t>1987TB1Y24</t>
  </si>
  <si>
    <t>1989TB1Y24</t>
  </si>
  <si>
    <t>1990TB1Y24</t>
  </si>
  <si>
    <t>1992TB1Y24</t>
  </si>
  <si>
    <t>1994TB1Y24</t>
  </si>
  <si>
    <t>1995TB1Y24</t>
  </si>
  <si>
    <t>1997TB1Y24</t>
  </si>
  <si>
    <t>2000TB1Y24</t>
  </si>
  <si>
    <t>2002TB1Y24</t>
  </si>
  <si>
    <t>2004TB1Y24</t>
  </si>
  <si>
    <t>2005TB1Y24</t>
  </si>
  <si>
    <t>2006TB1Y24</t>
  </si>
  <si>
    <t>2008TB1Y24</t>
  </si>
  <si>
    <t>2009TB1Y24</t>
  </si>
  <si>
    <t>2011TB1Y24</t>
  </si>
  <si>
    <t>2012TB1Y24</t>
  </si>
  <si>
    <t>2013TB1Y24</t>
  </si>
  <si>
    <t>2015TB1Y24</t>
  </si>
  <si>
    <t>2017TB1Y24</t>
  </si>
  <si>
    <t>2018TB1Y24</t>
  </si>
  <si>
    <t>2019TB1Y24</t>
  </si>
  <si>
    <t>2020TB1Y24</t>
  </si>
  <si>
    <t>2022TB1Y24</t>
  </si>
  <si>
    <t>Total 12/mujor</t>
  </si>
  <si>
    <t>Totali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</si>
  <si>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</si>
  <si>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</si>
  <si>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</si>
  <si>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</si>
  <si>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</si>
  <si>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</si>
  <si>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0207NF2Y24</t>
  </si>
  <si>
    <t>2/vjeçare</t>
  </si>
  <si>
    <t>korrik, janar</t>
  </si>
  <si>
    <t>2/vjeçare R</t>
  </si>
  <si>
    <t>0208NF2Y24</t>
  </si>
  <si>
    <t>tetor, prill</t>
  </si>
  <si>
    <t>E008NF2Y24</t>
  </si>
  <si>
    <t xml:space="preserve">2/vjeçare Euro </t>
  </si>
  <si>
    <t>0209NF2Y24</t>
  </si>
  <si>
    <t>janar, korrik</t>
  </si>
  <si>
    <t>0210NF2Y24</t>
  </si>
  <si>
    <t>prill, tetor</t>
  </si>
  <si>
    <t>0211NF2Y25</t>
  </si>
  <si>
    <t>0212NF2Y25</t>
  </si>
  <si>
    <t>0213NF2Y25</t>
  </si>
  <si>
    <t>0214NF2Y25</t>
  </si>
  <si>
    <t>Totali obligacione 2 vjeçare</t>
  </si>
  <si>
    <t>045NF3Y24</t>
  </si>
  <si>
    <t>3/vjeçare Referencë</t>
  </si>
  <si>
    <t>gusht, shkurt</t>
  </si>
  <si>
    <t>3/vjeçare Referencë R</t>
  </si>
  <si>
    <t>046NF3Y25</t>
  </si>
  <si>
    <t xml:space="preserve">3/vjeçare Referencë </t>
  </si>
  <si>
    <t>047NF3Y26</t>
  </si>
  <si>
    <t>Totali obligacione 3 vjeçare</t>
  </si>
  <si>
    <t>kupon fix</t>
  </si>
  <si>
    <t>0036NF5Y24</t>
  </si>
  <si>
    <t>5/vjeçare Referencë</t>
  </si>
  <si>
    <t>5/vjeçare Referencë-R</t>
  </si>
  <si>
    <t>0037NF5Y25</t>
  </si>
  <si>
    <t>shtator, mars</t>
  </si>
  <si>
    <t>0038NF5Y26</t>
  </si>
  <si>
    <t>0039NF5Y27</t>
  </si>
  <si>
    <t>0040NF5Y28</t>
  </si>
  <si>
    <t>Totali obligacione 5 vjeçare</t>
  </si>
  <si>
    <t>0018NF7Y24</t>
  </si>
  <si>
    <t>7/vjeçare</t>
  </si>
  <si>
    <t>0019NF7Y24</t>
  </si>
  <si>
    <t>dhjetor, qershor</t>
  </si>
  <si>
    <t>0020NF7Y25</t>
  </si>
  <si>
    <t>0021NF7Y25</t>
  </si>
  <si>
    <t>0022NF7Y26</t>
  </si>
  <si>
    <t>0023NF7Y26</t>
  </si>
  <si>
    <t>mars, shtator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</si>
  <si>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</si>
  <si>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</si>
  <si>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</si>
  <si>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</si>
  <si>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</si>
  <si>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</si>
  <si>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</si>
  <si>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</si>
  <si>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</si>
  <si>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0032NF7Y30</t>
  </si>
  <si>
    <t>0033NF7Y30</t>
  </si>
  <si>
    <t>maj, nëntor</t>
  </si>
  <si>
    <t>Totali obligacione 7 vjeçare</t>
  </si>
  <si>
    <t>0002NF10Y24</t>
  </si>
  <si>
    <t>10/vjeçare</t>
  </si>
  <si>
    <t>0003NF10Y24</t>
  </si>
  <si>
    <t>0004NF10Y24</t>
  </si>
  <si>
    <t>janar,korrik</t>
  </si>
  <si>
    <t>0004RNF10Y24</t>
  </si>
  <si>
    <t>10/vjeçare R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</si>
  <si>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</si>
  <si>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</si>
  <si>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</si>
  <si>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</si>
  <si>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</si>
  <si>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</si>
  <si>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</si>
  <si>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</si>
  <si>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</si>
  <si>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</si>
  <si>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</si>
  <si>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</si>
  <si>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</si>
  <si>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</si>
  <si>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</si>
  <si>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</si>
  <si>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</si>
  <si>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</si>
  <si>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</si>
  <si>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</si>
  <si>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</si>
  <si>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</si>
  <si>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</si>
  <si>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</si>
  <si>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</si>
  <si>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027NF10Y33</t>
  </si>
  <si>
    <t>kupon #</t>
  </si>
  <si>
    <t>0002NV10Y24</t>
  </si>
  <si>
    <t>0003NV10Y24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</si>
  <si>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</si>
  <si>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</si>
  <si>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</si>
  <si>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</si>
  <si>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</si>
  <si>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</si>
  <si>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</si>
  <si>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</si>
  <si>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</si>
  <si>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</si>
  <si>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</si>
  <si>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</si>
  <si>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</si>
  <si>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</si>
  <si>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</si>
  <si>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Totali obligacione 15 vjeçare</t>
  </si>
  <si>
    <t>Totali Obligacione</t>
  </si>
  <si>
    <t>Totali Letrave me vlere</t>
  </si>
  <si>
    <t xml:space="preserve">shënim : *R-Rihapje </t>
  </si>
  <si>
    <t>Borxhi i brendshëm i garantuar</t>
  </si>
  <si>
    <t>Lloji i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</si>
  <si>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</si>
  <si>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</si>
  <si>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</si>
  <si>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</si>
  <si>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</si>
  <si>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</si>
  <si>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</si>
  <si>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</si>
  <si>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Nënshkrimit</t>
  </si>
  <si>
    <t>Përfundimit</t>
  </si>
  <si>
    <t>Overdraft</t>
  </si>
  <si>
    <t>KESH</t>
  </si>
  <si>
    <t>Raiffeisen Bank</t>
  </si>
  <si>
    <t>MoF</t>
  </si>
  <si>
    <t>27.08.2008</t>
  </si>
  <si>
    <t>05.10.2024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</si>
  <si>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</si>
  <si>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</si>
  <si>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</si>
  <si>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</si>
  <si>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</si>
  <si>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</si>
  <si>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</si>
  <si>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</si>
  <si>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20.11.2024</t>
  </si>
  <si>
    <t xml:space="preserve">Intesa Sanpaolo Bank </t>
  </si>
  <si>
    <t>10.12.2021</t>
  </si>
  <si>
    <t>14.03.2024</t>
  </si>
  <si>
    <t xml:space="preserve">FSHU </t>
  </si>
  <si>
    <t xml:space="preserve">Raiffeisen Bank </t>
  </si>
  <si>
    <t>14.12.2021</t>
  </si>
  <si>
    <t>30.11.2023</t>
  </si>
  <si>
    <t>OSHE</t>
  </si>
  <si>
    <t>ABI</t>
  </si>
  <si>
    <t>21.11.2024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</si>
  <si>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</si>
  <si>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</si>
  <si>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</si>
  <si>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</si>
  <si>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</si>
  <si>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</si>
  <si>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</si>
  <si>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</si>
  <si>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</si>
  <si>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</si>
  <si>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</si>
  <si>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</si>
  <si>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</si>
  <si>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</si>
  <si>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Regjistri i Borxhit të Njësive të Qeverisjes Vendore*  31.12.2023</t>
  </si>
  <si>
    <t>milion Lekë</t>
  </si>
  <si>
    <t>Emri i</t>
  </si>
  <si>
    <t xml:space="preserve">Data e </t>
  </si>
  <si>
    <t>Kredia Infrastruktura Korçë</t>
  </si>
  <si>
    <t>Bashkia Korçë</t>
  </si>
  <si>
    <t>ISBA</t>
  </si>
  <si>
    <t>15.05.2014</t>
  </si>
  <si>
    <t>Kredia Infrastruktura Elbasan</t>
  </si>
  <si>
    <t>Bashkia Elbasan</t>
  </si>
  <si>
    <t>BKT</t>
  </si>
  <si>
    <t>29.09.2010</t>
  </si>
  <si>
    <t>*)  Borxh i marrë nga sektori bankar brenda vendit. Vlerat janë objekt rishikimi në bazë të raportimeve që bëjnë bashkitë dhe bankat e nivelit të dytë</t>
  </si>
  <si>
    <t>Bono Thesari</t>
  </si>
  <si>
    <t>3 Month Bills</t>
  </si>
  <si>
    <t>6 Month Bills</t>
  </si>
  <si>
    <t>9 Month Bills</t>
  </si>
  <si>
    <t>1 Year Bills euro</t>
  </si>
  <si>
    <t>1 Year Bills</t>
  </si>
  <si>
    <t>Obligacione</t>
  </si>
  <si>
    <t>2 Year Note</t>
  </si>
  <si>
    <t>2 Year Note euro</t>
  </si>
  <si>
    <t>3 Year Note</t>
  </si>
  <si>
    <t xml:space="preserve">3 Year Note Form Regj </t>
  </si>
  <si>
    <t>5 Year Note</t>
  </si>
  <si>
    <t>5 Year Note form regjis</t>
  </si>
  <si>
    <t>7 Year Note</t>
  </si>
  <si>
    <t>10 Year Note</t>
  </si>
  <si>
    <t>15 Year Note</t>
  </si>
  <si>
    <t xml:space="preserve">Burimi : MINISTRIA E FINANCAVE </t>
  </si>
  <si>
    <t>Regjistri 31.12.2023 është rishikuar duke reflektuar ndryshimet në bazë te informacioneve të marra pas publikimit te mëparshëm.</t>
  </si>
  <si>
    <t>1)  Stoku i kredive më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</si>
</sst>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L_e_k_-;\-* #,##0.00_L_e_k_-;_-* &quot;-&quot;??_L_e_k_-;_-@_-"/>
    <numFmt numFmtId="165" formatCode="mm/dd/yy;@"/>
    <numFmt numFmtId="166" formatCode="_(* #,##0_);_(* \(#,##0\);_(* &quot;-&quot;??_);_(@_)"/>
    <numFmt numFmtId="167" formatCode="#\ ?/2"/>
    <numFmt numFmtId="168" formatCode="[$-409]d/mmm/yy;@"/>
    <numFmt numFmtId="169" formatCode="dd/mm/yyyy;@"/>
    <numFmt numFmtId="170" formatCode="_-* #,##0.00_-;\-* #,##0.00_-;_-* &quot;-&quot;??_-;_-@_-"/>
    <numFmt numFmtId="171" formatCode="_-* #,##0_L_e_k_-;\-* #,##0_L_e_k_-;_-* &quot;-&quot;??_L_e_k_-;_-@_-"/>
    <numFmt numFmtId="172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b/>
      <sz val="11"/>
      <color rgb="FF002060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sz val="11"/>
      <color rgb="FF000099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Times New Roman"/>
      <family val="1"/>
    </font>
    <font>
      <b/>
      <sz val="10"/>
      <color rgb="FFC00000"/>
      <name val="Century Schoolbook"/>
      <family val="1"/>
      <charset val="238"/>
    </font>
    <font>
      <sz val="8"/>
      <color indexed="8"/>
      <name val="Calibri"/>
      <family val="2"/>
    </font>
    <font>
      <b/>
      <sz val="10.5"/>
      <color rgb="FFC00000"/>
      <name val="Times New Roman"/>
      <family val="1"/>
    </font>
    <font>
      <b/>
      <sz val="10.5"/>
      <color indexed="12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u/>
      <sz val="10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9" fillId="0" borderId="0"/>
  </cellStyleXfs>
  <cellXfs count="356">
    <xf numFmtId="0" fontId="0" fillId="0" borderId="0" xfId="0"/>
    <xf numFmtId="0" fontId="4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Alignment="1">
      <alignment horizontal="center"/>
    </xf>
    <xf numFmtId="43" fontId="5" fillId="0" borderId="0" xfId="1" applyFont="1" applyFill="1"/>
    <xf numFmtId="43" fontId="3" fillId="0" borderId="0" xfId="4" applyFont="1" applyFill="1" applyAlignment="1">
      <alignment horizontal="center"/>
    </xf>
    <xf numFmtId="43" fontId="3" fillId="0" borderId="0" xfId="2" applyNumberFormat="1"/>
    <xf numFmtId="0" fontId="5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center"/>
    </xf>
    <xf numFmtId="43" fontId="5" fillId="0" borderId="1" xfId="1" applyFont="1" applyFill="1" applyBorder="1"/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7" fillId="0" borderId="0" xfId="0" applyFont="1"/>
    <xf numFmtId="0" fontId="8" fillId="0" borderId="9" xfId="5" applyFont="1" applyBorder="1" applyAlignment="1">
      <alignment horizontal="left"/>
    </xf>
    <xf numFmtId="168" fontId="8" fillId="0" borderId="10" xfId="7" applyNumberFormat="1" applyFont="1" applyBorder="1" applyAlignment="1">
      <alignment horizontal="center"/>
    </xf>
    <xf numFmtId="43" fontId="8" fillId="0" borderId="9" xfId="1" applyFont="1" applyBorder="1" applyAlignment="1">
      <alignment horizontal="left"/>
    </xf>
    <xf numFmtId="0" fontId="8" fillId="0" borderId="9" xfId="5" applyFont="1" applyBorder="1" applyAlignment="1">
      <alignment horizontal="center"/>
    </xf>
    <xf numFmtId="43" fontId="8" fillId="0" borderId="9" xfId="1" applyFont="1" applyBorder="1" applyAlignment="1">
      <alignment horizontal="right"/>
    </xf>
    <xf numFmtId="169" fontId="8" fillId="0" borderId="10" xfId="7" applyNumberFormat="1" applyFont="1" applyBorder="1" applyAlignment="1">
      <alignment horizontal="center"/>
    </xf>
    <xf numFmtId="0" fontId="8" fillId="0" borderId="11" xfId="5" applyFont="1" applyBorder="1" applyAlignment="1">
      <alignment horizontal="left"/>
    </xf>
    <xf numFmtId="0" fontId="8" fillId="4" borderId="9" xfId="5" applyFont="1" applyFill="1" applyBorder="1" applyAlignment="1">
      <alignment horizontal="left"/>
    </xf>
    <xf numFmtId="168" fontId="8" fillId="4" borderId="10" xfId="7" applyNumberFormat="1" applyFont="1" applyFill="1" applyBorder="1" applyAlignment="1">
      <alignment horizontal="center"/>
    </xf>
    <xf numFmtId="43" fontId="8" fillId="4" borderId="9" xfId="1" applyFont="1" applyFill="1" applyBorder="1" applyAlignment="1">
      <alignment horizontal="left"/>
    </xf>
    <xf numFmtId="0" fontId="8" fillId="4" borderId="9" xfId="5" applyFont="1" applyFill="1" applyBorder="1" applyAlignment="1">
      <alignment horizontal="center"/>
    </xf>
    <xf numFmtId="43" fontId="8" fillId="4" borderId="9" xfId="1" applyFont="1" applyFill="1" applyBorder="1" applyAlignment="1">
      <alignment horizontal="right"/>
    </xf>
    <xf numFmtId="169" fontId="8" fillId="4" borderId="10" xfId="7" applyNumberFormat="1" applyFont="1" applyFill="1" applyBorder="1" applyAlignment="1">
      <alignment horizontal="center"/>
    </xf>
    <xf numFmtId="0" fontId="8" fillId="4" borderId="11" xfId="5" applyFont="1" applyFill="1" applyBorder="1" applyAlignment="1">
      <alignment horizontal="left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right"/>
    </xf>
    <xf numFmtId="169" fontId="7" fillId="0" borderId="0" xfId="4" applyNumberFormat="1" applyFont="1" applyFill="1" applyBorder="1" applyAlignment="1">
      <alignment horizontal="left"/>
    </xf>
    <xf numFmtId="0" fontId="7" fillId="0" borderId="0" xfId="2" applyFont="1"/>
    <xf numFmtId="14" fontId="7" fillId="0" borderId="0" xfId="2" applyNumberFormat="1" applyFont="1" applyAlignment="1">
      <alignment horizontal="right"/>
    </xf>
    <xf numFmtId="43" fontId="12" fillId="0" borderId="0" xfId="1" applyFont="1" applyFill="1" applyBorder="1"/>
    <xf numFmtId="43" fontId="7" fillId="0" borderId="0" xfId="0" applyNumberFormat="1" applyFont="1"/>
    <xf numFmtId="169" fontId="7" fillId="0" borderId="0" xfId="4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43" fontId="7" fillId="0" borderId="0" xfId="1" applyFont="1" applyFill="1" applyBorder="1"/>
    <xf numFmtId="0" fontId="4" fillId="0" borderId="0" xfId="2" applyFont="1"/>
    <xf numFmtId="4" fontId="7" fillId="0" borderId="0" xfId="2" applyNumberFormat="1" applyFont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7" fillId="0" borderId="0" xfId="4" applyFont="1" applyFill="1" applyBorder="1"/>
    <xf numFmtId="0" fontId="7" fillId="0" borderId="1" xfId="2" applyFont="1" applyBorder="1"/>
    <xf numFmtId="0" fontId="7" fillId="0" borderId="1" xfId="2" applyFont="1" applyBorder="1" applyAlignment="1">
      <alignment horizontal="left"/>
    </xf>
    <xf numFmtId="43" fontId="7" fillId="0" borderId="1" xfId="3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43" fontId="7" fillId="0" borderId="0" xfId="3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/>
    </xf>
    <xf numFmtId="43" fontId="12" fillId="0" borderId="0" xfId="4" applyFont="1" applyFill="1" applyBorder="1" applyAlignment="1">
      <alignment horizontal="center"/>
    </xf>
    <xf numFmtId="14" fontId="7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13" fillId="0" borderId="0" xfId="2" applyFont="1"/>
    <xf numFmtId="43" fontId="14" fillId="0" borderId="0" xfId="1" applyFont="1" applyFill="1"/>
    <xf numFmtId="0" fontId="5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5" fillId="0" borderId="0" xfId="4" applyFont="1" applyAlignment="1">
      <alignment horizontal="center" wrapText="1"/>
    </xf>
    <xf numFmtId="43" fontId="7" fillId="0" borderId="0" xfId="4" applyFont="1" applyFill="1" applyAlignment="1">
      <alignment horizontal="right"/>
    </xf>
    <xf numFmtId="43" fontId="5" fillId="0" borderId="0" xfId="1" applyFont="1"/>
    <xf numFmtId="43" fontId="5" fillId="0" borderId="0" xfId="1" applyFont="1" applyAlignment="1">
      <alignment wrapText="1"/>
    </xf>
    <xf numFmtId="43" fontId="5" fillId="0" borderId="0" xfId="1" applyFont="1" applyFill="1" applyAlignment="1">
      <alignment horizontal="center"/>
    </xf>
    <xf numFmtId="0" fontId="5" fillId="0" borderId="0" xfId="0" applyFont="1" applyAlignment="1">
      <alignment horizontal="right"/>
    </xf>
    <xf numFmtId="43" fontId="7" fillId="0" borderId="0" xfId="9" applyNumberFormat="1" applyFont="1"/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5" fillId="0" borderId="0" xfId="1" applyFont="1" applyFill="1" applyAlignment="1">
      <alignment horizontal="left"/>
    </xf>
    <xf numFmtId="43" fontId="5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5" applyFont="1" applyAlignment="1">
      <alignment horizontal="left"/>
    </xf>
    <xf numFmtId="0" fontId="18" fillId="0" borderId="0" xfId="10" applyFont="1"/>
    <xf numFmtId="0" fontId="20" fillId="0" borderId="0" xfId="5" applyFont="1" applyAlignment="1">
      <alignment horizontal="left"/>
    </xf>
    <xf numFmtId="168" fontId="16" fillId="0" borderId="0" xfId="5" applyNumberFormat="1" applyFont="1" applyAlignment="1">
      <alignment horizontal="left"/>
    </xf>
    <xf numFmtId="0" fontId="20" fillId="0" borderId="0" xfId="5" applyFont="1" applyAlignment="1">
      <alignment horizontal="center"/>
    </xf>
    <xf numFmtId="165" fontId="20" fillId="0" borderId="0" xfId="5" applyNumberFormat="1" applyFont="1" applyAlignment="1">
      <alignment horizontal="center"/>
    </xf>
    <xf numFmtId="1" fontId="20" fillId="0" borderId="0" xfId="11" applyNumberFormat="1" applyFont="1" applyFill="1" applyBorder="1" applyAlignment="1">
      <alignment horizontal="center"/>
    </xf>
    <xf numFmtId="0" fontId="20" fillId="0" borderId="0" xfId="5" applyFont="1" applyAlignment="1">
      <alignment horizontal="right"/>
    </xf>
    <xf numFmtId="167" fontId="6" fillId="2" borderId="12" xfId="5" applyNumberFormat="1" applyFont="1" applyFill="1" applyBorder="1" applyAlignment="1">
      <alignment horizontal="center" vertical="center"/>
    </xf>
    <xf numFmtId="165" fontId="6" fillId="2" borderId="13" xfId="5" applyNumberFormat="1" applyFont="1" applyFill="1" applyBorder="1" applyAlignment="1">
      <alignment horizontal="center" vertical="center"/>
    </xf>
    <xf numFmtId="10" fontId="6" fillId="2" borderId="12" xfId="11" applyNumberFormat="1" applyFont="1" applyFill="1" applyBorder="1" applyAlignment="1">
      <alignment horizontal="center" vertical="center"/>
    </xf>
    <xf numFmtId="166" fontId="6" fillId="2" borderId="13" xfId="6" applyNumberFormat="1" applyFont="1" applyFill="1" applyBorder="1" applyAlignment="1">
      <alignment horizontal="center" vertical="center"/>
    </xf>
    <xf numFmtId="166" fontId="6" fillId="2" borderId="14" xfId="6" applyNumberFormat="1" applyFont="1" applyFill="1" applyBorder="1" applyAlignment="1">
      <alignment vertical="center"/>
    </xf>
    <xf numFmtId="0" fontId="16" fillId="4" borderId="9" xfId="5" applyFont="1" applyFill="1" applyBorder="1" applyAlignment="1">
      <alignment horizontal="left"/>
    </xf>
    <xf numFmtId="168" fontId="16" fillId="0" borderId="15" xfId="7" applyNumberFormat="1" applyFont="1" applyBorder="1" applyAlignment="1">
      <alignment horizontal="center"/>
    </xf>
    <xf numFmtId="168" fontId="16" fillId="0" borderId="16" xfId="7" applyNumberFormat="1" applyFont="1" applyBorder="1" applyAlignment="1">
      <alignment horizontal="center"/>
    </xf>
    <xf numFmtId="10" fontId="16" fillId="0" borderId="16" xfId="12" applyNumberFormat="1" applyFont="1" applyFill="1" applyBorder="1" applyAlignment="1">
      <alignment horizontal="center"/>
    </xf>
    <xf numFmtId="3" fontId="18" fillId="0" borderId="15" xfId="13" applyNumberFormat="1" applyFont="1" applyFill="1" applyBorder="1" applyAlignment="1">
      <alignment horizontal="right"/>
    </xf>
    <xf numFmtId="3" fontId="18" fillId="0" borderId="15" xfId="13" applyNumberFormat="1" applyFont="1" applyBorder="1" applyAlignment="1"/>
    <xf numFmtId="0" fontId="21" fillId="5" borderId="17" xfId="5" applyFont="1" applyFill="1" applyBorder="1" applyAlignment="1">
      <alignment horizontal="left"/>
    </xf>
    <xf numFmtId="0" fontId="20" fillId="5" borderId="12" xfId="5" applyFont="1" applyFill="1" applyBorder="1" applyAlignment="1">
      <alignment horizontal="left"/>
    </xf>
    <xf numFmtId="168" fontId="20" fillId="5" borderId="13" xfId="5" applyNumberFormat="1" applyFont="1" applyFill="1" applyBorder="1" applyAlignment="1">
      <alignment horizontal="center"/>
    </xf>
    <xf numFmtId="168" fontId="20" fillId="5" borderId="12" xfId="5" applyNumberFormat="1" applyFont="1" applyFill="1" applyBorder="1" applyAlignment="1">
      <alignment horizontal="center"/>
    </xf>
    <xf numFmtId="10" fontId="20" fillId="5" borderId="12" xfId="11" applyNumberFormat="1" applyFont="1" applyFill="1" applyBorder="1" applyAlignment="1">
      <alignment horizontal="center"/>
    </xf>
    <xf numFmtId="3" fontId="20" fillId="5" borderId="13" xfId="6" applyNumberFormat="1" applyFont="1" applyFill="1" applyBorder="1" applyAlignment="1"/>
    <xf numFmtId="164" fontId="18" fillId="4" borderId="9" xfId="13" applyFont="1" applyFill="1" applyBorder="1" applyAlignment="1">
      <alignment horizontal="left"/>
    </xf>
    <xf numFmtId="164" fontId="18" fillId="0" borderId="0" xfId="13" applyFont="1" applyBorder="1" applyAlignment="1">
      <alignment horizontal="left"/>
    </xf>
    <xf numFmtId="164" fontId="18" fillId="0" borderId="9" xfId="13" applyFont="1" applyBorder="1" applyAlignment="1">
      <alignment horizontal="left"/>
    </xf>
    <xf numFmtId="0" fontId="20" fillId="5" borderId="18" xfId="5" applyFont="1" applyFill="1" applyBorder="1" applyAlignment="1">
      <alignment horizontal="left"/>
    </xf>
    <xf numFmtId="10" fontId="20" fillId="5" borderId="12" xfId="14" applyNumberFormat="1" applyFont="1" applyFill="1" applyBorder="1" applyAlignment="1">
      <alignment horizontal="center"/>
    </xf>
    <xf numFmtId="3" fontId="20" fillId="5" borderId="13" xfId="15" applyNumberFormat="1" applyFont="1" applyFill="1" applyBorder="1" applyAlignment="1"/>
    <xf numFmtId="0" fontId="6" fillId="6" borderId="19" xfId="5" applyFont="1" applyFill="1" applyBorder="1" applyAlignment="1">
      <alignment horizontal="left"/>
    </xf>
    <xf numFmtId="0" fontId="6" fillId="6" borderId="20" xfId="5" applyFont="1" applyFill="1" applyBorder="1" applyAlignment="1">
      <alignment horizontal="left"/>
    </xf>
    <xf numFmtId="168" fontId="6" fillId="6" borderId="2" xfId="5" applyNumberFormat="1" applyFont="1" applyFill="1" applyBorder="1" applyAlignment="1">
      <alignment horizontal="center"/>
    </xf>
    <xf numFmtId="10" fontId="6" fillId="6" borderId="21" xfId="14" applyNumberFormat="1" applyFont="1" applyFill="1" applyBorder="1" applyAlignment="1">
      <alignment horizontal="center"/>
    </xf>
    <xf numFmtId="3" fontId="6" fillId="6" borderId="13" xfId="15" applyNumberFormat="1" applyFont="1" applyFill="1" applyBorder="1" applyAlignment="1"/>
    <xf numFmtId="0" fontId="6" fillId="2" borderId="19" xfId="5" applyFont="1" applyFill="1" applyBorder="1" applyAlignment="1">
      <alignment horizontal="left"/>
    </xf>
    <xf numFmtId="0" fontId="6" fillId="2" borderId="22" xfId="5" applyFont="1" applyFill="1" applyBorder="1" applyAlignment="1">
      <alignment horizontal="left"/>
    </xf>
    <xf numFmtId="168" fontId="6" fillId="2" borderId="23" xfId="5" applyNumberFormat="1" applyFont="1" applyFill="1" applyBorder="1" applyAlignment="1">
      <alignment horizontal="center"/>
    </xf>
    <xf numFmtId="10" fontId="6" fillId="2" borderId="24" xfId="11" applyNumberFormat="1" applyFont="1" applyFill="1" applyBorder="1" applyAlignment="1">
      <alignment horizontal="center"/>
    </xf>
    <xf numFmtId="3" fontId="6" fillId="2" borderId="23" xfId="6" applyNumberFormat="1" applyFont="1" applyFill="1" applyBorder="1" applyAlignment="1">
      <alignment horizontal="right"/>
    </xf>
    <xf numFmtId="0" fontId="16" fillId="0" borderId="25" xfId="5" applyFont="1" applyBorder="1" applyAlignment="1">
      <alignment horizontal="center"/>
    </xf>
    <xf numFmtId="0" fontId="16" fillId="0" borderId="0" xfId="5" applyFont="1" applyAlignment="1">
      <alignment horizontal="center"/>
    </xf>
    <xf numFmtId="168" fontId="16" fillId="0" borderId="0" xfId="5" applyNumberFormat="1" applyFont="1" applyAlignment="1">
      <alignment horizontal="center"/>
    </xf>
    <xf numFmtId="10" fontId="16" fillId="0" borderId="0" xfId="11" applyNumberFormat="1" applyFont="1" applyFill="1" applyBorder="1" applyAlignment="1">
      <alignment horizontal="center"/>
    </xf>
    <xf numFmtId="3" fontId="16" fillId="0" borderId="0" xfId="6" applyNumberFormat="1" applyFont="1" applyFill="1" applyBorder="1" applyAlignment="1">
      <alignment horizontal="right"/>
    </xf>
    <xf numFmtId="3" fontId="16" fillId="0" borderId="0" xfId="6" applyNumberFormat="1" applyFont="1" applyFill="1" applyBorder="1" applyAlignment="1"/>
    <xf numFmtId="164" fontId="18" fillId="0" borderId="0" xfId="10" applyNumberFormat="1" applyFont="1"/>
    <xf numFmtId="168" fontId="22" fillId="0" borderId="0" xfId="5" applyNumberFormat="1" applyFont="1" applyAlignment="1">
      <alignment horizontal="center"/>
    </xf>
    <xf numFmtId="164" fontId="18" fillId="0" borderId="0" xfId="13" applyFont="1"/>
    <xf numFmtId="168" fontId="20" fillId="0" borderId="0" xfId="5" applyNumberFormat="1" applyFont="1" applyAlignment="1">
      <alignment horizontal="center"/>
    </xf>
    <xf numFmtId="0" fontId="16" fillId="0" borderId="0" xfId="5" applyFont="1" applyAlignment="1">
      <alignment horizontal="right"/>
    </xf>
    <xf numFmtId="167" fontId="6" fillId="2" borderId="13" xfId="5" applyNumberFormat="1" applyFont="1" applyFill="1" applyBorder="1" applyAlignment="1">
      <alignment horizontal="center" vertical="center"/>
    </xf>
    <xf numFmtId="0" fontId="18" fillId="4" borderId="26" xfId="5" applyFont="1" applyFill="1" applyBorder="1" applyAlignment="1">
      <alignment horizontal="left"/>
    </xf>
    <xf numFmtId="0" fontId="16" fillId="0" borderId="16" xfId="5" applyFont="1" applyBorder="1" applyAlignment="1">
      <alignment horizontal="left"/>
    </xf>
    <xf numFmtId="168" fontId="16" fillId="0" borderId="27" xfId="7" applyNumberFormat="1" applyFont="1" applyBorder="1" applyAlignment="1">
      <alignment horizontal="center"/>
    </xf>
    <xf numFmtId="10" fontId="16" fillId="0" borderId="15" xfId="16" applyNumberFormat="1" applyFont="1" applyFill="1" applyBorder="1" applyAlignment="1">
      <alignment horizontal="center"/>
    </xf>
    <xf numFmtId="3" fontId="16" fillId="0" borderId="27" xfId="6" applyNumberFormat="1" applyFont="1" applyFill="1" applyBorder="1" applyAlignment="1">
      <alignment horizontal="right"/>
    </xf>
    <xf numFmtId="3" fontId="16" fillId="0" borderId="27" xfId="6" applyNumberFormat="1" applyFont="1" applyFill="1" applyBorder="1" applyAlignment="1"/>
    <xf numFmtId="3" fontId="16" fillId="0" borderId="15" xfId="13" applyNumberFormat="1" applyFont="1" applyFill="1" applyBorder="1" applyAlignment="1">
      <alignment horizontal="right"/>
    </xf>
    <xf numFmtId="0" fontId="16" fillId="0" borderId="27" xfId="5" applyFont="1" applyBorder="1" applyAlignment="1">
      <alignment horizontal="left"/>
    </xf>
    <xf numFmtId="0" fontId="18" fillId="0" borderId="26" xfId="5" applyFont="1" applyBorder="1" applyAlignment="1">
      <alignment horizontal="left"/>
    </xf>
    <xf numFmtId="0" fontId="23" fillId="0" borderId="0" xfId="10" applyFont="1"/>
    <xf numFmtId="43" fontId="18" fillId="0" borderId="0" xfId="1" applyFont="1"/>
    <xf numFmtId="0" fontId="21" fillId="5" borderId="12" xfId="5" applyFont="1" applyFill="1" applyBorder="1" applyAlignment="1">
      <alignment horizontal="left"/>
    </xf>
    <xf numFmtId="168" fontId="20" fillId="5" borderId="18" xfId="5" applyNumberFormat="1" applyFont="1" applyFill="1" applyBorder="1" applyAlignment="1">
      <alignment horizontal="center"/>
    </xf>
    <xf numFmtId="10" fontId="20" fillId="5" borderId="13" xfId="11" applyNumberFormat="1" applyFont="1" applyFill="1" applyBorder="1" applyAlignment="1">
      <alignment horizontal="center"/>
    </xf>
    <xf numFmtId="10" fontId="20" fillId="5" borderId="14" xfId="11" applyNumberFormat="1" applyFont="1" applyFill="1" applyBorder="1" applyAlignment="1">
      <alignment horizontal="right"/>
    </xf>
    <xf numFmtId="10" fontId="20" fillId="5" borderId="14" xfId="11" applyNumberFormat="1" applyFont="1" applyFill="1" applyBorder="1" applyAlignment="1"/>
    <xf numFmtId="3" fontId="20" fillId="5" borderId="13" xfId="6" applyNumberFormat="1" applyFont="1" applyFill="1" applyBorder="1" applyAlignment="1">
      <alignment horizontal="right"/>
    </xf>
    <xf numFmtId="0" fontId="20" fillId="5" borderId="14" xfId="5" applyFont="1" applyFill="1" applyBorder="1" applyAlignment="1">
      <alignment horizontal="left"/>
    </xf>
    <xf numFmtId="0" fontId="24" fillId="4" borderId="10" xfId="5" applyFont="1" applyFill="1" applyBorder="1" applyAlignment="1">
      <alignment horizontal="left"/>
    </xf>
    <xf numFmtId="0" fontId="24" fillId="0" borderId="16" xfId="5" applyFont="1" applyBorder="1" applyAlignment="1">
      <alignment horizontal="left"/>
    </xf>
    <xf numFmtId="168" fontId="24" fillId="0" borderId="15" xfId="7" applyNumberFormat="1" applyFont="1" applyBorder="1" applyAlignment="1">
      <alignment horizontal="center"/>
    </xf>
    <xf numFmtId="168" fontId="24" fillId="0" borderId="27" xfId="7" applyNumberFormat="1" applyFont="1" applyBorder="1" applyAlignment="1">
      <alignment horizontal="center"/>
    </xf>
    <xf numFmtId="10" fontId="24" fillId="0" borderId="15" xfId="16" applyNumberFormat="1" applyFont="1" applyFill="1" applyBorder="1" applyAlignment="1">
      <alignment horizontal="center"/>
    </xf>
    <xf numFmtId="3" fontId="24" fillId="0" borderId="27" xfId="6" applyNumberFormat="1" applyFont="1" applyFill="1" applyBorder="1" applyAlignment="1">
      <alignment horizontal="right"/>
    </xf>
    <xf numFmtId="10" fontId="24" fillId="0" borderId="15" xfId="16" applyNumberFormat="1" applyFont="1" applyFill="1" applyBorder="1" applyAlignment="1"/>
    <xf numFmtId="3" fontId="24" fillId="0" borderId="15" xfId="17" applyNumberFormat="1" applyFont="1" applyBorder="1" applyAlignment="1">
      <alignment horizontal="right"/>
    </xf>
    <xf numFmtId="0" fontId="24" fillId="0" borderId="27" xfId="5" applyFont="1" applyBorder="1" applyAlignment="1">
      <alignment horizontal="left"/>
    </xf>
    <xf numFmtId="0" fontId="24" fillId="0" borderId="0" xfId="10" applyFont="1"/>
    <xf numFmtId="0" fontId="24" fillId="0" borderId="10" xfId="5" applyFont="1" applyBorder="1" applyAlignment="1">
      <alignment horizontal="left"/>
    </xf>
    <xf numFmtId="0" fontId="25" fillId="0" borderId="0" xfId="10" applyFont="1"/>
    <xf numFmtId="3" fontId="20" fillId="5" borderId="14" xfId="6" applyNumberFormat="1" applyFont="1" applyFill="1" applyBorder="1" applyAlignment="1">
      <alignment horizontal="right"/>
    </xf>
    <xf numFmtId="3" fontId="20" fillId="5" borderId="14" xfId="6" applyNumberFormat="1" applyFont="1" applyFill="1" applyBorder="1" applyAlignment="1"/>
    <xf numFmtId="168" fontId="16" fillId="0" borderId="15" xfId="5" applyNumberFormat="1" applyFont="1" applyBorder="1" applyAlignment="1">
      <alignment horizontal="center"/>
    </xf>
    <xf numFmtId="10" fontId="16" fillId="0" borderId="15" xfId="11" applyNumberFormat="1" applyFont="1" applyFill="1" applyBorder="1" applyAlignment="1">
      <alignment horizontal="center"/>
    </xf>
    <xf numFmtId="10" fontId="16" fillId="0" borderId="27" xfId="11" applyNumberFormat="1" applyFont="1" applyFill="1" applyBorder="1" applyAlignment="1">
      <alignment horizontal="right"/>
    </xf>
    <xf numFmtId="10" fontId="16" fillId="0" borderId="27" xfId="11" applyNumberFormat="1" applyFont="1" applyFill="1" applyBorder="1" applyAlignment="1"/>
    <xf numFmtId="3" fontId="16" fillId="0" borderId="15" xfId="6" applyNumberFormat="1" applyFont="1" applyFill="1" applyBorder="1" applyAlignment="1">
      <alignment horizontal="right"/>
    </xf>
    <xf numFmtId="0" fontId="24" fillId="0" borderId="26" xfId="5" applyFont="1" applyBorder="1" applyAlignment="1">
      <alignment horizontal="left"/>
    </xf>
    <xf numFmtId="0" fontId="26" fillId="0" borderId="26" xfId="5" applyFont="1" applyBorder="1" applyAlignment="1">
      <alignment horizontal="left"/>
    </xf>
    <xf numFmtId="0" fontId="26" fillId="0" borderId="16" xfId="5" applyFont="1" applyBorder="1" applyAlignment="1">
      <alignment horizontal="left"/>
    </xf>
    <xf numFmtId="168" fontId="26" fillId="0" borderId="15" xfId="7" applyNumberFormat="1" applyFont="1" applyBorder="1" applyAlignment="1">
      <alignment horizontal="center"/>
    </xf>
    <xf numFmtId="168" fontId="26" fillId="0" borderId="27" xfId="7" applyNumberFormat="1" applyFont="1" applyBorder="1" applyAlignment="1">
      <alignment horizontal="center"/>
    </xf>
    <xf numFmtId="10" fontId="26" fillId="0" borderId="15" xfId="16" applyNumberFormat="1" applyFont="1" applyFill="1" applyBorder="1" applyAlignment="1">
      <alignment horizontal="center"/>
    </xf>
    <xf numFmtId="10" fontId="26" fillId="0" borderId="15" xfId="16" applyNumberFormat="1" applyFont="1" applyFill="1" applyBorder="1" applyAlignment="1"/>
    <xf numFmtId="3" fontId="26" fillId="0" borderId="15" xfId="17" applyNumberFormat="1" applyFont="1" applyBorder="1" applyAlignment="1">
      <alignment horizontal="right"/>
    </xf>
    <xf numFmtId="0" fontId="26" fillId="0" borderId="27" xfId="5" applyFont="1" applyBorder="1" applyAlignment="1">
      <alignment horizontal="left"/>
    </xf>
    <xf numFmtId="0" fontId="16" fillId="0" borderId="26" xfId="5" applyFont="1" applyBorder="1" applyAlignment="1">
      <alignment horizontal="left"/>
    </xf>
    <xf numFmtId="0" fontId="20" fillId="0" borderId="16" xfId="5" applyFont="1" applyBorder="1" applyAlignment="1">
      <alignment horizontal="left"/>
    </xf>
    <xf numFmtId="3" fontId="16" fillId="0" borderId="27" xfId="5" applyNumberFormat="1" applyFont="1" applyBorder="1" applyAlignment="1">
      <alignment horizontal="right"/>
    </xf>
    <xf numFmtId="3" fontId="16" fillId="0" borderId="27" xfId="5" applyNumberFormat="1" applyFont="1" applyBorder="1"/>
    <xf numFmtId="0" fontId="16" fillId="0" borderId="15" xfId="5" applyFont="1" applyBorder="1" applyAlignment="1">
      <alignment horizontal="right"/>
    </xf>
    <xf numFmtId="168" fontId="16" fillId="0" borderId="15" xfId="18" applyNumberFormat="1" applyFont="1" applyBorder="1" applyAlignment="1">
      <alignment horizontal="center"/>
    </xf>
    <xf numFmtId="168" fontId="16" fillId="0" borderId="0" xfId="18" applyNumberFormat="1" applyFont="1" applyAlignment="1">
      <alignment horizontal="center"/>
    </xf>
    <xf numFmtId="9" fontId="16" fillId="0" borderId="27" xfId="11" applyFont="1" applyFill="1" applyBorder="1" applyAlignment="1">
      <alignment horizontal="right"/>
    </xf>
    <xf numFmtId="9" fontId="16" fillId="0" borderId="27" xfId="11" applyFont="1" applyFill="1" applyBorder="1" applyAlignment="1"/>
    <xf numFmtId="168" fontId="16" fillId="0" borderId="15" xfId="19" applyNumberFormat="1" applyFont="1" applyBorder="1" applyAlignment="1">
      <alignment horizontal="center"/>
    </xf>
    <xf numFmtId="168" fontId="21" fillId="5" borderId="18" xfId="5" applyNumberFormat="1" applyFont="1" applyFill="1" applyBorder="1" applyAlignment="1">
      <alignment horizontal="center"/>
    </xf>
    <xf numFmtId="0" fontId="20" fillId="0" borderId="21" xfId="5" applyFont="1" applyBorder="1" applyAlignment="1">
      <alignment horizontal="left"/>
    </xf>
    <xf numFmtId="0" fontId="27" fillId="0" borderId="16" xfId="5" applyFont="1" applyBorder="1" applyAlignment="1">
      <alignment horizontal="left"/>
    </xf>
    <xf numFmtId="168" fontId="27" fillId="0" borderId="15" xfId="5" applyNumberFormat="1" applyFont="1" applyBorder="1" applyAlignment="1">
      <alignment horizontal="center"/>
    </xf>
    <xf numFmtId="168" fontId="27" fillId="0" borderId="0" xfId="5" applyNumberFormat="1" applyFont="1" applyAlignment="1">
      <alignment horizontal="center"/>
    </xf>
    <xf numFmtId="10" fontId="27" fillId="0" borderId="15" xfId="11" applyNumberFormat="1" applyFont="1" applyFill="1" applyBorder="1" applyAlignment="1">
      <alignment horizontal="center"/>
    </xf>
    <xf numFmtId="10" fontId="27" fillId="0" borderId="27" xfId="11" applyNumberFormat="1" applyFont="1" applyFill="1" applyBorder="1" applyAlignment="1">
      <alignment horizontal="right"/>
    </xf>
    <xf numFmtId="10" fontId="27" fillId="0" borderId="27" xfId="11" applyNumberFormat="1" applyFont="1" applyFill="1" applyBorder="1" applyAlignment="1"/>
    <xf numFmtId="3" fontId="27" fillId="0" borderId="15" xfId="6" applyNumberFormat="1" applyFont="1" applyFill="1" applyBorder="1" applyAlignment="1">
      <alignment horizontal="right"/>
    </xf>
    <xf numFmtId="0" fontId="27" fillId="0" borderId="27" xfId="5" applyFont="1" applyBorder="1" applyAlignment="1">
      <alignment horizontal="left"/>
    </xf>
    <xf numFmtId="0" fontId="27" fillId="0" borderId="0" xfId="10" applyFont="1"/>
    <xf numFmtId="0" fontId="20" fillId="5" borderId="12" xfId="5" applyFont="1" applyFill="1" applyBorder="1"/>
    <xf numFmtId="168" fontId="20" fillId="5" borderId="20" xfId="5" applyNumberFormat="1" applyFont="1" applyFill="1" applyBorder="1" applyAlignment="1">
      <alignment horizontal="center"/>
    </xf>
    <xf numFmtId="10" fontId="20" fillId="5" borderId="2" xfId="11" applyNumberFormat="1" applyFont="1" applyFill="1" applyBorder="1" applyAlignment="1">
      <alignment horizontal="center"/>
    </xf>
    <xf numFmtId="3" fontId="20" fillId="5" borderId="28" xfId="6" applyNumberFormat="1" applyFont="1" applyFill="1" applyBorder="1" applyAlignment="1">
      <alignment horizontal="right"/>
    </xf>
    <xf numFmtId="3" fontId="20" fillId="5" borderId="28" xfId="6" applyNumberFormat="1" applyFont="1" applyFill="1" applyBorder="1" applyAlignment="1"/>
    <xf numFmtId="3" fontId="20" fillId="5" borderId="2" xfId="6" applyNumberFormat="1" applyFont="1" applyFill="1" applyBorder="1" applyAlignment="1">
      <alignment horizontal="right"/>
    </xf>
    <xf numFmtId="0" fontId="21" fillId="4" borderId="26" xfId="5" applyFont="1" applyFill="1" applyBorder="1" applyAlignment="1">
      <alignment horizontal="left"/>
    </xf>
    <xf numFmtId="0" fontId="21" fillId="4" borderId="26" xfId="5" applyFont="1" applyFill="1" applyBorder="1"/>
    <xf numFmtId="0" fontId="21" fillId="4" borderId="10" xfId="5" applyFont="1" applyFill="1" applyBorder="1" applyAlignment="1">
      <alignment horizontal="left"/>
    </xf>
    <xf numFmtId="168" fontId="16" fillId="4" borderId="10" xfId="10" applyNumberFormat="1" applyFont="1" applyFill="1" applyBorder="1" applyAlignment="1">
      <alignment horizontal="center"/>
    </xf>
    <xf numFmtId="168" fontId="16" fillId="4" borderId="29" xfId="10" applyNumberFormat="1" applyFont="1" applyFill="1" applyBorder="1" applyAlignment="1">
      <alignment horizontal="center"/>
    </xf>
    <xf numFmtId="10" fontId="18" fillId="4" borderId="10" xfId="11" applyNumberFormat="1" applyFont="1" applyFill="1" applyBorder="1" applyAlignment="1">
      <alignment horizontal="center"/>
    </xf>
    <xf numFmtId="10" fontId="18" fillId="4" borderId="30" xfId="11" applyNumberFormat="1" applyFont="1" applyFill="1" applyBorder="1" applyAlignment="1">
      <alignment horizontal="right"/>
    </xf>
    <xf numFmtId="10" fontId="18" fillId="4" borderId="30" xfId="11" applyNumberFormat="1" applyFont="1" applyFill="1" applyBorder="1" applyAlignment="1"/>
    <xf numFmtId="3" fontId="18" fillId="4" borderId="10" xfId="6" applyNumberFormat="1" applyFont="1" applyFill="1" applyBorder="1" applyAlignment="1">
      <alignment horizontal="right"/>
    </xf>
    <xf numFmtId="0" fontId="18" fillId="4" borderId="30" xfId="5" applyFont="1" applyFill="1" applyBorder="1" applyAlignment="1">
      <alignment horizontal="left"/>
    </xf>
    <xf numFmtId="0" fontId="16" fillId="6" borderId="16" xfId="5" applyFont="1" applyFill="1" applyBorder="1" applyAlignment="1">
      <alignment horizontal="left"/>
    </xf>
    <xf numFmtId="168" fontId="20" fillId="6" borderId="20" xfId="5" applyNumberFormat="1" applyFont="1" applyFill="1" applyBorder="1" applyAlignment="1">
      <alignment horizontal="center"/>
    </xf>
    <xf numFmtId="10" fontId="16" fillId="6" borderId="15" xfId="11" applyNumberFormat="1" applyFont="1" applyFill="1" applyBorder="1" applyAlignment="1">
      <alignment horizontal="center"/>
    </xf>
    <xf numFmtId="10" fontId="16" fillId="6" borderId="27" xfId="11" applyNumberFormat="1" applyFont="1" applyFill="1" applyBorder="1" applyAlignment="1">
      <alignment horizontal="right"/>
    </xf>
    <xf numFmtId="3" fontId="16" fillId="6" borderId="15" xfId="6" applyNumberFormat="1" applyFont="1" applyFill="1" applyBorder="1" applyAlignment="1"/>
    <xf numFmtId="3" fontId="16" fillId="6" borderId="15" xfId="6" applyNumberFormat="1" applyFont="1" applyFill="1" applyBorder="1" applyAlignment="1">
      <alignment horizontal="right"/>
    </xf>
    <xf numFmtId="0" fontId="21" fillId="3" borderId="12" xfId="5" applyFont="1" applyFill="1" applyBorder="1" applyAlignment="1">
      <alignment horizontal="left"/>
    </xf>
    <xf numFmtId="0" fontId="21" fillId="3" borderId="18" xfId="5" applyFont="1" applyFill="1" applyBorder="1" applyAlignment="1">
      <alignment horizontal="center"/>
    </xf>
    <xf numFmtId="165" fontId="21" fillId="3" borderId="18" xfId="11" applyNumberFormat="1" applyFont="1" applyFill="1" applyBorder="1" applyAlignment="1">
      <alignment horizontal="center"/>
    </xf>
    <xf numFmtId="10" fontId="21" fillId="3" borderId="18" xfId="11" applyNumberFormat="1" applyFont="1" applyFill="1" applyBorder="1" applyAlignment="1">
      <alignment horizontal="center"/>
    </xf>
    <xf numFmtId="3" fontId="21" fillId="3" borderId="18" xfId="6" applyNumberFormat="1" applyFont="1" applyFill="1" applyBorder="1" applyAlignment="1">
      <alignment horizontal="right"/>
    </xf>
    <xf numFmtId="3" fontId="21" fillId="3" borderId="13" xfId="6" applyNumberFormat="1" applyFont="1" applyFill="1" applyBorder="1" applyAlignment="1"/>
    <xf numFmtId="166" fontId="21" fillId="3" borderId="13" xfId="1" applyNumberFormat="1" applyFont="1" applyFill="1" applyBorder="1" applyAlignment="1">
      <alignment horizontal="right"/>
    </xf>
    <xf numFmtId="3" fontId="21" fillId="3" borderId="14" xfId="5" applyNumberFormat="1" applyFont="1" applyFill="1" applyBorder="1" applyAlignment="1">
      <alignment horizontal="left"/>
    </xf>
    <xf numFmtId="0" fontId="6" fillId="7" borderId="31" xfId="10" applyFont="1" applyFill="1" applyBorder="1" applyAlignment="1">
      <alignment horizontal="left"/>
    </xf>
    <xf numFmtId="165" fontId="28" fillId="7" borderId="32" xfId="10" applyNumberFormat="1" applyFont="1" applyFill="1" applyBorder="1" applyAlignment="1">
      <alignment horizontal="center"/>
    </xf>
    <xf numFmtId="10" fontId="28" fillId="7" borderId="32" xfId="10" applyNumberFormat="1" applyFont="1" applyFill="1" applyBorder="1" applyAlignment="1">
      <alignment horizontal="center"/>
    </xf>
    <xf numFmtId="10" fontId="28" fillId="7" borderId="32" xfId="10" applyNumberFormat="1" applyFont="1" applyFill="1" applyBorder="1" applyAlignment="1">
      <alignment horizontal="right"/>
    </xf>
    <xf numFmtId="3" fontId="6" fillId="7" borderId="33" xfId="10" applyNumberFormat="1" applyFont="1" applyFill="1" applyBorder="1"/>
    <xf numFmtId="166" fontId="6" fillId="7" borderId="33" xfId="1" applyNumberFormat="1" applyFont="1" applyFill="1" applyBorder="1" applyAlignment="1">
      <alignment horizontal="right"/>
    </xf>
    <xf numFmtId="0" fontId="28" fillId="7" borderId="34" xfId="10" applyFont="1" applyFill="1" applyBorder="1" applyAlignment="1">
      <alignment horizontal="left"/>
    </xf>
    <xf numFmtId="0" fontId="29" fillId="0" borderId="0" xfId="5" applyFont="1" applyAlignment="1">
      <alignment horizontal="left"/>
    </xf>
    <xf numFmtId="0" fontId="30" fillId="0" borderId="0" xfId="5" applyFont="1" applyAlignment="1">
      <alignment horizontal="center"/>
    </xf>
    <xf numFmtId="0" fontId="16" fillId="0" borderId="0" xfId="5" applyFont="1"/>
    <xf numFmtId="171" fontId="16" fillId="0" borderId="0" xfId="13" applyNumberFormat="1" applyFont="1" applyFill="1" applyAlignment="1">
      <alignment horizontal="left"/>
    </xf>
    <xf numFmtId="3" fontId="18" fillId="0" borderId="0" xfId="10" applyNumberFormat="1" applyFont="1"/>
    <xf numFmtId="0" fontId="21" fillId="0" borderId="0" xfId="10" applyFont="1"/>
    <xf numFmtId="171" fontId="21" fillId="0" borderId="0" xfId="10" applyNumberFormat="1" applyFont="1"/>
    <xf numFmtId="3" fontId="21" fillId="0" borderId="0" xfId="10" applyNumberFormat="1" applyFont="1"/>
    <xf numFmtId="0" fontId="31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31" fillId="0" borderId="0" xfId="5" applyFont="1" applyAlignment="1">
      <alignment horizontal="right"/>
    </xf>
    <xf numFmtId="0" fontId="31" fillId="0" borderId="0" xfId="5" applyFont="1"/>
    <xf numFmtId="171" fontId="19" fillId="0" borderId="0" xfId="5" applyNumberFormat="1" applyFont="1" applyAlignment="1">
      <alignment horizontal="left"/>
    </xf>
    <xf numFmtId="0" fontId="31" fillId="0" borderId="0" xfId="10" applyFont="1"/>
    <xf numFmtId="167" fontId="32" fillId="2" borderId="2" xfId="5" applyNumberFormat="1" applyFont="1" applyFill="1" applyBorder="1" applyAlignment="1">
      <alignment horizontal="center" vertical="center"/>
    </xf>
    <xf numFmtId="167" fontId="32" fillId="2" borderId="2" xfId="5" applyNumberFormat="1" applyFont="1" applyFill="1" applyBorder="1" applyAlignment="1">
      <alignment horizontal="center" vertical="center" wrapText="1"/>
    </xf>
    <xf numFmtId="167" fontId="32" fillId="2" borderId="6" xfId="5" applyNumberFormat="1" applyFont="1" applyFill="1" applyBorder="1" applyAlignment="1">
      <alignment horizontal="center" vertical="center"/>
    </xf>
    <xf numFmtId="167" fontId="32" fillId="2" borderId="6" xfId="5" applyNumberFormat="1" applyFont="1" applyFill="1" applyBorder="1" applyAlignment="1">
      <alignment horizontal="center" vertical="center" wrapText="1"/>
    </xf>
    <xf numFmtId="167" fontId="32" fillId="3" borderId="13" xfId="5" applyNumberFormat="1" applyFont="1" applyFill="1" applyBorder="1" applyAlignment="1">
      <alignment horizontal="center" vertical="center"/>
    </xf>
    <xf numFmtId="167" fontId="32" fillId="3" borderId="6" xfId="5" applyNumberFormat="1" applyFont="1" applyFill="1" applyBorder="1" applyAlignment="1">
      <alignment horizontal="center" vertical="center"/>
    </xf>
    <xf numFmtId="0" fontId="18" fillId="0" borderId="26" xfId="5" applyFont="1" applyBorder="1" applyAlignment="1">
      <alignment horizontal="center"/>
    </xf>
    <xf numFmtId="2" fontId="18" fillId="0" borderId="26" xfId="5" applyNumberFormat="1" applyFont="1" applyBorder="1" applyAlignment="1">
      <alignment horizontal="center"/>
    </xf>
    <xf numFmtId="0" fontId="18" fillId="0" borderId="10" xfId="5" applyFont="1" applyBorder="1" applyAlignment="1">
      <alignment horizontal="center"/>
    </xf>
    <xf numFmtId="0" fontId="18" fillId="4" borderId="26" xfId="5" applyFont="1" applyFill="1" applyBorder="1" applyAlignment="1">
      <alignment horizontal="center"/>
    </xf>
    <xf numFmtId="2" fontId="18" fillId="4" borderId="26" xfId="5" applyNumberFormat="1" applyFont="1" applyFill="1" applyBorder="1" applyAlignment="1">
      <alignment horizontal="center"/>
    </xf>
    <xf numFmtId="0" fontId="18" fillId="4" borderId="10" xfId="5" applyFont="1" applyFill="1" applyBorder="1" applyAlignment="1">
      <alignment horizontal="center"/>
    </xf>
    <xf numFmtId="0" fontId="34" fillId="3" borderId="13" xfId="5" applyFont="1" applyFill="1" applyBorder="1" applyAlignment="1">
      <alignment horizontal="center"/>
    </xf>
    <xf numFmtId="0" fontId="6" fillId="3" borderId="13" xfId="5" applyFont="1" applyFill="1" applyBorder="1" applyAlignment="1">
      <alignment horizontal="center"/>
    </xf>
    <xf numFmtId="4" fontId="6" fillId="3" borderId="13" xfId="5" applyNumberFormat="1" applyFont="1" applyFill="1" applyBorder="1" applyAlignment="1">
      <alignment horizontal="center"/>
    </xf>
    <xf numFmtId="3" fontId="6" fillId="3" borderId="13" xfId="6" applyNumberFormat="1" applyFont="1" applyFill="1" applyBorder="1" applyAlignment="1">
      <alignment horizontal="center"/>
    </xf>
    <xf numFmtId="0" fontId="35" fillId="3" borderId="13" xfId="2" applyFont="1" applyFill="1" applyBorder="1" applyAlignment="1">
      <alignment horizontal="center"/>
    </xf>
    <xf numFmtId="0" fontId="6" fillId="3" borderId="13" xfId="2" applyFont="1" applyFill="1" applyBorder="1" applyAlignment="1">
      <alignment horizontal="center"/>
    </xf>
    <xf numFmtId="164" fontId="3" fillId="0" borderId="0" xfId="2" applyNumberFormat="1"/>
    <xf numFmtId="0" fontId="36" fillId="0" borderId="0" xfId="20" applyFont="1"/>
    <xf numFmtId="0" fontId="1" fillId="0" borderId="0" xfId="21"/>
    <xf numFmtId="0" fontId="38" fillId="0" borderId="0" xfId="22" applyFont="1"/>
    <xf numFmtId="0" fontId="39" fillId="0" borderId="0" xfId="21" applyFont="1"/>
    <xf numFmtId="0" fontId="40" fillId="0" borderId="0" xfId="2" applyFont="1"/>
    <xf numFmtId="0" fontId="41" fillId="0" borderId="0" xfId="22" applyFont="1"/>
    <xf numFmtId="0" fontId="41" fillId="0" borderId="1" xfId="22" applyFont="1" applyBorder="1"/>
    <xf numFmtId="0" fontId="41" fillId="0" borderId="0" xfId="22" applyFont="1" applyAlignment="1">
      <alignment horizontal="right"/>
    </xf>
    <xf numFmtId="167" fontId="42" fillId="2" borderId="2" xfId="5" applyNumberFormat="1" applyFont="1" applyFill="1" applyBorder="1" applyAlignment="1">
      <alignment horizontal="center" vertical="center"/>
    </xf>
    <xf numFmtId="167" fontId="42" fillId="2" borderId="2" xfId="5" applyNumberFormat="1" applyFont="1" applyFill="1" applyBorder="1" applyAlignment="1">
      <alignment horizontal="center" vertical="center" wrapText="1"/>
    </xf>
    <xf numFmtId="167" fontId="42" fillId="2" borderId="6" xfId="5" applyNumberFormat="1" applyFont="1" applyFill="1" applyBorder="1" applyAlignment="1">
      <alignment horizontal="center" vertical="center"/>
    </xf>
    <xf numFmtId="167" fontId="42" fillId="2" borderId="6" xfId="5" applyNumberFormat="1" applyFont="1" applyFill="1" applyBorder="1" applyAlignment="1">
      <alignment horizontal="center" vertical="center" wrapText="1"/>
    </xf>
    <xf numFmtId="43" fontId="18" fillId="0" borderId="10" xfId="1" applyFont="1" applyBorder="1" applyAlignment="1">
      <alignment horizontal="center"/>
    </xf>
    <xf numFmtId="0" fontId="18" fillId="0" borderId="35" xfId="5" applyFont="1" applyBorder="1" applyAlignment="1">
      <alignment horizontal="center"/>
    </xf>
    <xf numFmtId="2" fontId="18" fillId="0" borderId="35" xfId="5" applyNumberFormat="1" applyFont="1" applyBorder="1" applyAlignment="1">
      <alignment horizontal="center"/>
    </xf>
    <xf numFmtId="43" fontId="18" fillId="0" borderId="36" xfId="1" applyFont="1" applyBorder="1" applyAlignment="1">
      <alignment horizontal="center"/>
    </xf>
    <xf numFmtId="0" fontId="43" fillId="0" borderId="0" xfId="23" applyFont="1"/>
    <xf numFmtId="0" fontId="9" fillId="0" borderId="0" xfId="23"/>
    <xf numFmtId="3" fontId="9" fillId="0" borderId="0" xfId="13" applyNumberFormat="1" applyFont="1"/>
    <xf numFmtId="2" fontId="3" fillId="0" borderId="0" xfId="2" applyNumberFormat="1"/>
    <xf numFmtId="172" fontId="3" fillId="0" borderId="0" xfId="2" applyNumberFormat="1"/>
    <xf numFmtId="0" fontId="9" fillId="0" borderId="0" xfId="18"/>
    <xf numFmtId="0" fontId="8" fillId="4" borderId="26" xfId="5" applyFont="1" applyFill="1" applyBorder="1" applyAlignment="1">
      <alignment horizontal="left"/>
    </xf>
    <xf numFmtId="0" fontId="8" fillId="0" borderId="16" xfId="5" applyFont="1" applyBorder="1" applyAlignment="1">
      <alignment horizontal="left"/>
    </xf>
    <xf numFmtId="168" fontId="8" fillId="0" borderId="15" xfId="7" applyNumberFormat="1" applyFont="1" applyBorder="1" applyAlignment="1">
      <alignment horizontal="center"/>
    </xf>
    <xf numFmtId="168" fontId="8" fillId="0" borderId="27" xfId="7" applyNumberFormat="1" applyFont="1" applyBorder="1" applyAlignment="1">
      <alignment horizontal="center"/>
    </xf>
    <xf numFmtId="10" fontId="8" fillId="0" borderId="15" xfId="16" applyNumberFormat="1" applyFont="1" applyFill="1" applyBorder="1" applyAlignment="1">
      <alignment horizontal="center"/>
    </xf>
    <xf numFmtId="3" fontId="8" fillId="0" borderId="27" xfId="6" applyNumberFormat="1" applyFont="1" applyFill="1" applyBorder="1" applyAlignment="1">
      <alignment horizontal="right"/>
    </xf>
    <xf numFmtId="3" fontId="8" fillId="0" borderId="27" xfId="6" applyNumberFormat="1" applyFont="1" applyFill="1" applyBorder="1" applyAlignment="1"/>
    <xf numFmtId="3" fontId="8" fillId="0" borderId="15" xfId="13" applyNumberFormat="1" applyFont="1" applyFill="1" applyBorder="1" applyAlignment="1">
      <alignment horizontal="right"/>
    </xf>
    <xf numFmtId="0" fontId="8" fillId="0" borderId="27" xfId="5" applyFont="1" applyBorder="1" applyAlignment="1">
      <alignment horizontal="left"/>
    </xf>
    <xf numFmtId="3" fontId="18" fillId="0" borderId="26" xfId="1" applyNumberFormat="1" applyFont="1" applyBorder="1" applyAlignment="1">
      <alignment horizontal="center" vertical="center"/>
    </xf>
    <xf numFmtId="3" fontId="18" fillId="4" borderId="26" xfId="1" applyNumberFormat="1" applyFont="1" applyFill="1" applyBorder="1" applyAlignment="1">
      <alignment horizontal="center" vertical="center"/>
    </xf>
    <xf numFmtId="169" fontId="8" fillId="0" borderId="38" xfId="7" applyNumberFormat="1" applyFont="1" applyBorder="1" applyAlignment="1">
      <alignment horizontal="center"/>
    </xf>
    <xf numFmtId="43" fontId="6" fillId="2" borderId="7" xfId="1" applyFont="1" applyFill="1" applyBorder="1" applyAlignment="1">
      <alignment horizontal="center" vertical="center"/>
    </xf>
    <xf numFmtId="43" fontId="6" fillId="2" borderId="37" xfId="1" applyFont="1" applyFill="1" applyBorder="1" applyAlignment="1">
      <alignment horizontal="center" vertical="center"/>
    </xf>
    <xf numFmtId="4" fontId="18" fillId="0" borderId="0" xfId="10" applyNumberFormat="1" applyFont="1"/>
    <xf numFmtId="43" fontId="24" fillId="0" borderId="0" xfId="1" applyFont="1"/>
    <xf numFmtId="166" fontId="6" fillId="2" borderId="14" xfId="6" applyNumberFormat="1" applyFont="1" applyFill="1" applyBorder="1" applyAlignment="1">
      <alignment horizontal="center" vertical="center"/>
    </xf>
    <xf numFmtId="0" fontId="16" fillId="0" borderId="26" xfId="5" applyNumberFormat="1" applyFont="1" applyBorder="1" applyAlignment="1">
      <alignment horizontal="left"/>
    </xf>
    <xf numFmtId="166" fontId="44" fillId="5" borderId="39" xfId="7" applyNumberFormat="1" applyFont="1" applyFill="1" applyBorder="1"/>
    <xf numFmtId="168" fontId="44" fillId="5" borderId="40" xfId="7" applyNumberFormat="1" applyFont="1" applyFill="1" applyBorder="1" applyAlignment="1">
      <alignment horizontal="center"/>
    </xf>
    <xf numFmtId="0" fontId="45" fillId="7" borderId="41" xfId="7" applyFont="1" applyFill="1" applyBorder="1"/>
    <xf numFmtId="171" fontId="45" fillId="0" borderId="13" xfId="13" applyNumberFormat="1" applyFont="1" applyBorder="1" applyAlignment="1">
      <alignment horizontal="center"/>
    </xf>
    <xf numFmtId="10" fontId="46" fillId="7" borderId="42" xfId="12" applyNumberFormat="1" applyFont="1" applyFill="1" applyBorder="1" applyAlignment="1">
      <alignment horizontal="left"/>
    </xf>
    <xf numFmtId="171" fontId="47" fillId="0" borderId="15" xfId="13" applyNumberFormat="1" applyFont="1" applyBorder="1" applyAlignment="1">
      <alignment horizontal="center"/>
    </xf>
    <xf numFmtId="10" fontId="48" fillId="7" borderId="42" xfId="12" applyNumberFormat="1" applyFont="1" applyFill="1" applyBorder="1" applyAlignment="1">
      <alignment horizontal="left"/>
    </xf>
    <xf numFmtId="10" fontId="45" fillId="7" borderId="41" xfId="12" applyNumberFormat="1" applyFont="1" applyFill="1" applyBorder="1" applyAlignment="1">
      <alignment horizontal="left"/>
    </xf>
    <xf numFmtId="171" fontId="47" fillId="0" borderId="6" xfId="13" applyNumberFormat="1" applyFont="1" applyBorder="1" applyAlignment="1">
      <alignment horizontal="center"/>
    </xf>
    <xf numFmtId="0" fontId="44" fillId="5" borderId="43" xfId="7" applyFont="1" applyFill="1" applyBorder="1"/>
    <xf numFmtId="171" fontId="44" fillId="5" borderId="44" xfId="13" applyNumberFormat="1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67" fontId="32" fillId="2" borderId="12" xfId="5" applyNumberFormat="1" applyFont="1" applyFill="1" applyBorder="1" applyAlignment="1">
      <alignment horizontal="center" vertical="center"/>
    </xf>
    <xf numFmtId="167" fontId="32" fillId="2" borderId="14" xfId="5" applyNumberFormat="1" applyFont="1" applyFill="1" applyBorder="1" applyAlignment="1">
      <alignment horizontal="center" vertical="center"/>
    </xf>
    <xf numFmtId="0" fontId="37" fillId="0" borderId="0" xfId="22" applyFont="1" applyAlignment="1">
      <alignment horizontal="center" vertical="center" wrapText="1"/>
    </xf>
    <xf numFmtId="167" fontId="42" fillId="2" borderId="2" xfId="5" applyNumberFormat="1" applyFont="1" applyFill="1" applyBorder="1" applyAlignment="1">
      <alignment horizontal="center" vertical="center" wrapText="1"/>
    </xf>
    <xf numFmtId="167" fontId="42" fillId="2" borderId="6" xfId="5" applyNumberFormat="1" applyFont="1" applyFill="1" applyBorder="1" applyAlignment="1">
      <alignment horizontal="center" vertical="center" wrapText="1"/>
    </xf>
    <xf numFmtId="167" fontId="42" fillId="2" borderId="2" xfId="5" applyNumberFormat="1" applyFont="1" applyFill="1" applyBorder="1" applyAlignment="1">
      <alignment horizontal="center" vertical="center"/>
    </xf>
    <xf numFmtId="167" fontId="42" fillId="2" borderId="6" xfId="5" applyNumberFormat="1" applyFont="1" applyFill="1" applyBorder="1" applyAlignment="1">
      <alignment horizontal="center" vertical="center"/>
    </xf>
    <xf numFmtId="165" fontId="6" fillId="2" borderId="2" xfId="5" applyNumberFormat="1" applyFont="1" applyFill="1" applyBorder="1" applyAlignment="1">
      <alignment horizontal="center" vertical="center"/>
    </xf>
    <xf numFmtId="165" fontId="6" fillId="2" borderId="6" xfId="5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166" fontId="6" fillId="2" borderId="3" xfId="6" applyNumberFormat="1" applyFont="1" applyFill="1" applyBorder="1" applyAlignment="1">
      <alignment horizontal="center" vertical="center"/>
    </xf>
    <xf numFmtId="166" fontId="6" fillId="2" borderId="4" xfId="6" applyNumberFormat="1" applyFont="1" applyFill="1" applyBorder="1" applyAlignment="1">
      <alignment horizontal="center" vertical="center"/>
    </xf>
    <xf numFmtId="167" fontId="6" fillId="2" borderId="5" xfId="5" applyNumberFormat="1" applyFont="1" applyFill="1" applyBorder="1" applyAlignment="1">
      <alignment horizontal="center" vertical="center"/>
    </xf>
    <xf numFmtId="167" fontId="6" fillId="2" borderId="8" xfId="5" applyNumberFormat="1" applyFont="1" applyFill="1" applyBorder="1" applyAlignment="1">
      <alignment horizontal="center" vertical="center"/>
    </xf>
    <xf numFmtId="165" fontId="6" fillId="2" borderId="2" xfId="5" applyNumberFormat="1" applyFont="1" applyFill="1" applyBorder="1" applyAlignment="1">
      <alignment horizontal="center" vertical="center" wrapText="1"/>
    </xf>
    <xf numFmtId="165" fontId="6" fillId="2" borderId="6" xfId="5" applyNumberFormat="1" applyFont="1" applyFill="1" applyBorder="1" applyAlignment="1">
      <alignment horizontal="center" vertical="center" wrapText="1"/>
    </xf>
    <xf numFmtId="0" fontId="44" fillId="5" borderId="0" xfId="7" applyFont="1" applyFill="1" applyBorder="1"/>
    <xf numFmtId="171" fontId="44" fillId="5" borderId="0" xfId="13" applyNumberFormat="1" applyFont="1" applyFill="1" applyBorder="1" applyAlignment="1">
      <alignment horizontal="center"/>
    </xf>
    <xf numFmtId="0" fontId="8" fillId="4" borderId="46" xfId="5" applyFont="1" applyFill="1" applyBorder="1" applyAlignment="1">
      <alignment horizontal="left"/>
    </xf>
    <xf numFmtId="168" fontId="8" fillId="4" borderId="36" xfId="7" applyNumberFormat="1" applyFont="1" applyFill="1" applyBorder="1" applyAlignment="1">
      <alignment horizontal="center"/>
    </xf>
    <xf numFmtId="43" fontId="8" fillId="4" borderId="46" xfId="1" applyFont="1" applyFill="1" applyBorder="1" applyAlignment="1">
      <alignment horizontal="left"/>
    </xf>
    <xf numFmtId="0" fontId="8" fillId="4" borderId="46" xfId="5" applyFont="1" applyFill="1" applyBorder="1" applyAlignment="1">
      <alignment horizontal="center"/>
    </xf>
    <xf numFmtId="43" fontId="8" fillId="4" borderId="46" xfId="1" applyFont="1" applyFill="1" applyBorder="1" applyAlignment="1">
      <alignment horizontal="right"/>
    </xf>
    <xf numFmtId="169" fontId="8" fillId="4" borderId="36" xfId="7" applyNumberFormat="1" applyFont="1" applyFill="1" applyBorder="1" applyAlignment="1">
      <alignment horizontal="center"/>
    </xf>
    <xf numFmtId="0" fontId="8" fillId="4" borderId="45" xfId="5" applyFont="1" applyFill="1" applyBorder="1" applyAlignment="1">
      <alignment horizontal="left"/>
    </xf>
  </cellXfs>
  <cellStyles count="24">
    <cellStyle name="Comma" xfId="1" builtinId="3"/>
    <cellStyle name="Comma 2 2" xfId="13" xr:uid="{00000000-0005-0000-0000-000001000000}"/>
    <cellStyle name="Comma 2 2 2" xfId="15" xr:uid="{00000000-0005-0000-0000-000002000000}"/>
    <cellStyle name="Comma 2_Copy of Ccy (2)" xfId="4" xr:uid="{00000000-0005-0000-0000-000003000000}"/>
    <cellStyle name="Comma 3" xfId="3" xr:uid="{00000000-0005-0000-0000-000004000000}"/>
    <cellStyle name="Comma 6" xfId="17" xr:uid="{00000000-0005-0000-0000-000005000000}"/>
    <cellStyle name="Comma_loans as of June  2013" xfId="8" xr:uid="{00000000-0005-0000-0000-000006000000}"/>
    <cellStyle name="Comma_Rregjistri BB 2014 2" xfId="6" xr:uid="{00000000-0005-0000-0000-000007000000}"/>
    <cellStyle name="Normal" xfId="0" builtinId="0"/>
    <cellStyle name="Normal 14 2" xfId="10" xr:uid="{00000000-0005-0000-0000-000009000000}"/>
    <cellStyle name="Normal 16" xfId="23" xr:uid="{00000000-0005-0000-0000-00000A000000}"/>
    <cellStyle name="Normal 2 2 2" xfId="2" xr:uid="{00000000-0005-0000-0000-00000B000000}"/>
    <cellStyle name="Normal 2 3" xfId="9" xr:uid="{00000000-0005-0000-0000-00000C000000}"/>
    <cellStyle name="Normal 2 5" xfId="21" xr:uid="{00000000-0005-0000-0000-00000D000000}"/>
    <cellStyle name="Normal 3" xfId="18" xr:uid="{00000000-0005-0000-0000-00000E000000}"/>
    <cellStyle name="Normal 5" xfId="7" xr:uid="{00000000-0005-0000-0000-00000F000000}"/>
    <cellStyle name="Normal 6" xfId="19" xr:uid="{00000000-0005-0000-0000-000010000000}"/>
    <cellStyle name="Normal 6 2" xfId="20" xr:uid="{00000000-0005-0000-0000-000011000000}"/>
    <cellStyle name="Normal_Rregjistri 9M 2012" xfId="22" xr:uid="{00000000-0005-0000-0000-000012000000}"/>
    <cellStyle name="Normal_Rregjistri BB 2014 2" xfId="5" xr:uid="{00000000-0005-0000-0000-000013000000}"/>
    <cellStyle name="Percent 2" xfId="11" xr:uid="{00000000-0005-0000-0000-000014000000}"/>
    <cellStyle name="Percent 2 2" xfId="16" xr:uid="{00000000-0005-0000-0000-000015000000}"/>
    <cellStyle name="Percent 3" xfId="12" xr:uid="{00000000-0005-0000-0000-000016000000}"/>
    <cellStyle name="Percent 6" xfId="14" xr:uid="{00000000-0005-0000-0000-000017000000}"/>
  </cellStyles>
  <dxfs count="30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8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8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234</xdr:row>
      <xdr:rowOff>0</xdr:rowOff>
    </xdr:from>
    <xdr:to>
      <xdr:col>4</xdr:col>
      <xdr:colOff>0</xdr:colOff>
      <xdr:row>234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061EFAA-6168-4E6B-AFAC-9826A59055DE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55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1236951215192024861012164" displayName="Table231236951215192024861012164" ref="B41:I221" totalsRowShown="0" headerRowDxfId="29" dataDxfId="27" headerRowBorderDxfId="28" tableBorderDxfId="26">
  <autoFilter ref="B41:I221" xr:uid="{00000000-0009-0000-0100-000001000000}"/>
  <tableColumns count="8">
    <tableColumn id="1" xr3:uid="{00000000-0010-0000-0000-000001000000}" name="Lloji i Instrumentit" dataDxfId="25" totalsRowDxfId="24" dataCellStyle="Normal_Rregjistri BB 2014 2"/>
    <tableColumn id="2" xr3:uid="{00000000-0010-0000-0000-000002000000}" name="Data e Emetimit" dataDxfId="23" totalsRowDxfId="22" dataCellStyle="Normal 6"/>
    <tableColumn id="3" xr3:uid="{00000000-0010-0000-0000-000003000000}" name="Data e Maturimit" dataDxfId="21" totalsRowDxfId="20" dataCellStyle="Normal 6"/>
    <tableColumn id="4" xr3:uid="{00000000-0010-0000-0000-000004000000}" name="Kuponi" dataDxfId="19" totalsRowDxfId="18" dataCellStyle="Percent 2 2"/>
    <tableColumn id="5" xr3:uid="{00000000-0010-0000-0000-000005000000}" name="Marzhi" dataDxfId="17" totalsRowDxfId="16"/>
    <tableColumn id="8" xr3:uid="{00000000-0010-0000-0000-000008000000}" name="Yield Mes Pond" dataDxfId="15" totalsRowDxfId="14" dataCellStyle="Percent 2"/>
    <tableColumn id="6" xr3:uid="{00000000-0010-0000-0000-000006000000}" name="Vlerë Nominale " dataDxfId="13" totalsRowDxfId="12"/>
    <tableColumn id="7" xr3:uid="{00000000-0010-0000-0000-000007000000}" name="Pagesat e kuponit" dataDxfId="11" totalsRowDxfId="10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51482521125871417212235971113175" displayName="Table151482521125871417212235971113175" ref="B4:G35" totalsRowShown="0" headerRowDxfId="9" dataDxfId="7" headerRowBorderDxfId="8" tableBorderDxfId="6">
  <tableColumns count="6">
    <tableColumn id="1" xr3:uid="{00000000-0010-0000-0100-000001000000}" name="Lloji i Instrumentit" dataDxfId="5"/>
    <tableColumn id="2" xr3:uid="{00000000-0010-0000-0100-000002000000}" name="Data e Emetimit" dataDxfId="4"/>
    <tableColumn id="3" xr3:uid="{00000000-0010-0000-0100-000003000000}" name="Data e Maturimit" dataDxfId="3"/>
    <tableColumn id="4" xr3:uid="{00000000-0010-0000-0100-000004000000}" name="Yield-i" dataDxfId="2"/>
    <tableColumn id="5" xr3:uid="{00000000-0010-0000-0100-000005000000}" name="Vlerë Nominale" dataDxfId="1"/>
    <tableColumn id="6" xr3:uid="{00000000-0010-0000-0100-000006000000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AM294"/>
  <sheetViews>
    <sheetView tabSelected="1" workbookViewId="0">
      <selection activeCell="K231" sqref="K231"/>
    </sheetView>
  </sheetViews>
  <sheetFormatPr defaultRowHeight="15" x14ac:dyDescent="0.25"/>
  <cols>
    <col min="1" max="1" width="23.7109375" style="128" bestFit="1" customWidth="1"/>
    <col min="2" max="2" width="29.5703125" style="128" customWidth="1"/>
    <col min="3" max="3" width="23.140625" style="128" customWidth="1"/>
    <col min="4" max="4" width="19" style="128" bestFit="1" customWidth="1"/>
    <col min="5" max="5" width="24.7109375" style="128" customWidth="1"/>
    <col min="6" max="6" width="21.85546875" style="137" bestFit="1" customWidth="1"/>
    <col min="7" max="7" width="26" style="245" customWidth="1"/>
    <col min="8" max="8" width="22.28515625" style="86" bestFit="1" customWidth="1"/>
    <col min="9" max="9" width="28.85546875" style="87" customWidth="1"/>
    <col min="10" max="10" width="22.7109375" style="87" customWidth="1"/>
    <col min="11" max="11" width="18.140625" style="87" customWidth="1"/>
    <col min="12" max="12" width="18.5703125" style="87" bestFit="1" customWidth="1"/>
    <col min="13" max="13" width="14.140625" style="87" customWidth="1"/>
    <col min="14" max="14" width="29.42578125" style="87" customWidth="1"/>
    <col min="15" max="15" width="18.140625" style="87" customWidth="1"/>
    <col min="16" max="16" width="21.28515625" style="87" customWidth="1"/>
    <col min="17" max="17" width="14.28515625" style="87" customWidth="1"/>
    <col min="18" max="16384" width="9.140625" style="87"/>
  </cols>
  <sheetData>
    <row r="1" spans="1:39" ht="15" customHeight="1" x14ac:dyDescent="0.25">
      <c r="A1" s="327" t="s">
        <v>1000</v>
      </c>
      <c r="B1" s="327"/>
      <c r="C1" s="327"/>
      <c r="D1" s="327"/>
      <c r="E1" s="327"/>
      <c r="F1" s="327"/>
      <c r="G1" s="327"/>
    </row>
    <row r="2" spans="1:39" x14ac:dyDescent="0.25">
      <c r="A2" s="328" t="s">
        <v>762</v>
      </c>
      <c r="B2" s="328"/>
      <c r="C2" s="328"/>
      <c r="D2" s="328"/>
      <c r="E2" s="328"/>
      <c r="F2" s="328"/>
      <c r="G2" s="328"/>
      <c r="H2" s="88"/>
    </row>
    <row r="3" spans="1:39" x14ac:dyDescent="0.25">
      <c r="A3" s="89"/>
      <c r="B3" s="89">
        <v>45291</v>
      </c>
      <c r="C3" s="90"/>
      <c r="D3" s="91"/>
      <c r="E3" s="92"/>
      <c r="F3" s="90"/>
      <c r="G3" s="93" t="s">
        <v>763</v>
      </c>
      <c r="H3" s="87"/>
    </row>
    <row r="4" spans="1:39" x14ac:dyDescent="0.25">
      <c r="A4" s="94" t="s">
        <v>764</v>
      </c>
      <c r="B4" s="94" t="s">
        <v>765</v>
      </c>
      <c r="C4" s="95" t="s">
        <v>766</v>
      </c>
      <c r="D4" s="95" t="s">
        <v>767</v>
      </c>
      <c r="E4" s="96" t="s">
        <v>768</v>
      </c>
      <c r="F4" s="97" t="s">
        <v>769</v>
      </c>
      <c r="G4" s="314" t="s">
        <v>770</v>
      </c>
      <c r="H4" s="87"/>
    </row>
    <row r="5" spans="1:39" x14ac:dyDescent="0.25">
      <c r="A5" s="99" t="s">
        <v>771</v>
      </c>
      <c r="B5" s="86" t="s">
        <v>772</v>
      </c>
      <c r="C5" s="100">
        <v>45211</v>
      </c>
      <c r="D5" s="101">
        <v>45393</v>
      </c>
      <c r="E5" s="102">
        <v>1.4999999999999999E-2</v>
      </c>
      <c r="F5" s="103">
        <v>1000000000</v>
      </c>
      <c r="G5" s="104">
        <v>992576074.79999995</v>
      </c>
      <c r="H5" s="87"/>
    </row>
    <row r="6" spans="1:39" x14ac:dyDescent="0.25">
      <c r="A6" s="105"/>
      <c r="B6" s="106" t="s">
        <v>773</v>
      </c>
      <c r="C6" s="107"/>
      <c r="D6" s="108"/>
      <c r="E6" s="109"/>
      <c r="F6" s="110">
        <f>SUM(F5:F5)</f>
        <v>1000000000</v>
      </c>
      <c r="G6" s="110">
        <f>SUM(G5:G5)</f>
        <v>992576074.79999995</v>
      </c>
      <c r="H6" s="87"/>
    </row>
    <row r="7" spans="1:39" s="112" customFormat="1" x14ac:dyDescent="0.25">
      <c r="A7" s="111" t="s">
        <v>774</v>
      </c>
      <c r="B7" s="112" t="s">
        <v>775</v>
      </c>
      <c r="C7" s="100">
        <v>44931</v>
      </c>
      <c r="D7" s="100">
        <v>45295</v>
      </c>
      <c r="E7" s="102">
        <v>5.3379999999999997E-2</v>
      </c>
      <c r="F7" s="103">
        <v>13799990000</v>
      </c>
      <c r="G7" s="104">
        <v>13102484880.950001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</row>
    <row r="8" spans="1:39" s="112" customFormat="1" x14ac:dyDescent="0.25">
      <c r="A8" s="113" t="s">
        <v>776</v>
      </c>
      <c r="B8" s="112" t="s">
        <v>775</v>
      </c>
      <c r="C8" s="100">
        <v>44945</v>
      </c>
      <c r="D8" s="100">
        <v>45309</v>
      </c>
      <c r="E8" s="102">
        <v>5.0340000000000003E-2</v>
      </c>
      <c r="F8" s="103">
        <v>12000000000</v>
      </c>
      <c r="G8" s="104">
        <v>11426388235.23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</row>
    <row r="9" spans="1:39" s="112" customFormat="1" x14ac:dyDescent="0.25">
      <c r="A9" s="111" t="s">
        <v>777</v>
      </c>
      <c r="B9" s="112" t="s">
        <v>775</v>
      </c>
      <c r="C9" s="100">
        <v>44959</v>
      </c>
      <c r="D9" s="100">
        <v>45323</v>
      </c>
      <c r="E9" s="102">
        <v>4.8590000000000001E-2</v>
      </c>
      <c r="F9" s="103">
        <v>12650000000</v>
      </c>
      <c r="G9" s="104">
        <v>12065349407.4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</row>
    <row r="10" spans="1:39" s="112" customFormat="1" x14ac:dyDescent="0.25">
      <c r="A10" s="113" t="s">
        <v>778</v>
      </c>
      <c r="B10" s="112" t="s">
        <v>775</v>
      </c>
      <c r="C10" s="100">
        <v>44973</v>
      </c>
      <c r="D10" s="100">
        <v>45337</v>
      </c>
      <c r="E10" s="102">
        <v>4.4389999999999999E-2</v>
      </c>
      <c r="F10" s="103">
        <v>12650000000</v>
      </c>
      <c r="G10" s="104">
        <v>12113734765.860001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</row>
    <row r="11" spans="1:39" s="112" customFormat="1" x14ac:dyDescent="0.25">
      <c r="A11" s="111" t="s">
        <v>779</v>
      </c>
      <c r="B11" s="112" t="s">
        <v>775</v>
      </c>
      <c r="C11" s="100">
        <v>44980</v>
      </c>
      <c r="D11" s="100">
        <v>45344</v>
      </c>
      <c r="E11" s="102">
        <v>4.0939999999999997E-2</v>
      </c>
      <c r="F11" s="103">
        <v>5750000000</v>
      </c>
      <c r="G11" s="104">
        <v>5524453708.5100002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</row>
    <row r="12" spans="1:39" s="112" customFormat="1" x14ac:dyDescent="0.25">
      <c r="A12" s="113" t="s">
        <v>780</v>
      </c>
      <c r="B12" s="112" t="s">
        <v>775</v>
      </c>
      <c r="C12" s="100">
        <v>44987</v>
      </c>
      <c r="D12" s="100">
        <v>45351</v>
      </c>
      <c r="E12" s="102">
        <v>3.984E-2</v>
      </c>
      <c r="F12" s="103">
        <v>9200000000</v>
      </c>
      <c r="G12" s="104">
        <v>8848468597.0900002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</row>
    <row r="13" spans="1:39" s="112" customFormat="1" x14ac:dyDescent="0.25">
      <c r="A13" s="111" t="s">
        <v>781</v>
      </c>
      <c r="B13" s="112" t="s">
        <v>775</v>
      </c>
      <c r="C13" s="100">
        <v>45001</v>
      </c>
      <c r="D13" s="100">
        <v>45365</v>
      </c>
      <c r="E13" s="102">
        <v>3.9059999999999997E-2</v>
      </c>
      <c r="F13" s="103">
        <v>9000000000</v>
      </c>
      <c r="G13" s="104">
        <v>8662561114.3199997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</row>
    <row r="14" spans="1:39" s="112" customFormat="1" x14ac:dyDescent="0.25">
      <c r="A14" s="113" t="s">
        <v>782</v>
      </c>
      <c r="B14" s="112" t="s">
        <v>775</v>
      </c>
      <c r="C14" s="100">
        <v>45015</v>
      </c>
      <c r="D14" s="100">
        <v>45379</v>
      </c>
      <c r="E14" s="102">
        <v>3.9320000000000001E-2</v>
      </c>
      <c r="F14" s="103">
        <v>8500000000</v>
      </c>
      <c r="G14" s="104">
        <v>8179262258.9499998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</row>
    <row r="15" spans="1:39" s="112" customFormat="1" x14ac:dyDescent="0.25">
      <c r="A15" s="111" t="s">
        <v>783</v>
      </c>
      <c r="B15" s="112" t="s">
        <v>775</v>
      </c>
      <c r="C15" s="100">
        <v>45022</v>
      </c>
      <c r="D15" s="100">
        <v>45386</v>
      </c>
      <c r="E15" s="102">
        <v>3.9109999999999999E-2</v>
      </c>
      <c r="F15" s="103">
        <v>5000000000</v>
      </c>
      <c r="G15" s="104">
        <v>4812306958.3400002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</row>
    <row r="16" spans="1:39" s="112" customFormat="1" x14ac:dyDescent="0.25">
      <c r="A16" s="113" t="s">
        <v>783</v>
      </c>
      <c r="B16" s="112" t="s">
        <v>775</v>
      </c>
      <c r="C16" s="100">
        <v>45036</v>
      </c>
      <c r="D16" s="100">
        <v>45400</v>
      </c>
      <c r="E16" s="102">
        <v>3.8219999999999997E-2</v>
      </c>
      <c r="F16" s="103">
        <v>9000000000</v>
      </c>
      <c r="G16" s="104">
        <v>8669540993.9500008</v>
      </c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</row>
    <row r="17" spans="1:39" s="112" customFormat="1" x14ac:dyDescent="0.25">
      <c r="A17" s="111" t="s">
        <v>784</v>
      </c>
      <c r="B17" s="112" t="s">
        <v>775</v>
      </c>
      <c r="C17" s="100">
        <v>45050</v>
      </c>
      <c r="D17" s="100">
        <v>45414</v>
      </c>
      <c r="E17" s="102">
        <v>3.7449999999999997E-2</v>
      </c>
      <c r="F17" s="103">
        <v>8999990000</v>
      </c>
      <c r="G17" s="104">
        <v>8675953305.3600006</v>
      </c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</row>
    <row r="18" spans="1:39" s="112" customFormat="1" x14ac:dyDescent="0.25">
      <c r="A18" s="113" t="s">
        <v>785</v>
      </c>
      <c r="B18" s="112" t="s">
        <v>775</v>
      </c>
      <c r="C18" s="100">
        <v>45064</v>
      </c>
      <c r="D18" s="100">
        <v>45428</v>
      </c>
      <c r="E18" s="102">
        <v>3.5580000000000001E-2</v>
      </c>
      <c r="F18" s="103">
        <v>9000000000</v>
      </c>
      <c r="G18" s="104">
        <v>8691611983.4099998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</row>
    <row r="19" spans="1:39" s="112" customFormat="1" x14ac:dyDescent="0.25">
      <c r="A19" s="111" t="s">
        <v>786</v>
      </c>
      <c r="B19" s="112" t="s">
        <v>775</v>
      </c>
      <c r="C19" s="100">
        <v>45078</v>
      </c>
      <c r="D19" s="100">
        <v>45442</v>
      </c>
      <c r="E19" s="102">
        <v>3.44E-2</v>
      </c>
      <c r="F19" s="103">
        <v>7499990000</v>
      </c>
      <c r="G19" s="104">
        <v>7251233603.4899998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</row>
    <row r="20" spans="1:39" s="112" customFormat="1" x14ac:dyDescent="0.25">
      <c r="A20" s="113" t="s">
        <v>787</v>
      </c>
      <c r="B20" s="112" t="s">
        <v>775</v>
      </c>
      <c r="C20" s="100">
        <v>45092</v>
      </c>
      <c r="D20" s="100">
        <v>45456</v>
      </c>
      <c r="E20" s="102">
        <v>3.2870000000000003E-2</v>
      </c>
      <c r="F20" s="103">
        <v>7499990000</v>
      </c>
      <c r="G20" s="104">
        <v>7261939569.3800001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</row>
    <row r="21" spans="1:39" s="112" customFormat="1" x14ac:dyDescent="0.25">
      <c r="A21" s="111" t="s">
        <v>788</v>
      </c>
      <c r="B21" s="112" t="s">
        <v>775</v>
      </c>
      <c r="C21" s="100">
        <v>45106</v>
      </c>
      <c r="D21" s="100">
        <v>45470</v>
      </c>
      <c r="E21" s="102">
        <v>3.0859999999999999E-2</v>
      </c>
      <c r="F21" s="103">
        <v>7000000000</v>
      </c>
      <c r="G21" s="104">
        <v>6791020560.1300001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</row>
    <row r="22" spans="1:39" s="112" customFormat="1" x14ac:dyDescent="0.25">
      <c r="A22" s="113" t="s">
        <v>789</v>
      </c>
      <c r="B22" s="112" t="s">
        <v>775</v>
      </c>
      <c r="C22" s="100">
        <v>45113</v>
      </c>
      <c r="D22" s="100">
        <v>45477</v>
      </c>
      <c r="E22" s="102">
        <v>3.091E-2</v>
      </c>
      <c r="F22" s="103">
        <v>5000000000</v>
      </c>
      <c r="G22" s="104">
        <v>4850489155.5600004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</row>
    <row r="23" spans="1:39" s="112" customFormat="1" x14ac:dyDescent="0.25">
      <c r="A23" s="111" t="s">
        <v>790</v>
      </c>
      <c r="B23" s="112" t="s">
        <v>775</v>
      </c>
      <c r="C23" s="100">
        <v>45127</v>
      </c>
      <c r="D23" s="100">
        <v>45491</v>
      </c>
      <c r="E23" s="102">
        <v>3.1399999999999997E-2</v>
      </c>
      <c r="F23" s="103">
        <v>6917400000</v>
      </c>
      <c r="G23" s="104">
        <v>6707357174.0100002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</row>
    <row r="24" spans="1:39" s="112" customFormat="1" x14ac:dyDescent="0.25">
      <c r="A24" s="113" t="s">
        <v>791</v>
      </c>
      <c r="B24" s="112" t="s">
        <v>775</v>
      </c>
      <c r="C24" s="100">
        <v>45141</v>
      </c>
      <c r="D24" s="100">
        <v>45505</v>
      </c>
      <c r="E24" s="102">
        <v>3.1289999999999998E-2</v>
      </c>
      <c r="F24" s="103">
        <v>7200000000</v>
      </c>
      <c r="G24" s="104">
        <v>6982111901.6599998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</row>
    <row r="25" spans="1:39" s="112" customFormat="1" x14ac:dyDescent="0.25">
      <c r="A25" s="111" t="s">
        <v>792</v>
      </c>
      <c r="B25" s="112" t="s">
        <v>775</v>
      </c>
      <c r="C25" s="100">
        <v>45155</v>
      </c>
      <c r="D25" s="100">
        <v>45519</v>
      </c>
      <c r="E25" s="102">
        <v>3.1620000000000002E-2</v>
      </c>
      <c r="F25" s="103">
        <v>7200000000</v>
      </c>
      <c r="G25" s="104">
        <v>6979913755.71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</row>
    <row r="26" spans="1:39" s="112" customFormat="1" x14ac:dyDescent="0.25">
      <c r="A26" s="113" t="s">
        <v>793</v>
      </c>
      <c r="B26" s="112" t="s">
        <v>775</v>
      </c>
      <c r="C26" s="100">
        <v>45169</v>
      </c>
      <c r="D26" s="100">
        <v>45533</v>
      </c>
      <c r="E26" s="102">
        <v>3.1489999999999997E-2</v>
      </c>
      <c r="F26" s="103">
        <v>7200000000</v>
      </c>
      <c r="G26" s="104">
        <v>6980765336.4700003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</row>
    <row r="27" spans="1:39" s="112" customFormat="1" x14ac:dyDescent="0.25">
      <c r="A27" s="111" t="s">
        <v>794</v>
      </c>
      <c r="B27" s="112" t="s">
        <v>775</v>
      </c>
      <c r="C27" s="100">
        <v>45197</v>
      </c>
      <c r="D27" s="100">
        <v>45561</v>
      </c>
      <c r="E27" s="102">
        <v>3.1510000000000003E-2</v>
      </c>
      <c r="F27" s="103">
        <v>7200000000</v>
      </c>
      <c r="G27" s="104">
        <v>6980646949.7799997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</row>
    <row r="28" spans="1:39" s="112" customFormat="1" x14ac:dyDescent="0.25">
      <c r="A28" s="113" t="s">
        <v>795</v>
      </c>
      <c r="B28" s="112" t="s">
        <v>775</v>
      </c>
      <c r="C28" s="100">
        <v>45218</v>
      </c>
      <c r="D28" s="100">
        <v>45582</v>
      </c>
      <c r="E28" s="102">
        <v>3.107E-2</v>
      </c>
      <c r="F28" s="103">
        <v>10000000000</v>
      </c>
      <c r="G28" s="104">
        <v>9699469345.1599998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</row>
    <row r="29" spans="1:39" s="112" customFormat="1" x14ac:dyDescent="0.25">
      <c r="A29" s="111" t="s">
        <v>796</v>
      </c>
      <c r="B29" s="112" t="s">
        <v>775</v>
      </c>
      <c r="C29" s="100">
        <v>45232</v>
      </c>
      <c r="D29" s="100">
        <v>45596</v>
      </c>
      <c r="E29" s="102">
        <v>3.1029999999999999E-2</v>
      </c>
      <c r="F29" s="103">
        <v>9500000000</v>
      </c>
      <c r="G29" s="104">
        <v>9214860686.9699993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</row>
    <row r="30" spans="1:39" s="112" customFormat="1" x14ac:dyDescent="0.25">
      <c r="A30" s="113" t="s">
        <v>797</v>
      </c>
      <c r="B30" s="112" t="s">
        <v>775</v>
      </c>
      <c r="C30" s="100">
        <v>45246</v>
      </c>
      <c r="D30" s="100">
        <v>45610</v>
      </c>
      <c r="E30" s="102">
        <v>3.3140000000000003E-2</v>
      </c>
      <c r="F30" s="103">
        <v>8030760000</v>
      </c>
      <c r="G30" s="104">
        <v>7773841544.6700001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</row>
    <row r="31" spans="1:39" s="112" customFormat="1" x14ac:dyDescent="0.25">
      <c r="A31" s="111" t="s">
        <v>798</v>
      </c>
      <c r="B31" s="112" t="s">
        <v>775</v>
      </c>
      <c r="C31" s="100">
        <v>45260</v>
      </c>
      <c r="D31" s="100">
        <v>45624</v>
      </c>
      <c r="E31" s="102">
        <v>3.4110000000000001E-2</v>
      </c>
      <c r="F31" s="103">
        <v>7777650000</v>
      </c>
      <c r="G31" s="104">
        <v>7521791792.6899996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</row>
    <row r="32" spans="1:39" s="112" customFormat="1" x14ac:dyDescent="0.25">
      <c r="A32" s="113" t="s">
        <v>799</v>
      </c>
      <c r="B32" s="112" t="s">
        <v>775</v>
      </c>
      <c r="C32" s="100">
        <v>45288</v>
      </c>
      <c r="D32" s="100">
        <v>45652</v>
      </c>
      <c r="E32" s="102">
        <v>3.3619999999999997E-2</v>
      </c>
      <c r="F32" s="103">
        <v>7000000000</v>
      </c>
      <c r="G32" s="104">
        <v>6772921949.3199997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</row>
    <row r="33" spans="1:9" x14ac:dyDescent="0.25">
      <c r="A33" s="105"/>
      <c r="B33" s="114" t="s">
        <v>800</v>
      </c>
      <c r="C33" s="107"/>
      <c r="D33" s="107"/>
      <c r="E33" s="115"/>
      <c r="F33" s="116">
        <f>SUM(F7:F32)</f>
        <v>220575770000</v>
      </c>
      <c r="G33" s="116">
        <f>SUM(G7:G32)</f>
        <v>212540479534.37006</v>
      </c>
      <c r="H33" s="87"/>
    </row>
    <row r="34" spans="1:9" ht="5.25" customHeight="1" x14ac:dyDescent="0.25">
      <c r="A34" s="117"/>
      <c r="B34" s="118"/>
      <c r="C34" s="119"/>
      <c r="D34" s="119"/>
      <c r="E34" s="120"/>
      <c r="F34" s="121"/>
      <c r="G34" s="121"/>
      <c r="H34" s="87"/>
    </row>
    <row r="35" spans="1:9" ht="15.75" thickBot="1" x14ac:dyDescent="0.3">
      <c r="A35" s="122"/>
      <c r="B35" s="123" t="s">
        <v>801</v>
      </c>
      <c r="C35" s="124"/>
      <c r="D35" s="124"/>
      <c r="E35" s="125"/>
      <c r="F35" s="126">
        <f>F33+F6</f>
        <v>221575770000</v>
      </c>
      <c r="G35" s="126">
        <f>G33+G6</f>
        <v>213533055609.17004</v>
      </c>
      <c r="H35" s="87"/>
    </row>
    <row r="36" spans="1:9" ht="15.75" thickTop="1" x14ac:dyDescent="0.25">
      <c r="A36" s="127"/>
      <c r="C36" s="129"/>
      <c r="D36" s="129"/>
      <c r="E36" s="130"/>
      <c r="F36" s="131"/>
      <c r="G36" s="132"/>
      <c r="H36" s="133"/>
    </row>
    <row r="37" spans="1:9" x14ac:dyDescent="0.25">
      <c r="C37" s="134"/>
      <c r="D37" s="134"/>
      <c r="E37" s="130"/>
      <c r="F37" s="131"/>
      <c r="G37" s="132"/>
      <c r="H37" s="87"/>
    </row>
    <row r="38" spans="1:9" x14ac:dyDescent="0.25">
      <c r="C38" s="134"/>
      <c r="D38" s="134"/>
      <c r="E38" s="130"/>
      <c r="F38" s="131"/>
      <c r="G38" s="132"/>
      <c r="H38" s="135"/>
    </row>
    <row r="39" spans="1:9" x14ac:dyDescent="0.25">
      <c r="A39" s="329" t="s">
        <v>802</v>
      </c>
      <c r="B39" s="329"/>
      <c r="C39" s="329"/>
      <c r="D39" s="329"/>
      <c r="E39" s="329"/>
      <c r="F39" s="329"/>
      <c r="G39" s="329"/>
      <c r="H39" s="329"/>
      <c r="I39" s="329"/>
    </row>
    <row r="40" spans="1:9" x14ac:dyDescent="0.25">
      <c r="A40" s="89"/>
      <c r="B40" s="89">
        <f>B3</f>
        <v>45291</v>
      </c>
      <c r="C40" s="136"/>
      <c r="D40" s="129"/>
      <c r="E40" s="130"/>
      <c r="F40" s="131"/>
      <c r="G40" s="132"/>
      <c r="H40" s="137" t="s">
        <v>763</v>
      </c>
    </row>
    <row r="41" spans="1:9" x14ac:dyDescent="0.25">
      <c r="A41" s="94" t="s">
        <v>764</v>
      </c>
      <c r="B41" s="94" t="s">
        <v>765</v>
      </c>
      <c r="C41" s="95" t="s">
        <v>766</v>
      </c>
      <c r="D41" s="95" t="s">
        <v>767</v>
      </c>
      <c r="E41" s="96" t="s">
        <v>803</v>
      </c>
      <c r="F41" s="97" t="s">
        <v>804</v>
      </c>
      <c r="G41" s="98" t="s">
        <v>805</v>
      </c>
      <c r="H41" s="94" t="s">
        <v>806</v>
      </c>
      <c r="I41" s="138" t="s">
        <v>807</v>
      </c>
    </row>
    <row r="42" spans="1:9" x14ac:dyDescent="0.25">
      <c r="A42" s="139" t="s">
        <v>808</v>
      </c>
      <c r="B42" s="140" t="s">
        <v>809</v>
      </c>
      <c r="C42" s="100">
        <v>44575</v>
      </c>
      <c r="D42" s="141">
        <v>45305</v>
      </c>
      <c r="E42" s="142">
        <v>2.07E-2</v>
      </c>
      <c r="F42" s="143"/>
      <c r="G42" s="144"/>
      <c r="H42" s="145">
        <v>4000000000</v>
      </c>
      <c r="I42" s="146" t="s">
        <v>810</v>
      </c>
    </row>
    <row r="43" spans="1:9" x14ac:dyDescent="0.25">
      <c r="A43" s="147" t="s">
        <v>808</v>
      </c>
      <c r="B43" s="140" t="s">
        <v>811</v>
      </c>
      <c r="C43" s="100">
        <v>44602</v>
      </c>
      <c r="D43" s="141">
        <v>45305</v>
      </c>
      <c r="E43" s="142">
        <v>2.07E-2</v>
      </c>
      <c r="F43" s="143"/>
      <c r="G43" s="144"/>
      <c r="H43" s="145">
        <v>5049600000</v>
      </c>
      <c r="I43" s="146" t="s">
        <v>810</v>
      </c>
    </row>
    <row r="44" spans="1:9" ht="20.25" customHeight="1" x14ac:dyDescent="0.25">
      <c r="A44" s="139" t="s">
        <v>808</v>
      </c>
      <c r="B44" s="140" t="s">
        <v>811</v>
      </c>
      <c r="C44" s="100">
        <v>44630</v>
      </c>
      <c r="D44" s="141">
        <v>45305</v>
      </c>
      <c r="E44" s="142">
        <v>2.07E-2</v>
      </c>
      <c r="F44" s="143"/>
      <c r="G44" s="144"/>
      <c r="H44" s="145">
        <v>4500000000</v>
      </c>
      <c r="I44" s="146" t="s">
        <v>810</v>
      </c>
    </row>
    <row r="45" spans="1:9" ht="15" customHeight="1" x14ac:dyDescent="0.25">
      <c r="A45" s="147" t="s">
        <v>812</v>
      </c>
      <c r="B45" s="140" t="s">
        <v>809</v>
      </c>
      <c r="C45" s="100">
        <v>44657</v>
      </c>
      <c r="D45" s="141">
        <v>45388</v>
      </c>
      <c r="E45" s="142">
        <v>2.5600000000000001E-2</v>
      </c>
      <c r="F45" s="143"/>
      <c r="G45" s="144"/>
      <c r="H45" s="145">
        <v>2629100000</v>
      </c>
      <c r="I45" s="146" t="s">
        <v>813</v>
      </c>
    </row>
    <row r="46" spans="1:9" s="148" customFormat="1" x14ac:dyDescent="0.25">
      <c r="A46" s="298" t="s">
        <v>814</v>
      </c>
      <c r="B46" s="299" t="s">
        <v>815</v>
      </c>
      <c r="C46" s="300">
        <v>44670</v>
      </c>
      <c r="D46" s="301">
        <v>45401</v>
      </c>
      <c r="E46" s="302">
        <v>2.1999999999999999E-2</v>
      </c>
      <c r="F46" s="303"/>
      <c r="G46" s="304"/>
      <c r="H46" s="305">
        <v>7181328280</v>
      </c>
      <c r="I46" s="306" t="s">
        <v>813</v>
      </c>
    </row>
    <row r="47" spans="1:9" x14ac:dyDescent="0.25">
      <c r="A47" s="147" t="s">
        <v>812</v>
      </c>
      <c r="B47" s="140" t="s">
        <v>811</v>
      </c>
      <c r="C47" s="100">
        <v>44690</v>
      </c>
      <c r="D47" s="141">
        <v>45388</v>
      </c>
      <c r="E47" s="142">
        <v>2.5600000000000001E-2</v>
      </c>
      <c r="F47" s="143"/>
      <c r="G47" s="144"/>
      <c r="H47" s="145">
        <v>3739700000</v>
      </c>
      <c r="I47" s="146" t="s">
        <v>813</v>
      </c>
    </row>
    <row r="48" spans="1:9" x14ac:dyDescent="0.25">
      <c r="A48" s="139" t="s">
        <v>812</v>
      </c>
      <c r="B48" s="140" t="s">
        <v>811</v>
      </c>
      <c r="C48" s="100">
        <v>44721</v>
      </c>
      <c r="D48" s="141">
        <v>45388</v>
      </c>
      <c r="E48" s="142">
        <v>2.5600000000000001E-2</v>
      </c>
      <c r="F48" s="143"/>
      <c r="G48" s="144"/>
      <c r="H48" s="145">
        <v>3074000000</v>
      </c>
      <c r="I48" s="146" t="s">
        <v>813</v>
      </c>
    </row>
    <row r="49" spans="1:10" x14ac:dyDescent="0.25">
      <c r="A49" s="147" t="s">
        <v>816</v>
      </c>
      <c r="B49" s="140" t="s">
        <v>809</v>
      </c>
      <c r="C49" s="100">
        <v>44756</v>
      </c>
      <c r="D49" s="141">
        <v>45487</v>
      </c>
      <c r="E49" s="142">
        <v>2.9000000000000001E-2</v>
      </c>
      <c r="F49" s="143"/>
      <c r="G49" s="144"/>
      <c r="H49" s="145">
        <v>3449900000</v>
      </c>
      <c r="I49" s="146" t="s">
        <v>817</v>
      </c>
    </row>
    <row r="50" spans="1:10" x14ac:dyDescent="0.25">
      <c r="A50" s="139" t="s">
        <v>816</v>
      </c>
      <c r="B50" s="140" t="s">
        <v>811</v>
      </c>
      <c r="C50" s="100">
        <v>44783</v>
      </c>
      <c r="D50" s="141">
        <v>45487</v>
      </c>
      <c r="E50" s="142">
        <v>2.9000000000000001E-2</v>
      </c>
      <c r="F50" s="143"/>
      <c r="G50" s="144"/>
      <c r="H50" s="145">
        <v>4000000000</v>
      </c>
      <c r="I50" s="146" t="s">
        <v>817</v>
      </c>
    </row>
    <row r="51" spans="1:10" x14ac:dyDescent="0.25">
      <c r="A51" s="147" t="s">
        <v>816</v>
      </c>
      <c r="B51" s="140" t="s">
        <v>811</v>
      </c>
      <c r="C51" s="100">
        <v>44812</v>
      </c>
      <c r="D51" s="141">
        <v>45487</v>
      </c>
      <c r="E51" s="142">
        <v>2.9000000000000001E-2</v>
      </c>
      <c r="F51" s="143"/>
      <c r="G51" s="144"/>
      <c r="H51" s="145">
        <v>3000000000</v>
      </c>
      <c r="I51" s="146" t="s">
        <v>817</v>
      </c>
    </row>
    <row r="52" spans="1:10" x14ac:dyDescent="0.25">
      <c r="A52" s="139" t="s">
        <v>818</v>
      </c>
      <c r="B52" s="140" t="s">
        <v>809</v>
      </c>
      <c r="C52" s="100">
        <v>44841</v>
      </c>
      <c r="D52" s="141">
        <v>45572</v>
      </c>
      <c r="E52" s="142">
        <v>4.9000000000000002E-2</v>
      </c>
      <c r="F52" s="143"/>
      <c r="G52" s="144"/>
      <c r="H52" s="145">
        <v>2351800000</v>
      </c>
      <c r="I52" s="146" t="s">
        <v>819</v>
      </c>
    </row>
    <row r="53" spans="1:10" x14ac:dyDescent="0.25">
      <c r="A53" s="147" t="s">
        <v>818</v>
      </c>
      <c r="B53" s="140" t="s">
        <v>811</v>
      </c>
      <c r="C53" s="100">
        <v>44889</v>
      </c>
      <c r="D53" s="141">
        <v>45572</v>
      </c>
      <c r="E53" s="142">
        <v>4.9000000000000002E-2</v>
      </c>
      <c r="F53" s="143"/>
      <c r="G53" s="144"/>
      <c r="H53" s="145">
        <v>3450000000</v>
      </c>
      <c r="I53" s="146" t="s">
        <v>819</v>
      </c>
    </row>
    <row r="54" spans="1:10" x14ac:dyDescent="0.25">
      <c r="A54" s="139" t="s">
        <v>818</v>
      </c>
      <c r="B54" s="140" t="s">
        <v>811</v>
      </c>
      <c r="C54" s="100">
        <v>44904</v>
      </c>
      <c r="D54" s="141">
        <v>45572</v>
      </c>
      <c r="E54" s="142">
        <v>4.9000000000000002E-2</v>
      </c>
      <c r="F54" s="143"/>
      <c r="G54" s="144"/>
      <c r="H54" s="145">
        <v>3450000000</v>
      </c>
      <c r="I54" s="146" t="s">
        <v>819</v>
      </c>
    </row>
    <row r="55" spans="1:10" x14ac:dyDescent="0.25">
      <c r="A55" s="147" t="s">
        <v>820</v>
      </c>
      <c r="B55" s="140" t="s">
        <v>809</v>
      </c>
      <c r="C55" s="100">
        <v>44938</v>
      </c>
      <c r="D55" s="141">
        <v>45669</v>
      </c>
      <c r="E55" s="142">
        <v>5.8000000000000003E-2</v>
      </c>
      <c r="F55" s="143"/>
      <c r="G55" s="144"/>
      <c r="H55" s="145">
        <v>4000000000</v>
      </c>
      <c r="I55" s="146" t="s">
        <v>810</v>
      </c>
    </row>
    <row r="56" spans="1:10" x14ac:dyDescent="0.25">
      <c r="A56" s="139" t="s">
        <v>820</v>
      </c>
      <c r="B56" s="140" t="s">
        <v>811</v>
      </c>
      <c r="C56" s="100">
        <v>44960</v>
      </c>
      <c r="D56" s="141">
        <v>45669</v>
      </c>
      <c r="E56" s="142">
        <v>5.8000000000000003E-2</v>
      </c>
      <c r="F56" s="143"/>
      <c r="G56" s="144"/>
      <c r="H56" s="145">
        <v>4600000000</v>
      </c>
      <c r="I56" s="146" t="s">
        <v>810</v>
      </c>
      <c r="J56" s="149"/>
    </row>
    <row r="57" spans="1:10" x14ac:dyDescent="0.25">
      <c r="A57" s="147" t="s">
        <v>820</v>
      </c>
      <c r="B57" s="140" t="s">
        <v>811</v>
      </c>
      <c r="C57" s="100">
        <v>44994</v>
      </c>
      <c r="D57" s="141">
        <v>45669</v>
      </c>
      <c r="E57" s="142">
        <v>5.8000000000000003E-2</v>
      </c>
      <c r="F57" s="143"/>
      <c r="G57" s="144"/>
      <c r="H57" s="145">
        <v>4409200000</v>
      </c>
      <c r="I57" s="146" t="s">
        <v>810</v>
      </c>
    </row>
    <row r="58" spans="1:10" x14ac:dyDescent="0.25">
      <c r="A58" s="139" t="s">
        <v>821</v>
      </c>
      <c r="B58" s="140" t="s">
        <v>809</v>
      </c>
      <c r="C58" s="100">
        <v>45027</v>
      </c>
      <c r="D58" s="141">
        <v>45758</v>
      </c>
      <c r="E58" s="142">
        <v>4.3499999999999997E-2</v>
      </c>
      <c r="F58" s="143"/>
      <c r="G58" s="144"/>
      <c r="H58" s="145">
        <v>6900000000</v>
      </c>
      <c r="I58" s="146" t="s">
        <v>813</v>
      </c>
    </row>
    <row r="59" spans="1:10" x14ac:dyDescent="0.25">
      <c r="A59" s="147" t="s">
        <v>821</v>
      </c>
      <c r="B59" s="140" t="s">
        <v>811</v>
      </c>
      <c r="C59" s="100">
        <v>45056</v>
      </c>
      <c r="D59" s="141">
        <v>45758</v>
      </c>
      <c r="E59" s="142">
        <v>4.3499999999999997E-2</v>
      </c>
      <c r="F59" s="143"/>
      <c r="G59" s="144"/>
      <c r="H59" s="145">
        <v>4000000000</v>
      </c>
      <c r="I59" s="146" t="s">
        <v>813</v>
      </c>
    </row>
    <row r="60" spans="1:10" x14ac:dyDescent="0.25">
      <c r="A60" s="139" t="s">
        <v>821</v>
      </c>
      <c r="B60" s="140" t="s">
        <v>811</v>
      </c>
      <c r="C60" s="100">
        <v>45085</v>
      </c>
      <c r="D60" s="141">
        <v>45758</v>
      </c>
      <c r="E60" s="142">
        <v>4.3499999999999997E-2</v>
      </c>
      <c r="F60" s="143"/>
      <c r="G60" s="144"/>
      <c r="H60" s="145">
        <v>3000000000</v>
      </c>
      <c r="I60" s="146" t="s">
        <v>813</v>
      </c>
    </row>
    <row r="61" spans="1:10" x14ac:dyDescent="0.25">
      <c r="A61" s="147" t="s">
        <v>822</v>
      </c>
      <c r="B61" s="140" t="s">
        <v>809</v>
      </c>
      <c r="C61" s="100">
        <v>45133</v>
      </c>
      <c r="D61" s="141">
        <v>45864</v>
      </c>
      <c r="E61" s="142">
        <v>3.8800000000000001E-2</v>
      </c>
      <c r="F61" s="143"/>
      <c r="G61" s="144"/>
      <c r="H61" s="145">
        <v>4274200000</v>
      </c>
      <c r="I61" s="146" t="s">
        <v>817</v>
      </c>
    </row>
    <row r="62" spans="1:10" x14ac:dyDescent="0.25">
      <c r="A62" s="139" t="s">
        <v>822</v>
      </c>
      <c r="B62" s="140" t="s">
        <v>811</v>
      </c>
      <c r="C62" s="100">
        <v>45147</v>
      </c>
      <c r="D62" s="141">
        <v>45864</v>
      </c>
      <c r="E62" s="142">
        <v>3.8800000000000001E-2</v>
      </c>
      <c r="F62" s="143"/>
      <c r="G62" s="144"/>
      <c r="H62" s="145">
        <v>3000000000</v>
      </c>
      <c r="I62" s="146" t="s">
        <v>817</v>
      </c>
    </row>
    <row r="63" spans="1:10" x14ac:dyDescent="0.25">
      <c r="A63" s="147" t="s">
        <v>822</v>
      </c>
      <c r="B63" s="140" t="s">
        <v>811</v>
      </c>
      <c r="C63" s="100">
        <v>45177</v>
      </c>
      <c r="D63" s="141">
        <v>45864</v>
      </c>
      <c r="E63" s="142">
        <v>3.8800000000000001E-2</v>
      </c>
      <c r="F63" s="143"/>
      <c r="G63" s="144"/>
      <c r="H63" s="145">
        <v>3000000000</v>
      </c>
      <c r="I63" s="146" t="s">
        <v>817</v>
      </c>
    </row>
    <row r="64" spans="1:10" x14ac:dyDescent="0.25">
      <c r="A64" s="139" t="s">
        <v>823</v>
      </c>
      <c r="B64" s="140" t="s">
        <v>809</v>
      </c>
      <c r="C64" s="100">
        <v>45201</v>
      </c>
      <c r="D64" s="100">
        <v>45932</v>
      </c>
      <c r="E64" s="142">
        <v>4.0399999999999998E-2</v>
      </c>
      <c r="F64" s="143"/>
      <c r="G64" s="144"/>
      <c r="H64" s="145">
        <v>3459600000</v>
      </c>
      <c r="I64" s="146" t="s">
        <v>819</v>
      </c>
    </row>
    <row r="65" spans="1:30" x14ac:dyDescent="0.25">
      <c r="A65" s="147" t="s">
        <v>823</v>
      </c>
      <c r="B65" s="140" t="s">
        <v>811</v>
      </c>
      <c r="C65" s="100">
        <v>45243</v>
      </c>
      <c r="D65" s="141">
        <v>45932</v>
      </c>
      <c r="E65" s="142">
        <v>4.0399999999999998E-2</v>
      </c>
      <c r="F65" s="143"/>
      <c r="G65" s="144"/>
      <c r="H65" s="145">
        <v>3449800000</v>
      </c>
      <c r="I65" s="146" t="s">
        <v>819</v>
      </c>
    </row>
    <row r="66" spans="1:30" x14ac:dyDescent="0.25">
      <c r="A66" s="139" t="s">
        <v>823</v>
      </c>
      <c r="B66" s="140" t="s">
        <v>811</v>
      </c>
      <c r="C66" s="100">
        <v>45267</v>
      </c>
      <c r="D66" s="141">
        <v>45932</v>
      </c>
      <c r="E66" s="142">
        <v>4.0399999999999998E-2</v>
      </c>
      <c r="F66" s="143"/>
      <c r="G66" s="144"/>
      <c r="H66" s="145">
        <v>2299900000</v>
      </c>
      <c r="I66" s="146" t="s">
        <v>819</v>
      </c>
    </row>
    <row r="67" spans="1:30" x14ac:dyDescent="0.25">
      <c r="A67" s="150"/>
      <c r="B67" s="106" t="s">
        <v>824</v>
      </c>
      <c r="C67" s="107"/>
      <c r="D67" s="151"/>
      <c r="E67" s="152"/>
      <c r="F67" s="153"/>
      <c r="G67" s="154"/>
      <c r="H67" s="155">
        <f>SUM(H42:H66)</f>
        <v>96268128280</v>
      </c>
      <c r="I67" s="156"/>
      <c r="K67" s="149"/>
    </row>
    <row r="68" spans="1:30" s="166" customFormat="1" x14ac:dyDescent="0.25">
      <c r="A68" s="157" t="s">
        <v>825</v>
      </c>
      <c r="B68" s="158" t="s">
        <v>826</v>
      </c>
      <c r="C68" s="159">
        <v>44250</v>
      </c>
      <c r="D68" s="160">
        <v>45345</v>
      </c>
      <c r="E68" s="161">
        <v>2.8000000000000001E-2</v>
      </c>
      <c r="F68" s="162"/>
      <c r="G68" s="163">
        <v>3.0360000000000002E-2</v>
      </c>
      <c r="H68" s="164">
        <v>3781800000</v>
      </c>
      <c r="I68" s="165" t="s">
        <v>827</v>
      </c>
      <c r="K68" s="312"/>
      <c r="L68" s="149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</row>
    <row r="69" spans="1:30" s="166" customFormat="1" x14ac:dyDescent="0.25">
      <c r="A69" s="167" t="s">
        <v>825</v>
      </c>
      <c r="B69" s="158" t="s">
        <v>828</v>
      </c>
      <c r="C69" s="159">
        <v>44300</v>
      </c>
      <c r="D69" s="160">
        <v>45345</v>
      </c>
      <c r="E69" s="161">
        <v>2.8000000000000001E-2</v>
      </c>
      <c r="F69" s="162"/>
      <c r="G69" s="163">
        <v>2.9399999999999999E-2</v>
      </c>
      <c r="H69" s="164">
        <v>2550000000</v>
      </c>
      <c r="I69" s="165" t="s">
        <v>827</v>
      </c>
      <c r="K69" s="312"/>
      <c r="L69" s="149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</row>
    <row r="70" spans="1:30" s="166" customFormat="1" x14ac:dyDescent="0.25">
      <c r="A70" s="157" t="s">
        <v>825</v>
      </c>
      <c r="B70" s="158" t="s">
        <v>828</v>
      </c>
      <c r="C70" s="159">
        <v>44370</v>
      </c>
      <c r="D70" s="160">
        <v>45345</v>
      </c>
      <c r="E70" s="161">
        <v>2.8000000000000001E-2</v>
      </c>
      <c r="F70" s="162"/>
      <c r="G70" s="163">
        <v>2.443E-2</v>
      </c>
      <c r="H70" s="164">
        <v>4025000000</v>
      </c>
      <c r="I70" s="165" t="s">
        <v>827</v>
      </c>
      <c r="K70" s="149"/>
      <c r="L70" s="149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</row>
    <row r="71" spans="1:30" s="166" customFormat="1" x14ac:dyDescent="0.25">
      <c r="A71" s="167" t="s">
        <v>825</v>
      </c>
      <c r="B71" s="158" t="s">
        <v>828</v>
      </c>
      <c r="C71" s="159">
        <v>44433</v>
      </c>
      <c r="D71" s="160">
        <v>45345</v>
      </c>
      <c r="E71" s="161">
        <v>2.8000000000000001E-2</v>
      </c>
      <c r="F71" s="162"/>
      <c r="G71" s="163">
        <v>2.6200000000000001E-2</v>
      </c>
      <c r="H71" s="164">
        <v>4025000000</v>
      </c>
      <c r="I71" s="165" t="s">
        <v>827</v>
      </c>
      <c r="K71" s="313"/>
      <c r="L71" s="313"/>
    </row>
    <row r="72" spans="1:30" s="166" customFormat="1" x14ac:dyDescent="0.25">
      <c r="A72" s="157" t="s">
        <v>825</v>
      </c>
      <c r="B72" s="158" t="s">
        <v>828</v>
      </c>
      <c r="C72" s="159">
        <v>44496</v>
      </c>
      <c r="D72" s="160">
        <v>45345</v>
      </c>
      <c r="E72" s="161">
        <v>2.8000000000000001E-2</v>
      </c>
      <c r="F72" s="162"/>
      <c r="G72" s="163">
        <v>2.5770000000000001E-2</v>
      </c>
      <c r="H72" s="164">
        <v>3450000000</v>
      </c>
      <c r="I72" s="165" t="s">
        <v>827</v>
      </c>
      <c r="K72" s="313"/>
      <c r="L72" s="313"/>
    </row>
    <row r="73" spans="1:30" s="166" customFormat="1" x14ac:dyDescent="0.25">
      <c r="A73" s="167" t="s">
        <v>825</v>
      </c>
      <c r="B73" s="158" t="s">
        <v>828</v>
      </c>
      <c r="C73" s="159">
        <v>44552</v>
      </c>
      <c r="D73" s="160">
        <v>45345</v>
      </c>
      <c r="E73" s="161">
        <v>2.8000000000000001E-2</v>
      </c>
      <c r="F73" s="162"/>
      <c r="G73" s="163">
        <v>2.5420000000000002E-2</v>
      </c>
      <c r="H73" s="164">
        <v>3000000000</v>
      </c>
      <c r="I73" s="165" t="s">
        <v>827</v>
      </c>
      <c r="K73" s="313"/>
      <c r="L73" s="313"/>
    </row>
    <row r="74" spans="1:30" s="168" customFormat="1" x14ac:dyDescent="0.25">
      <c r="A74" s="157" t="s">
        <v>829</v>
      </c>
      <c r="B74" s="158" t="s">
        <v>830</v>
      </c>
      <c r="C74" s="159">
        <v>44615</v>
      </c>
      <c r="D74" s="160">
        <v>45711</v>
      </c>
      <c r="E74" s="161">
        <v>2.8000000000000001E-2</v>
      </c>
      <c r="F74" s="162"/>
      <c r="G74" s="163">
        <v>2.8389999999999999E-2</v>
      </c>
      <c r="H74" s="164">
        <v>10000000000</v>
      </c>
      <c r="I74" s="165" t="s">
        <v>827</v>
      </c>
    </row>
    <row r="75" spans="1:30" s="168" customFormat="1" x14ac:dyDescent="0.25">
      <c r="A75" s="167" t="s">
        <v>829</v>
      </c>
      <c r="B75" s="158" t="s">
        <v>828</v>
      </c>
      <c r="C75" s="159">
        <v>44679</v>
      </c>
      <c r="D75" s="160">
        <v>45711</v>
      </c>
      <c r="E75" s="161">
        <v>2.8000000000000001E-2</v>
      </c>
      <c r="F75" s="162"/>
      <c r="G75" s="163">
        <v>3.2779999999999997E-2</v>
      </c>
      <c r="H75" s="164">
        <v>2608000000</v>
      </c>
      <c r="I75" s="165" t="s">
        <v>827</v>
      </c>
    </row>
    <row r="76" spans="1:30" s="168" customFormat="1" x14ac:dyDescent="0.25">
      <c r="A76" s="157" t="s">
        <v>829</v>
      </c>
      <c r="B76" s="158" t="s">
        <v>828</v>
      </c>
      <c r="C76" s="159">
        <v>44734</v>
      </c>
      <c r="D76" s="160">
        <v>45711</v>
      </c>
      <c r="E76" s="161">
        <v>2.8000000000000001E-2</v>
      </c>
      <c r="F76" s="162"/>
      <c r="G76" s="163">
        <v>3.6740000000000002E-2</v>
      </c>
      <c r="H76" s="164">
        <v>1861000000</v>
      </c>
      <c r="I76" s="165" t="s">
        <v>827</v>
      </c>
    </row>
    <row r="77" spans="1:30" s="168" customFormat="1" x14ac:dyDescent="0.25">
      <c r="A77" s="167" t="s">
        <v>829</v>
      </c>
      <c r="B77" s="158" t="s">
        <v>828</v>
      </c>
      <c r="C77" s="159">
        <v>44798</v>
      </c>
      <c r="D77" s="160">
        <v>45711</v>
      </c>
      <c r="E77" s="161">
        <v>2.8000000000000001E-2</v>
      </c>
      <c r="F77" s="162"/>
      <c r="G77" s="163">
        <v>4.9369999999999997E-2</v>
      </c>
      <c r="H77" s="164">
        <v>2407100000</v>
      </c>
      <c r="I77" s="165" t="s">
        <v>827</v>
      </c>
    </row>
    <row r="78" spans="1:30" s="168" customFormat="1" x14ac:dyDescent="0.25">
      <c r="A78" s="157" t="s">
        <v>829</v>
      </c>
      <c r="B78" s="158" t="s">
        <v>828</v>
      </c>
      <c r="C78" s="159">
        <v>44861</v>
      </c>
      <c r="D78" s="160">
        <v>45711</v>
      </c>
      <c r="E78" s="161">
        <v>2.8000000000000001E-2</v>
      </c>
      <c r="F78" s="162"/>
      <c r="G78" s="163">
        <v>6.1449999999999998E-2</v>
      </c>
      <c r="H78" s="164">
        <v>842300000</v>
      </c>
      <c r="I78" s="165" t="s">
        <v>827</v>
      </c>
    </row>
    <row r="79" spans="1:30" s="168" customFormat="1" x14ac:dyDescent="0.25">
      <c r="A79" s="167" t="s">
        <v>829</v>
      </c>
      <c r="B79" s="158" t="s">
        <v>828</v>
      </c>
      <c r="C79" s="159">
        <v>44917</v>
      </c>
      <c r="D79" s="160">
        <v>45711</v>
      </c>
      <c r="E79" s="161">
        <v>2.8000000000000001E-2</v>
      </c>
      <c r="F79" s="162"/>
      <c r="G79" s="163">
        <v>6.2899999999999998E-2</v>
      </c>
      <c r="H79" s="164">
        <v>2000000000</v>
      </c>
      <c r="I79" s="165" t="s">
        <v>827</v>
      </c>
    </row>
    <row r="80" spans="1:30" s="168" customFormat="1" x14ac:dyDescent="0.25">
      <c r="A80" s="157" t="s">
        <v>831</v>
      </c>
      <c r="B80" s="158" t="s">
        <v>830</v>
      </c>
      <c r="C80" s="159">
        <v>44981</v>
      </c>
      <c r="D80" s="160">
        <v>46077</v>
      </c>
      <c r="E80" s="161">
        <v>0.05</v>
      </c>
      <c r="F80" s="162"/>
      <c r="G80" s="163">
        <v>4.9840000000000002E-2</v>
      </c>
      <c r="H80" s="164">
        <v>5598900000</v>
      </c>
      <c r="I80" s="165" t="s">
        <v>827</v>
      </c>
    </row>
    <row r="81" spans="1:12" s="168" customFormat="1" x14ac:dyDescent="0.25">
      <c r="A81" s="167" t="s">
        <v>831</v>
      </c>
      <c r="B81" s="158" t="s">
        <v>828</v>
      </c>
      <c r="C81" s="159">
        <v>45005</v>
      </c>
      <c r="D81" s="160">
        <v>46077</v>
      </c>
      <c r="E81" s="161">
        <v>0.05</v>
      </c>
      <c r="F81" s="162"/>
      <c r="G81" s="163">
        <v>4.6039999999999998E-2</v>
      </c>
      <c r="H81" s="164">
        <v>2300000000</v>
      </c>
      <c r="I81" s="165" t="s">
        <v>827</v>
      </c>
    </row>
    <row r="82" spans="1:12" s="168" customFormat="1" x14ac:dyDescent="0.25">
      <c r="A82" s="157" t="s">
        <v>831</v>
      </c>
      <c r="B82" s="158" t="s">
        <v>828</v>
      </c>
      <c r="C82" s="159">
        <v>45042</v>
      </c>
      <c r="D82" s="160">
        <v>46077</v>
      </c>
      <c r="E82" s="161">
        <v>0.05</v>
      </c>
      <c r="F82" s="162"/>
      <c r="G82" s="163">
        <v>4.4209999999999999E-2</v>
      </c>
      <c r="H82" s="164">
        <v>2300000000</v>
      </c>
      <c r="I82" s="165" t="s">
        <v>827</v>
      </c>
    </row>
    <row r="83" spans="1:12" s="168" customFormat="1" x14ac:dyDescent="0.25">
      <c r="A83" s="167" t="s">
        <v>831</v>
      </c>
      <c r="B83" s="158" t="s">
        <v>828</v>
      </c>
      <c r="C83" s="159">
        <v>45071</v>
      </c>
      <c r="D83" s="160">
        <v>46077</v>
      </c>
      <c r="E83" s="161">
        <v>0.05</v>
      </c>
      <c r="F83" s="162"/>
      <c r="G83" s="163">
        <v>4.4769999999999997E-2</v>
      </c>
      <c r="H83" s="164">
        <v>1852800000</v>
      </c>
      <c r="I83" s="165" t="s">
        <v>827</v>
      </c>
    </row>
    <row r="84" spans="1:12" s="168" customFormat="1" x14ac:dyDescent="0.25">
      <c r="A84" s="157" t="s">
        <v>831</v>
      </c>
      <c r="B84" s="158" t="s">
        <v>828</v>
      </c>
      <c r="C84" s="159">
        <v>45098</v>
      </c>
      <c r="D84" s="160">
        <v>46077</v>
      </c>
      <c r="E84" s="161">
        <v>0.05</v>
      </c>
      <c r="F84" s="162"/>
      <c r="G84" s="163">
        <v>4.4299999999999999E-2</v>
      </c>
      <c r="H84" s="164">
        <v>2000000000</v>
      </c>
      <c r="I84" s="165" t="s">
        <v>827</v>
      </c>
    </row>
    <row r="85" spans="1:12" s="168" customFormat="1" x14ac:dyDescent="0.25">
      <c r="A85" s="167" t="s">
        <v>831</v>
      </c>
      <c r="B85" s="158" t="s">
        <v>828</v>
      </c>
      <c r="C85" s="159">
        <v>45135</v>
      </c>
      <c r="D85" s="160">
        <v>46077</v>
      </c>
      <c r="E85" s="161">
        <v>0.05</v>
      </c>
      <c r="F85" s="162"/>
      <c r="G85" s="163">
        <v>4.462E-2</v>
      </c>
      <c r="H85" s="164">
        <v>2300000000</v>
      </c>
      <c r="I85" s="165" t="s">
        <v>827</v>
      </c>
    </row>
    <row r="86" spans="1:12" s="168" customFormat="1" x14ac:dyDescent="0.25">
      <c r="A86" s="157" t="s">
        <v>831</v>
      </c>
      <c r="B86" s="158" t="s">
        <v>828</v>
      </c>
      <c r="C86" s="159">
        <v>45162</v>
      </c>
      <c r="D86" s="160">
        <v>46077</v>
      </c>
      <c r="E86" s="161">
        <v>0.05</v>
      </c>
      <c r="F86" s="162"/>
      <c r="G86" s="163">
        <v>4.5359999999999998E-2</v>
      </c>
      <c r="H86" s="164">
        <v>2000000000</v>
      </c>
      <c r="I86" s="165" t="s">
        <v>827</v>
      </c>
    </row>
    <row r="87" spans="1:12" s="168" customFormat="1" x14ac:dyDescent="0.25">
      <c r="A87" s="167" t="s">
        <v>831</v>
      </c>
      <c r="B87" s="158" t="s">
        <v>828</v>
      </c>
      <c r="C87" s="159">
        <v>45190</v>
      </c>
      <c r="D87" s="160">
        <v>46077</v>
      </c>
      <c r="E87" s="161">
        <v>0.05</v>
      </c>
      <c r="F87" s="162"/>
      <c r="G87" s="163">
        <v>4.718E-2</v>
      </c>
      <c r="H87" s="164">
        <v>2300000000</v>
      </c>
      <c r="I87" s="165" t="s">
        <v>827</v>
      </c>
    </row>
    <row r="88" spans="1:12" s="168" customFormat="1" x14ac:dyDescent="0.25">
      <c r="A88" s="157" t="s">
        <v>831</v>
      </c>
      <c r="B88" s="158" t="s">
        <v>828</v>
      </c>
      <c r="C88" s="159">
        <v>45224</v>
      </c>
      <c r="D88" s="160">
        <v>46077</v>
      </c>
      <c r="E88" s="161">
        <v>0.05</v>
      </c>
      <c r="F88" s="162"/>
      <c r="G88" s="163">
        <v>4.6890000000000001E-2</v>
      </c>
      <c r="H88" s="164">
        <v>2051400000</v>
      </c>
      <c r="I88" s="165" t="s">
        <v>827</v>
      </c>
    </row>
    <row r="89" spans="1:12" s="168" customFormat="1" x14ac:dyDescent="0.25">
      <c r="A89" s="167" t="s">
        <v>831</v>
      </c>
      <c r="B89" s="158" t="s">
        <v>828</v>
      </c>
      <c r="C89" s="159">
        <v>45253</v>
      </c>
      <c r="D89" s="160">
        <v>46077</v>
      </c>
      <c r="E89" s="161">
        <v>0.05</v>
      </c>
      <c r="F89" s="162"/>
      <c r="G89" s="163">
        <v>4.9369999999999997E-2</v>
      </c>
      <c r="H89" s="164">
        <v>2300000000</v>
      </c>
      <c r="I89" s="165" t="s">
        <v>827</v>
      </c>
    </row>
    <row r="90" spans="1:12" s="168" customFormat="1" x14ac:dyDescent="0.25">
      <c r="A90" s="157" t="s">
        <v>831</v>
      </c>
      <c r="B90" s="158" t="s">
        <v>828</v>
      </c>
      <c r="C90" s="159">
        <v>45280</v>
      </c>
      <c r="D90" s="160">
        <v>46077</v>
      </c>
      <c r="E90" s="161">
        <v>0.05</v>
      </c>
      <c r="F90" s="162"/>
      <c r="G90" s="163">
        <v>5.0529999999999999E-2</v>
      </c>
      <c r="H90" s="164">
        <v>2300000000</v>
      </c>
      <c r="I90" s="165" t="s">
        <v>827</v>
      </c>
    </row>
    <row r="91" spans="1:12" x14ac:dyDescent="0.25">
      <c r="A91" s="106"/>
      <c r="B91" s="106" t="s">
        <v>832</v>
      </c>
      <c r="C91" s="107"/>
      <c r="D91" s="151"/>
      <c r="E91" s="152"/>
      <c r="F91" s="169"/>
      <c r="G91" s="170"/>
      <c r="H91" s="155">
        <f>SUM(H68:H90)</f>
        <v>67853300000</v>
      </c>
      <c r="I91" s="156"/>
      <c r="K91" s="149"/>
    </row>
    <row r="92" spans="1:12" x14ac:dyDescent="0.25">
      <c r="A92" s="157"/>
      <c r="B92" s="88" t="s">
        <v>833</v>
      </c>
      <c r="C92" s="171"/>
      <c r="D92" s="129"/>
      <c r="E92" s="172"/>
      <c r="F92" s="173"/>
      <c r="G92" s="174"/>
      <c r="H92" s="175"/>
      <c r="I92" s="146"/>
    </row>
    <row r="93" spans="1:12" x14ac:dyDescent="0.25">
      <c r="A93" s="176" t="s">
        <v>834</v>
      </c>
      <c r="B93" s="158" t="s">
        <v>835</v>
      </c>
      <c r="C93" s="159">
        <v>43495</v>
      </c>
      <c r="D93" s="160">
        <v>45321</v>
      </c>
      <c r="E93" s="161">
        <v>4.2000000000000003E-2</v>
      </c>
      <c r="F93" s="162"/>
      <c r="G93" s="163">
        <v>3.7400000000000003E-2</v>
      </c>
      <c r="H93" s="164">
        <v>3100000000</v>
      </c>
      <c r="I93" s="165" t="s">
        <v>810</v>
      </c>
      <c r="K93" s="312"/>
      <c r="L93" s="149"/>
    </row>
    <row r="94" spans="1:12" x14ac:dyDescent="0.25">
      <c r="A94" s="157" t="s">
        <v>834</v>
      </c>
      <c r="B94" s="158" t="s">
        <v>836</v>
      </c>
      <c r="C94" s="159">
        <v>43551</v>
      </c>
      <c r="D94" s="160">
        <v>45321</v>
      </c>
      <c r="E94" s="161">
        <v>4.2000000000000003E-2</v>
      </c>
      <c r="F94" s="162"/>
      <c r="G94" s="163">
        <v>2.7320000000000001E-2</v>
      </c>
      <c r="H94" s="164">
        <v>3049900000</v>
      </c>
      <c r="I94" s="165" t="s">
        <v>810</v>
      </c>
      <c r="K94" s="312"/>
    </row>
    <row r="95" spans="1:12" x14ac:dyDescent="0.25">
      <c r="A95" s="176" t="s">
        <v>834</v>
      </c>
      <c r="B95" s="158" t="s">
        <v>836</v>
      </c>
      <c r="C95" s="159">
        <v>43612</v>
      </c>
      <c r="D95" s="160">
        <v>45321</v>
      </c>
      <c r="E95" s="161">
        <v>4.2000000000000003E-2</v>
      </c>
      <c r="F95" s="162"/>
      <c r="G95" s="163">
        <v>3.0159999999999999E-2</v>
      </c>
      <c r="H95" s="164">
        <v>3469900000</v>
      </c>
      <c r="I95" s="165" t="s">
        <v>810</v>
      </c>
      <c r="K95" s="312"/>
    </row>
    <row r="96" spans="1:12" x14ac:dyDescent="0.25">
      <c r="A96" s="157" t="s">
        <v>834</v>
      </c>
      <c r="B96" s="158" t="s">
        <v>836</v>
      </c>
      <c r="C96" s="159">
        <v>43663</v>
      </c>
      <c r="D96" s="160">
        <v>45321</v>
      </c>
      <c r="E96" s="161">
        <v>4.2000000000000003E-2</v>
      </c>
      <c r="F96" s="162"/>
      <c r="G96" s="163">
        <v>3.4320000000000003E-2</v>
      </c>
      <c r="H96" s="164">
        <v>2557900000</v>
      </c>
      <c r="I96" s="165" t="s">
        <v>810</v>
      </c>
      <c r="K96" s="149"/>
    </row>
    <row r="97" spans="1:11" x14ac:dyDescent="0.25">
      <c r="A97" s="176" t="s">
        <v>834</v>
      </c>
      <c r="B97" s="158" t="s">
        <v>836</v>
      </c>
      <c r="C97" s="159">
        <v>43728</v>
      </c>
      <c r="D97" s="160">
        <v>45321</v>
      </c>
      <c r="E97" s="161">
        <v>4.2000000000000003E-2</v>
      </c>
      <c r="F97" s="162"/>
      <c r="G97" s="163">
        <v>3.5369999999999999E-2</v>
      </c>
      <c r="H97" s="164">
        <v>3000000000</v>
      </c>
      <c r="I97" s="165" t="s">
        <v>810</v>
      </c>
      <c r="K97" s="149"/>
    </row>
    <row r="98" spans="1:11" x14ac:dyDescent="0.25">
      <c r="A98" s="157" t="s">
        <v>834</v>
      </c>
      <c r="B98" s="158" t="s">
        <v>836</v>
      </c>
      <c r="C98" s="159">
        <v>43782</v>
      </c>
      <c r="D98" s="160">
        <v>45321</v>
      </c>
      <c r="E98" s="161">
        <v>4.2000000000000003E-2</v>
      </c>
      <c r="F98" s="162"/>
      <c r="G98" s="163">
        <v>3.2410000000000001E-2</v>
      </c>
      <c r="H98" s="164">
        <v>3551100000</v>
      </c>
      <c r="I98" s="165" t="s">
        <v>810</v>
      </c>
      <c r="K98" s="149"/>
    </row>
    <row r="99" spans="1:11" x14ac:dyDescent="0.25">
      <c r="A99" s="157" t="s">
        <v>837</v>
      </c>
      <c r="B99" s="158" t="s">
        <v>835</v>
      </c>
      <c r="C99" s="159">
        <v>43916</v>
      </c>
      <c r="D99" s="160">
        <v>45742</v>
      </c>
      <c r="E99" s="161">
        <v>3.6999999999999998E-2</v>
      </c>
      <c r="F99" s="162"/>
      <c r="G99" s="163">
        <v>3.9669999999999997E-2</v>
      </c>
      <c r="H99" s="164">
        <v>3911000000</v>
      </c>
      <c r="I99" s="165" t="s">
        <v>838</v>
      </c>
    </row>
    <row r="100" spans="1:11" x14ac:dyDescent="0.25">
      <c r="A100" s="176" t="s">
        <v>837</v>
      </c>
      <c r="B100" s="158" t="s">
        <v>836</v>
      </c>
      <c r="C100" s="159">
        <v>43977</v>
      </c>
      <c r="D100" s="160">
        <v>45742</v>
      </c>
      <c r="E100" s="161">
        <v>3.6999999999999998E-2</v>
      </c>
      <c r="F100" s="162"/>
      <c r="G100" s="163">
        <v>3.986E-2</v>
      </c>
      <c r="H100" s="164">
        <v>4438100000</v>
      </c>
      <c r="I100" s="165" t="s">
        <v>838</v>
      </c>
    </row>
    <row r="101" spans="1:11" x14ac:dyDescent="0.25">
      <c r="A101" s="157" t="s">
        <v>837</v>
      </c>
      <c r="B101" s="158" t="s">
        <v>836</v>
      </c>
      <c r="C101" s="159">
        <v>44029</v>
      </c>
      <c r="D101" s="160">
        <v>45742</v>
      </c>
      <c r="E101" s="161">
        <v>3.6999999999999998E-2</v>
      </c>
      <c r="F101" s="162"/>
      <c r="G101" s="163">
        <v>3.6929999999999998E-2</v>
      </c>
      <c r="H101" s="164">
        <v>2933900000</v>
      </c>
      <c r="I101" s="165" t="s">
        <v>838</v>
      </c>
    </row>
    <row r="102" spans="1:11" x14ac:dyDescent="0.25">
      <c r="A102" s="176" t="s">
        <v>837</v>
      </c>
      <c r="B102" s="158" t="s">
        <v>836</v>
      </c>
      <c r="C102" s="159">
        <v>44097</v>
      </c>
      <c r="D102" s="160">
        <v>45742</v>
      </c>
      <c r="E102" s="161">
        <v>3.6999999999999998E-2</v>
      </c>
      <c r="F102" s="162"/>
      <c r="G102" s="163">
        <v>4.045E-2</v>
      </c>
      <c r="H102" s="164">
        <v>3476400000</v>
      </c>
      <c r="I102" s="165" t="s">
        <v>838</v>
      </c>
    </row>
    <row r="103" spans="1:11" x14ac:dyDescent="0.25">
      <c r="A103" s="157" t="s">
        <v>837</v>
      </c>
      <c r="B103" s="158" t="s">
        <v>836</v>
      </c>
      <c r="C103" s="159">
        <v>44161</v>
      </c>
      <c r="D103" s="160">
        <v>45742</v>
      </c>
      <c r="E103" s="161">
        <v>3.6999999999999998E-2</v>
      </c>
      <c r="F103" s="162"/>
      <c r="G103" s="163">
        <v>4.2000000000000003E-2</v>
      </c>
      <c r="H103" s="164">
        <v>3999900000</v>
      </c>
      <c r="I103" s="165" t="s">
        <v>838</v>
      </c>
    </row>
    <row r="104" spans="1:11" x14ac:dyDescent="0.25">
      <c r="A104" s="176" t="s">
        <v>837</v>
      </c>
      <c r="B104" s="158" t="s">
        <v>836</v>
      </c>
      <c r="C104" s="159">
        <v>44223</v>
      </c>
      <c r="D104" s="160">
        <v>45742</v>
      </c>
      <c r="E104" s="161">
        <v>3.6999999999999998E-2</v>
      </c>
      <c r="F104" s="162"/>
      <c r="G104" s="163">
        <v>4.2200000000000001E-2</v>
      </c>
      <c r="H104" s="164">
        <v>2300000000</v>
      </c>
      <c r="I104" s="165" t="s">
        <v>838</v>
      </c>
    </row>
    <row r="105" spans="1:11" x14ac:dyDescent="0.25">
      <c r="A105" s="157" t="s">
        <v>839</v>
      </c>
      <c r="B105" s="158" t="s">
        <v>835</v>
      </c>
      <c r="C105" s="159">
        <v>44281</v>
      </c>
      <c r="D105" s="160">
        <v>46107</v>
      </c>
      <c r="E105" s="161">
        <v>3.9E-2</v>
      </c>
      <c r="F105" s="162"/>
      <c r="G105" s="163">
        <v>3.875E-2</v>
      </c>
      <c r="H105" s="164">
        <v>3450000000</v>
      </c>
      <c r="I105" s="165" t="s">
        <v>838</v>
      </c>
    </row>
    <row r="106" spans="1:11" x14ac:dyDescent="0.25">
      <c r="A106" s="176" t="s">
        <v>839</v>
      </c>
      <c r="B106" s="158" t="s">
        <v>836</v>
      </c>
      <c r="C106" s="159">
        <v>44342</v>
      </c>
      <c r="D106" s="160">
        <v>46107</v>
      </c>
      <c r="E106" s="161">
        <v>3.9E-2</v>
      </c>
      <c r="F106" s="162"/>
      <c r="G106" s="163">
        <v>3.5450000000000002E-2</v>
      </c>
      <c r="H106" s="164">
        <v>4600000000</v>
      </c>
      <c r="I106" s="165" t="s">
        <v>838</v>
      </c>
    </row>
    <row r="107" spans="1:11" x14ac:dyDescent="0.25">
      <c r="A107" s="157" t="s">
        <v>839</v>
      </c>
      <c r="B107" s="158" t="s">
        <v>836</v>
      </c>
      <c r="C107" s="159">
        <v>44392</v>
      </c>
      <c r="D107" s="160">
        <v>46107</v>
      </c>
      <c r="E107" s="161">
        <v>3.9E-2</v>
      </c>
      <c r="F107" s="162"/>
      <c r="G107" s="163">
        <v>3.5139999999999998E-2</v>
      </c>
      <c r="H107" s="164">
        <v>4600000000</v>
      </c>
      <c r="I107" s="165" t="s">
        <v>838</v>
      </c>
    </row>
    <row r="108" spans="1:11" x14ac:dyDescent="0.25">
      <c r="A108" s="176" t="s">
        <v>839</v>
      </c>
      <c r="B108" s="158" t="s">
        <v>836</v>
      </c>
      <c r="C108" s="159">
        <v>44461</v>
      </c>
      <c r="D108" s="160">
        <v>46107</v>
      </c>
      <c r="E108" s="161">
        <v>3.9E-2</v>
      </c>
      <c r="F108" s="162"/>
      <c r="G108" s="163">
        <v>3.4529999999999998E-2</v>
      </c>
      <c r="H108" s="164">
        <v>4600000000</v>
      </c>
      <c r="I108" s="165" t="s">
        <v>838</v>
      </c>
    </row>
    <row r="109" spans="1:11" x14ac:dyDescent="0.25">
      <c r="A109" s="157" t="s">
        <v>839</v>
      </c>
      <c r="B109" s="158" t="s">
        <v>836</v>
      </c>
      <c r="C109" s="159">
        <v>44524</v>
      </c>
      <c r="D109" s="160">
        <v>46107</v>
      </c>
      <c r="E109" s="161">
        <v>3.9E-2</v>
      </c>
      <c r="F109" s="162"/>
      <c r="G109" s="163">
        <v>3.4669999999999999E-2</v>
      </c>
      <c r="H109" s="164">
        <v>4599900000</v>
      </c>
      <c r="I109" s="165" t="s">
        <v>838</v>
      </c>
    </row>
    <row r="110" spans="1:11" x14ac:dyDescent="0.25">
      <c r="A110" s="176" t="s">
        <v>839</v>
      </c>
      <c r="B110" s="158" t="s">
        <v>836</v>
      </c>
      <c r="C110" s="159">
        <v>44589</v>
      </c>
      <c r="D110" s="160">
        <v>46107</v>
      </c>
      <c r="E110" s="161">
        <v>3.9E-2</v>
      </c>
      <c r="F110" s="162"/>
      <c r="G110" s="163">
        <v>3.3509999999999998E-2</v>
      </c>
      <c r="H110" s="164">
        <v>4600000000</v>
      </c>
      <c r="I110" s="165" t="s">
        <v>838</v>
      </c>
    </row>
    <row r="111" spans="1:11" x14ac:dyDescent="0.25">
      <c r="A111" s="157" t="s">
        <v>840</v>
      </c>
      <c r="B111" s="158" t="s">
        <v>835</v>
      </c>
      <c r="C111" s="159">
        <v>44645</v>
      </c>
      <c r="D111" s="160">
        <v>46471</v>
      </c>
      <c r="E111" s="161">
        <v>3.32E-2</v>
      </c>
      <c r="F111" s="162"/>
      <c r="G111" s="163">
        <v>3.5619999999999999E-2</v>
      </c>
      <c r="H111" s="164">
        <v>1595700000</v>
      </c>
      <c r="I111" s="165" t="s">
        <v>838</v>
      </c>
    </row>
    <row r="112" spans="1:11" x14ac:dyDescent="0.25">
      <c r="A112" s="176" t="s">
        <v>840</v>
      </c>
      <c r="B112" s="158" t="s">
        <v>836</v>
      </c>
      <c r="C112" s="159">
        <v>44707</v>
      </c>
      <c r="D112" s="160">
        <v>46471</v>
      </c>
      <c r="E112" s="161">
        <v>3.32E-2</v>
      </c>
      <c r="F112" s="162"/>
      <c r="G112" s="163">
        <v>3.9730000000000001E-2</v>
      </c>
      <c r="H112" s="164">
        <v>4251500000</v>
      </c>
      <c r="I112" s="165" t="s">
        <v>838</v>
      </c>
    </row>
    <row r="113" spans="1:9" x14ac:dyDescent="0.25">
      <c r="A113" s="157" t="s">
        <v>840</v>
      </c>
      <c r="B113" s="158" t="s">
        <v>836</v>
      </c>
      <c r="C113" s="159">
        <v>44770</v>
      </c>
      <c r="D113" s="160">
        <v>46471</v>
      </c>
      <c r="E113" s="161">
        <v>3.32E-2</v>
      </c>
      <c r="F113" s="162"/>
      <c r="G113" s="163">
        <v>4.7469999999999998E-2</v>
      </c>
      <c r="H113" s="164">
        <v>2373400000</v>
      </c>
      <c r="I113" s="165" t="s">
        <v>838</v>
      </c>
    </row>
    <row r="114" spans="1:9" x14ac:dyDescent="0.25">
      <c r="A114" s="176" t="s">
        <v>840</v>
      </c>
      <c r="B114" s="158" t="s">
        <v>836</v>
      </c>
      <c r="C114" s="159">
        <v>44826</v>
      </c>
      <c r="D114" s="160">
        <v>46471</v>
      </c>
      <c r="E114" s="161">
        <v>3.32E-2</v>
      </c>
      <c r="F114" s="162"/>
      <c r="G114" s="163">
        <v>6.2729999999999994E-2</v>
      </c>
      <c r="H114" s="164">
        <v>736800000</v>
      </c>
      <c r="I114" s="165" t="s">
        <v>838</v>
      </c>
    </row>
    <row r="115" spans="1:9" x14ac:dyDescent="0.25">
      <c r="A115" s="157" t="s">
        <v>840</v>
      </c>
      <c r="B115" s="158" t="s">
        <v>836</v>
      </c>
      <c r="C115" s="159">
        <v>44875</v>
      </c>
      <c r="D115" s="160">
        <v>46471</v>
      </c>
      <c r="E115" s="161">
        <v>3.32E-2</v>
      </c>
      <c r="F115" s="162"/>
      <c r="G115" s="163">
        <v>7.6869999999999994E-2</v>
      </c>
      <c r="H115" s="164">
        <v>2116800000</v>
      </c>
      <c r="I115" s="165" t="s">
        <v>838</v>
      </c>
    </row>
    <row r="116" spans="1:9" x14ac:dyDescent="0.25">
      <c r="A116" s="176" t="s">
        <v>840</v>
      </c>
      <c r="B116" s="158" t="s">
        <v>836</v>
      </c>
      <c r="C116" s="159">
        <v>44951</v>
      </c>
      <c r="D116" s="160">
        <v>46471</v>
      </c>
      <c r="E116" s="161">
        <v>3.32E-2</v>
      </c>
      <c r="F116" s="162"/>
      <c r="G116" s="163">
        <v>6.0729999999999999E-2</v>
      </c>
      <c r="H116" s="164">
        <v>2875000000</v>
      </c>
      <c r="I116" s="165" t="s">
        <v>838</v>
      </c>
    </row>
    <row r="117" spans="1:9" x14ac:dyDescent="0.25">
      <c r="A117" s="157" t="s">
        <v>841</v>
      </c>
      <c r="B117" s="158" t="s">
        <v>835</v>
      </c>
      <c r="C117" s="159">
        <v>44970</v>
      </c>
      <c r="D117" s="160">
        <v>46796</v>
      </c>
      <c r="E117" s="161">
        <v>0.06</v>
      </c>
      <c r="F117" s="162"/>
      <c r="G117" s="163">
        <v>5.4609999999999999E-2</v>
      </c>
      <c r="H117" s="164">
        <v>3450000000</v>
      </c>
      <c r="I117" s="165" t="s">
        <v>827</v>
      </c>
    </row>
    <row r="118" spans="1:9" x14ac:dyDescent="0.25">
      <c r="A118" s="176" t="s">
        <v>841</v>
      </c>
      <c r="B118" s="158" t="s">
        <v>836</v>
      </c>
      <c r="C118" s="159">
        <v>45008</v>
      </c>
      <c r="D118" s="160">
        <v>46796</v>
      </c>
      <c r="E118" s="161">
        <v>0.06</v>
      </c>
      <c r="F118" s="162"/>
      <c r="G118" s="163">
        <v>4.8410000000000002E-2</v>
      </c>
      <c r="H118" s="164">
        <v>3449900000</v>
      </c>
      <c r="I118" s="165" t="s">
        <v>827</v>
      </c>
    </row>
    <row r="119" spans="1:9" x14ac:dyDescent="0.25">
      <c r="A119" s="157" t="s">
        <v>841</v>
      </c>
      <c r="B119" s="158" t="s">
        <v>836</v>
      </c>
      <c r="C119" s="159">
        <v>45044</v>
      </c>
      <c r="D119" s="160">
        <v>46796</v>
      </c>
      <c r="E119" s="161">
        <v>0.06</v>
      </c>
      <c r="F119" s="162"/>
      <c r="G119" s="163">
        <v>4.7649999999999998E-2</v>
      </c>
      <c r="H119" s="164">
        <v>3450000000</v>
      </c>
      <c r="I119" s="165" t="s">
        <v>827</v>
      </c>
    </row>
    <row r="120" spans="1:9" x14ac:dyDescent="0.25">
      <c r="A120" s="176" t="s">
        <v>841</v>
      </c>
      <c r="B120" s="158" t="s">
        <v>836</v>
      </c>
      <c r="C120" s="159">
        <v>45070</v>
      </c>
      <c r="D120" s="160">
        <v>46796</v>
      </c>
      <c r="E120" s="161">
        <v>0.06</v>
      </c>
      <c r="F120" s="162"/>
      <c r="G120" s="163">
        <v>4.6760000000000003E-2</v>
      </c>
      <c r="H120" s="164">
        <v>3000000000</v>
      </c>
      <c r="I120" s="165" t="s">
        <v>827</v>
      </c>
    </row>
    <row r="121" spans="1:9" x14ac:dyDescent="0.25">
      <c r="A121" s="157" t="s">
        <v>841</v>
      </c>
      <c r="B121" s="158" t="s">
        <v>836</v>
      </c>
      <c r="C121" s="159">
        <v>45099</v>
      </c>
      <c r="D121" s="160">
        <v>46796</v>
      </c>
      <c r="E121" s="161">
        <v>0.06</v>
      </c>
      <c r="F121" s="162"/>
      <c r="G121" s="163">
        <v>4.7E-2</v>
      </c>
      <c r="H121" s="164">
        <v>3000000000</v>
      </c>
      <c r="I121" s="165" t="s">
        <v>827</v>
      </c>
    </row>
    <row r="122" spans="1:9" x14ac:dyDescent="0.25">
      <c r="A122" s="176" t="s">
        <v>841</v>
      </c>
      <c r="B122" s="158" t="s">
        <v>836</v>
      </c>
      <c r="C122" s="159">
        <v>45126</v>
      </c>
      <c r="D122" s="160">
        <v>46796</v>
      </c>
      <c r="E122" s="161">
        <v>0.06</v>
      </c>
      <c r="F122" s="162"/>
      <c r="G122" s="163">
        <v>4.616E-2</v>
      </c>
      <c r="H122" s="164">
        <v>3459400000</v>
      </c>
      <c r="I122" s="165" t="s">
        <v>827</v>
      </c>
    </row>
    <row r="123" spans="1:9" x14ac:dyDescent="0.25">
      <c r="A123" s="157" t="s">
        <v>841</v>
      </c>
      <c r="B123" s="158" t="s">
        <v>836</v>
      </c>
      <c r="C123" s="159">
        <v>45161</v>
      </c>
      <c r="D123" s="160">
        <v>46796</v>
      </c>
      <c r="E123" s="161">
        <v>0.06</v>
      </c>
      <c r="F123" s="162"/>
      <c r="G123" s="163">
        <v>4.7989999999999998E-2</v>
      </c>
      <c r="H123" s="164">
        <v>3000000000</v>
      </c>
      <c r="I123" s="165" t="s">
        <v>827</v>
      </c>
    </row>
    <row r="124" spans="1:9" x14ac:dyDescent="0.25">
      <c r="A124" s="176" t="s">
        <v>841</v>
      </c>
      <c r="B124" s="158" t="s">
        <v>836</v>
      </c>
      <c r="C124" s="159">
        <v>45182</v>
      </c>
      <c r="D124" s="160">
        <v>46796</v>
      </c>
      <c r="E124" s="161">
        <v>0.06</v>
      </c>
      <c r="F124" s="162"/>
      <c r="G124" s="163">
        <v>4.9419999999999999E-2</v>
      </c>
      <c r="H124" s="164">
        <v>2823800000</v>
      </c>
      <c r="I124" s="165" t="s">
        <v>827</v>
      </c>
    </row>
    <row r="125" spans="1:9" x14ac:dyDescent="0.25">
      <c r="A125" s="157" t="s">
        <v>841</v>
      </c>
      <c r="B125" s="158" t="s">
        <v>836</v>
      </c>
      <c r="C125" s="159">
        <v>45217</v>
      </c>
      <c r="D125" s="160">
        <v>46796</v>
      </c>
      <c r="E125" s="161">
        <v>0.06</v>
      </c>
      <c r="F125" s="162"/>
      <c r="G125" s="163">
        <v>5.1130000000000002E-2</v>
      </c>
      <c r="H125" s="164">
        <v>3000000000</v>
      </c>
      <c r="I125" s="165" t="s">
        <v>827</v>
      </c>
    </row>
    <row r="126" spans="1:9" x14ac:dyDescent="0.25">
      <c r="A126" s="176" t="s">
        <v>841</v>
      </c>
      <c r="B126" s="158" t="s">
        <v>836</v>
      </c>
      <c r="C126" s="159">
        <v>45252</v>
      </c>
      <c r="D126" s="160">
        <v>46796</v>
      </c>
      <c r="E126" s="161">
        <v>0.06</v>
      </c>
      <c r="F126" s="162"/>
      <c r="G126" s="163">
        <v>5.4019999999999999E-2</v>
      </c>
      <c r="H126" s="164">
        <v>2473500000</v>
      </c>
      <c r="I126" s="165" t="s">
        <v>827</v>
      </c>
    </row>
    <row r="127" spans="1:9" x14ac:dyDescent="0.25">
      <c r="A127" s="157" t="s">
        <v>841</v>
      </c>
      <c r="B127" s="158" t="s">
        <v>836</v>
      </c>
      <c r="C127" s="159">
        <v>45273</v>
      </c>
      <c r="D127" s="160">
        <v>46796</v>
      </c>
      <c r="E127" s="161">
        <v>0.06</v>
      </c>
      <c r="F127" s="162"/>
      <c r="G127" s="163">
        <v>5.6520000000000001E-2</v>
      </c>
      <c r="H127" s="164">
        <v>3000000000</v>
      </c>
      <c r="I127" s="165" t="s">
        <v>827</v>
      </c>
    </row>
    <row r="128" spans="1:9" x14ac:dyDescent="0.25">
      <c r="A128" s="177"/>
      <c r="B128" s="178"/>
      <c r="C128" s="179"/>
      <c r="D128" s="180"/>
      <c r="E128" s="181"/>
      <c r="F128" s="143"/>
      <c r="G128" s="182"/>
      <c r="H128" s="183"/>
      <c r="I128" s="184"/>
    </row>
    <row r="129" spans="1:9" x14ac:dyDescent="0.25">
      <c r="A129" s="106"/>
      <c r="B129" s="106" t="s">
        <v>842</v>
      </c>
      <c r="C129" s="107"/>
      <c r="D129" s="151"/>
      <c r="E129" s="152"/>
      <c r="F129" s="169"/>
      <c r="G129" s="170"/>
      <c r="H129" s="155">
        <f>SUM(H92:H127)</f>
        <v>114293800000</v>
      </c>
      <c r="I129" s="156"/>
    </row>
    <row r="130" spans="1:9" x14ac:dyDescent="0.25">
      <c r="A130" s="139"/>
      <c r="B130" s="186" t="s">
        <v>833</v>
      </c>
      <c r="C130" s="171"/>
      <c r="D130" s="129"/>
      <c r="E130" s="172"/>
      <c r="F130" s="187"/>
      <c r="G130" s="188"/>
      <c r="H130" s="189"/>
      <c r="I130" s="146"/>
    </row>
    <row r="131" spans="1:9" x14ac:dyDescent="0.25">
      <c r="A131" s="185" t="s">
        <v>843</v>
      </c>
      <c r="B131" s="140" t="s">
        <v>844</v>
      </c>
      <c r="C131" s="190">
        <v>42797</v>
      </c>
      <c r="D131" s="191">
        <v>45354</v>
      </c>
      <c r="E131" s="172">
        <v>5.2400000000000002E-2</v>
      </c>
      <c r="F131" s="192"/>
      <c r="G131" s="193"/>
      <c r="H131" s="175">
        <v>2500000000</v>
      </c>
      <c r="I131" s="146" t="s">
        <v>838</v>
      </c>
    </row>
    <row r="132" spans="1:9" x14ac:dyDescent="0.25">
      <c r="A132" s="139" t="s">
        <v>843</v>
      </c>
      <c r="B132" s="140" t="s">
        <v>844</v>
      </c>
      <c r="C132" s="190">
        <v>42797</v>
      </c>
      <c r="D132" s="191">
        <v>45354</v>
      </c>
      <c r="E132" s="172">
        <v>5.2400000000000002E-2</v>
      </c>
      <c r="F132" s="192"/>
      <c r="G132" s="193"/>
      <c r="H132" s="175">
        <v>1500000000</v>
      </c>
      <c r="I132" s="146" t="s">
        <v>838</v>
      </c>
    </row>
    <row r="133" spans="1:9" x14ac:dyDescent="0.25">
      <c r="A133" s="185" t="s">
        <v>845</v>
      </c>
      <c r="B133" s="140" t="s">
        <v>844</v>
      </c>
      <c r="C133" s="190">
        <v>42887</v>
      </c>
      <c r="D133" s="191">
        <v>45444</v>
      </c>
      <c r="E133" s="172">
        <v>5.3900000000000003E-2</v>
      </c>
      <c r="F133" s="192"/>
      <c r="G133" s="193"/>
      <c r="H133" s="175">
        <v>3821200000</v>
      </c>
      <c r="I133" s="146" t="s">
        <v>846</v>
      </c>
    </row>
    <row r="134" spans="1:9" x14ac:dyDescent="0.25">
      <c r="A134" s="139" t="s">
        <v>845</v>
      </c>
      <c r="B134" s="140" t="s">
        <v>844</v>
      </c>
      <c r="C134" s="190">
        <v>43075</v>
      </c>
      <c r="D134" s="191">
        <v>45444</v>
      </c>
      <c r="E134" s="172">
        <v>5.3900000000000003E-2</v>
      </c>
      <c r="F134" s="192"/>
      <c r="G134" s="193"/>
      <c r="H134" s="175">
        <v>615800000</v>
      </c>
      <c r="I134" s="146" t="s">
        <v>846</v>
      </c>
    </row>
    <row r="135" spans="1:9" x14ac:dyDescent="0.25">
      <c r="A135" s="185" t="s">
        <v>847</v>
      </c>
      <c r="B135" s="140" t="s">
        <v>844</v>
      </c>
      <c r="C135" s="190">
        <v>43160</v>
      </c>
      <c r="D135" s="191">
        <v>45717</v>
      </c>
      <c r="E135" s="172">
        <v>5.8599999999999999E-2</v>
      </c>
      <c r="F135" s="192"/>
      <c r="G135" s="193"/>
      <c r="H135" s="175">
        <v>3367800000</v>
      </c>
      <c r="I135" s="146" t="s">
        <v>838</v>
      </c>
    </row>
    <row r="136" spans="1:9" x14ac:dyDescent="0.25">
      <c r="A136" s="139" t="s">
        <v>848</v>
      </c>
      <c r="B136" s="140" t="s">
        <v>844</v>
      </c>
      <c r="C136" s="190">
        <v>43262</v>
      </c>
      <c r="D136" s="191">
        <v>45819</v>
      </c>
      <c r="E136" s="172">
        <v>5.7799999999999997E-2</v>
      </c>
      <c r="F136" s="192"/>
      <c r="G136" s="193"/>
      <c r="H136" s="175">
        <v>3000000000</v>
      </c>
      <c r="I136" s="146" t="s">
        <v>846</v>
      </c>
    </row>
    <row r="137" spans="1:9" x14ac:dyDescent="0.25">
      <c r="A137" s="185" t="s">
        <v>848</v>
      </c>
      <c r="B137" s="140" t="s">
        <v>844</v>
      </c>
      <c r="C137" s="190">
        <v>43357</v>
      </c>
      <c r="D137" s="191">
        <v>45819</v>
      </c>
      <c r="E137" s="172">
        <v>5.7799999999999997E-2</v>
      </c>
      <c r="F137" s="192"/>
      <c r="G137" s="193"/>
      <c r="H137" s="175">
        <v>2500000000</v>
      </c>
      <c r="I137" s="146" t="s">
        <v>846</v>
      </c>
    </row>
    <row r="138" spans="1:9" x14ac:dyDescent="0.25">
      <c r="A138" s="139" t="s">
        <v>848</v>
      </c>
      <c r="B138" s="140" t="s">
        <v>844</v>
      </c>
      <c r="C138" s="190">
        <v>43439</v>
      </c>
      <c r="D138" s="191">
        <v>45819</v>
      </c>
      <c r="E138" s="172">
        <v>5.7799999999999997E-2</v>
      </c>
      <c r="F138" s="192"/>
      <c r="G138" s="193"/>
      <c r="H138" s="175">
        <v>1250700000</v>
      </c>
      <c r="I138" s="146" t="s">
        <v>846</v>
      </c>
    </row>
    <row r="139" spans="1:9" x14ac:dyDescent="0.25">
      <c r="A139" s="185" t="s">
        <v>849</v>
      </c>
      <c r="B139" s="140" t="s">
        <v>844</v>
      </c>
      <c r="C139" s="190">
        <v>43537</v>
      </c>
      <c r="D139" s="191">
        <v>46094</v>
      </c>
      <c r="E139" s="172">
        <v>3.7499999999999999E-2</v>
      </c>
      <c r="F139" s="192"/>
      <c r="G139" s="193"/>
      <c r="H139" s="175">
        <v>3000000000</v>
      </c>
      <c r="I139" s="146" t="s">
        <v>838</v>
      </c>
    </row>
    <row r="140" spans="1:9" x14ac:dyDescent="0.25">
      <c r="A140" s="139" t="s">
        <v>849</v>
      </c>
      <c r="B140" s="140" t="s">
        <v>844</v>
      </c>
      <c r="C140" s="190">
        <v>43634</v>
      </c>
      <c r="D140" s="191">
        <v>46094</v>
      </c>
      <c r="E140" s="172">
        <v>3.7499999999999999E-2</v>
      </c>
      <c r="F140" s="192"/>
      <c r="G140" s="193"/>
      <c r="H140" s="175">
        <v>3000000000</v>
      </c>
      <c r="I140" s="146" t="s">
        <v>838</v>
      </c>
    </row>
    <row r="141" spans="1:9" x14ac:dyDescent="0.25">
      <c r="A141" s="185" t="s">
        <v>850</v>
      </c>
      <c r="B141" s="140" t="s">
        <v>844</v>
      </c>
      <c r="C141" s="190">
        <v>43720</v>
      </c>
      <c r="D141" s="191">
        <v>46277</v>
      </c>
      <c r="E141" s="172">
        <v>4.19E-2</v>
      </c>
      <c r="F141" s="192"/>
      <c r="G141" s="193"/>
      <c r="H141" s="175">
        <v>3000000000</v>
      </c>
      <c r="I141" s="146" t="s">
        <v>851</v>
      </c>
    </row>
    <row r="142" spans="1:9" x14ac:dyDescent="0.25">
      <c r="A142" s="139" t="s">
        <v>850</v>
      </c>
      <c r="B142" s="140" t="s">
        <v>852</v>
      </c>
      <c r="C142" s="190">
        <v>43803</v>
      </c>
      <c r="D142" s="191">
        <v>46277</v>
      </c>
      <c r="E142" s="172">
        <v>4.19E-2</v>
      </c>
      <c r="F142" s="192"/>
      <c r="G142" s="193"/>
      <c r="H142" s="175">
        <v>2500000000</v>
      </c>
      <c r="I142" s="146" t="s">
        <v>851</v>
      </c>
    </row>
    <row r="143" spans="1:9" x14ac:dyDescent="0.25">
      <c r="A143" s="185" t="s">
        <v>853</v>
      </c>
      <c r="B143" s="140" t="s">
        <v>844</v>
      </c>
      <c r="C143" s="190">
        <v>43903</v>
      </c>
      <c r="D143" s="191">
        <v>46459</v>
      </c>
      <c r="E143" s="172">
        <v>4.0800000000000003E-2</v>
      </c>
      <c r="F143" s="192"/>
      <c r="G143" s="193"/>
      <c r="H143" s="175">
        <v>5076400000</v>
      </c>
      <c r="I143" s="146" t="s">
        <v>838</v>
      </c>
    </row>
    <row r="144" spans="1:9" x14ac:dyDescent="0.25">
      <c r="A144" s="139" t="s">
        <v>853</v>
      </c>
      <c r="B144" s="140" t="s">
        <v>852</v>
      </c>
      <c r="C144" s="190">
        <v>43997</v>
      </c>
      <c r="D144" s="191">
        <v>46459</v>
      </c>
      <c r="E144" s="172">
        <v>4.0800000000000003E-2</v>
      </c>
      <c r="F144" s="192"/>
      <c r="G144" s="193"/>
      <c r="H144" s="175">
        <v>3000000000</v>
      </c>
      <c r="I144" s="146" t="s">
        <v>838</v>
      </c>
    </row>
    <row r="145" spans="1:9" x14ac:dyDescent="0.25">
      <c r="A145" s="185" t="s">
        <v>854</v>
      </c>
      <c r="B145" s="140" t="s">
        <v>844</v>
      </c>
      <c r="C145" s="190">
        <v>44084</v>
      </c>
      <c r="D145" s="191">
        <v>46640</v>
      </c>
      <c r="E145" s="172">
        <v>4.3799999999999999E-2</v>
      </c>
      <c r="F145" s="192"/>
      <c r="G145" s="193"/>
      <c r="H145" s="175">
        <v>5000000000</v>
      </c>
      <c r="I145" s="146" t="s">
        <v>851</v>
      </c>
    </row>
    <row r="146" spans="1:9" x14ac:dyDescent="0.25">
      <c r="A146" s="139" t="s">
        <v>854</v>
      </c>
      <c r="B146" s="140" t="s">
        <v>852</v>
      </c>
      <c r="C146" s="190">
        <v>44181</v>
      </c>
      <c r="D146" s="191">
        <v>46640</v>
      </c>
      <c r="E146" s="172">
        <v>4.3799999999999999E-2</v>
      </c>
      <c r="F146" s="192"/>
      <c r="G146" s="193"/>
      <c r="H146" s="175">
        <v>3827200000</v>
      </c>
      <c r="I146" s="146" t="s">
        <v>851</v>
      </c>
    </row>
    <row r="147" spans="1:9" x14ac:dyDescent="0.25">
      <c r="A147" s="185" t="s">
        <v>855</v>
      </c>
      <c r="B147" s="140" t="s">
        <v>844</v>
      </c>
      <c r="C147" s="190">
        <v>44267</v>
      </c>
      <c r="D147" s="191">
        <v>46824</v>
      </c>
      <c r="E147" s="172">
        <v>4.2500000000000003E-2</v>
      </c>
      <c r="F147" s="192"/>
      <c r="G147" s="193"/>
      <c r="H147" s="175">
        <v>3450000000</v>
      </c>
      <c r="I147" s="146" t="s">
        <v>838</v>
      </c>
    </row>
    <row r="148" spans="1:9" x14ac:dyDescent="0.25">
      <c r="A148" s="139" t="s">
        <v>855</v>
      </c>
      <c r="B148" s="140" t="s">
        <v>852</v>
      </c>
      <c r="C148" s="190">
        <v>44363</v>
      </c>
      <c r="D148" s="191">
        <v>46824</v>
      </c>
      <c r="E148" s="172">
        <v>4.2500000000000003E-2</v>
      </c>
      <c r="F148" s="192"/>
      <c r="G148" s="193"/>
      <c r="H148" s="175">
        <v>4881100000</v>
      </c>
      <c r="I148" s="146" t="s">
        <v>838</v>
      </c>
    </row>
    <row r="149" spans="1:9" x14ac:dyDescent="0.25">
      <c r="A149" s="185" t="s">
        <v>856</v>
      </c>
      <c r="B149" s="140" t="s">
        <v>844</v>
      </c>
      <c r="C149" s="190">
        <v>44454</v>
      </c>
      <c r="D149" s="191">
        <v>47011</v>
      </c>
      <c r="E149" s="172">
        <v>4.0099999999999997E-2</v>
      </c>
      <c r="F149" s="192"/>
      <c r="G149" s="193"/>
      <c r="H149" s="175">
        <v>5750000000</v>
      </c>
      <c r="I149" s="146" t="s">
        <v>851</v>
      </c>
    </row>
    <row r="150" spans="1:9" x14ac:dyDescent="0.25">
      <c r="A150" s="139" t="s">
        <v>856</v>
      </c>
      <c r="B150" s="140" t="s">
        <v>852</v>
      </c>
      <c r="C150" s="190">
        <v>44539</v>
      </c>
      <c r="D150" s="191">
        <v>47011</v>
      </c>
      <c r="E150" s="172">
        <v>4.0099999999999997E-2</v>
      </c>
      <c r="F150" s="192"/>
      <c r="G150" s="193"/>
      <c r="H150" s="175">
        <v>3999900000</v>
      </c>
      <c r="I150" s="146" t="s">
        <v>851</v>
      </c>
    </row>
    <row r="151" spans="1:9" x14ac:dyDescent="0.25">
      <c r="A151" s="185" t="s">
        <v>857</v>
      </c>
      <c r="B151" s="140" t="s">
        <v>844</v>
      </c>
      <c r="C151" s="190">
        <v>44638</v>
      </c>
      <c r="D151" s="191">
        <v>47195</v>
      </c>
      <c r="E151" s="172">
        <v>4.2299999999999997E-2</v>
      </c>
      <c r="F151" s="192"/>
      <c r="G151" s="193"/>
      <c r="H151" s="175">
        <v>3464300000</v>
      </c>
      <c r="I151" s="146" t="s">
        <v>838</v>
      </c>
    </row>
    <row r="152" spans="1:9" x14ac:dyDescent="0.25">
      <c r="A152" s="139" t="s">
        <v>857</v>
      </c>
      <c r="B152" s="140" t="s">
        <v>852</v>
      </c>
      <c r="C152" s="190">
        <v>44727</v>
      </c>
      <c r="D152" s="191">
        <v>47195</v>
      </c>
      <c r="E152" s="172">
        <v>4.2299999999999997E-2</v>
      </c>
      <c r="F152" s="192"/>
      <c r="G152" s="193"/>
      <c r="H152" s="175">
        <v>3496100000</v>
      </c>
      <c r="I152" s="146" t="s">
        <v>838</v>
      </c>
    </row>
    <row r="153" spans="1:9" x14ac:dyDescent="0.25">
      <c r="A153" s="185" t="s">
        <v>858</v>
      </c>
      <c r="B153" s="140" t="s">
        <v>844</v>
      </c>
      <c r="C153" s="190">
        <v>44820</v>
      </c>
      <c r="D153" s="191">
        <v>47377</v>
      </c>
      <c r="E153" s="172">
        <v>6.88E-2</v>
      </c>
      <c r="F153" s="192"/>
      <c r="G153" s="193"/>
      <c r="H153" s="175">
        <v>2625700000</v>
      </c>
      <c r="I153" s="146" t="s">
        <v>851</v>
      </c>
    </row>
    <row r="154" spans="1:9" x14ac:dyDescent="0.25">
      <c r="A154" s="139" t="s">
        <v>858</v>
      </c>
      <c r="B154" s="140" t="s">
        <v>852</v>
      </c>
      <c r="C154" s="190">
        <v>44911</v>
      </c>
      <c r="D154" s="191">
        <v>47377</v>
      </c>
      <c r="E154" s="172">
        <v>6.88E-2</v>
      </c>
      <c r="F154" s="192"/>
      <c r="G154" s="193"/>
      <c r="H154" s="175">
        <v>3000000000</v>
      </c>
      <c r="I154" s="146" t="s">
        <v>851</v>
      </c>
    </row>
    <row r="155" spans="1:9" x14ac:dyDescent="0.25">
      <c r="A155" s="185" t="s">
        <v>859</v>
      </c>
      <c r="B155" s="140" t="s">
        <v>844</v>
      </c>
      <c r="C155" s="190">
        <v>44965</v>
      </c>
      <c r="D155" s="191">
        <v>47522</v>
      </c>
      <c r="E155" s="172">
        <v>0.06</v>
      </c>
      <c r="F155" s="192"/>
      <c r="G155" s="193"/>
      <c r="H155" s="175">
        <v>1724900000</v>
      </c>
      <c r="I155" s="146" t="s">
        <v>827</v>
      </c>
    </row>
    <row r="156" spans="1:9" x14ac:dyDescent="0.25">
      <c r="A156" s="139" t="s">
        <v>859</v>
      </c>
      <c r="B156" s="140" t="s">
        <v>852</v>
      </c>
      <c r="C156" s="190">
        <v>45002</v>
      </c>
      <c r="D156" s="191">
        <v>47522</v>
      </c>
      <c r="E156" s="172">
        <v>0.06</v>
      </c>
      <c r="F156" s="192"/>
      <c r="G156" s="193"/>
      <c r="H156" s="175">
        <v>1725000000</v>
      </c>
      <c r="I156" s="146" t="s">
        <v>827</v>
      </c>
    </row>
    <row r="157" spans="1:9" x14ac:dyDescent="0.25">
      <c r="A157" s="185" t="s">
        <v>860</v>
      </c>
      <c r="B157" s="140" t="s">
        <v>844</v>
      </c>
      <c r="C157" s="190">
        <v>45058</v>
      </c>
      <c r="D157" s="191">
        <v>47615</v>
      </c>
      <c r="E157" s="172">
        <v>0.06</v>
      </c>
      <c r="F157" s="192"/>
      <c r="G157" s="193"/>
      <c r="H157" s="175">
        <v>3450000000</v>
      </c>
      <c r="I157" s="146" t="s">
        <v>827</v>
      </c>
    </row>
    <row r="158" spans="1:9" ht="14.25" customHeight="1" x14ac:dyDescent="0.25">
      <c r="A158" s="139" t="s">
        <v>860</v>
      </c>
      <c r="B158" s="140" t="s">
        <v>852</v>
      </c>
      <c r="C158" s="190">
        <v>45093</v>
      </c>
      <c r="D158" s="191">
        <v>47615</v>
      </c>
      <c r="E158" s="172">
        <v>0.06</v>
      </c>
      <c r="F158" s="192"/>
      <c r="G158" s="193"/>
      <c r="H158" s="175">
        <v>2500000000</v>
      </c>
      <c r="I158" s="146" t="s">
        <v>827</v>
      </c>
    </row>
    <row r="159" spans="1:9" ht="14.25" customHeight="1" x14ac:dyDescent="0.25">
      <c r="A159" s="185" t="s">
        <v>861</v>
      </c>
      <c r="B159" s="140" t="s">
        <v>844</v>
      </c>
      <c r="C159" s="190">
        <v>45152</v>
      </c>
      <c r="D159" s="191">
        <v>47709</v>
      </c>
      <c r="E159" s="172">
        <v>5.0599999999999999E-2</v>
      </c>
      <c r="F159" s="192"/>
      <c r="G159" s="193"/>
      <c r="H159" s="175">
        <v>3000000000</v>
      </c>
      <c r="I159" s="146" t="s">
        <v>827</v>
      </c>
    </row>
    <row r="160" spans="1:9" ht="14.25" customHeight="1" x14ac:dyDescent="0.25">
      <c r="A160" s="139" t="s">
        <v>861</v>
      </c>
      <c r="B160" s="140" t="s">
        <v>852</v>
      </c>
      <c r="C160" s="190">
        <v>45184</v>
      </c>
      <c r="D160" s="191">
        <v>47709</v>
      </c>
      <c r="E160" s="172">
        <v>5.0599999999999999E-2</v>
      </c>
      <c r="F160" s="192"/>
      <c r="G160" s="193"/>
      <c r="H160" s="175">
        <v>1685800000</v>
      </c>
      <c r="I160" s="146" t="s">
        <v>827</v>
      </c>
    </row>
    <row r="161" spans="1:9" ht="14.25" customHeight="1" x14ac:dyDescent="0.25">
      <c r="A161" s="185" t="s">
        <v>862</v>
      </c>
      <c r="B161" s="140" t="s">
        <v>844</v>
      </c>
      <c r="C161" s="190">
        <v>45238</v>
      </c>
      <c r="D161" s="191">
        <v>47805</v>
      </c>
      <c r="E161" s="172">
        <v>5.6300000000000003E-2</v>
      </c>
      <c r="F161" s="192"/>
      <c r="G161" s="193"/>
      <c r="H161" s="175">
        <v>2840100000</v>
      </c>
      <c r="I161" s="146" t="s">
        <v>863</v>
      </c>
    </row>
    <row r="162" spans="1:9" ht="14.25" customHeight="1" x14ac:dyDescent="0.25">
      <c r="A162" s="139" t="s">
        <v>862</v>
      </c>
      <c r="B162" s="140" t="s">
        <v>852</v>
      </c>
      <c r="C162" s="194">
        <v>45275</v>
      </c>
      <c r="D162" s="191">
        <v>47805</v>
      </c>
      <c r="E162" s="172">
        <v>5.6300000000000003E-2</v>
      </c>
      <c r="F162" s="192"/>
      <c r="G162" s="193"/>
      <c r="H162" s="175">
        <v>1725000000</v>
      </c>
      <c r="I162" s="146" t="s">
        <v>863</v>
      </c>
    </row>
    <row r="163" spans="1:9" ht="14.25" customHeight="1" x14ac:dyDescent="0.25">
      <c r="A163" s="315"/>
      <c r="B163" s="140"/>
      <c r="C163" s="194"/>
      <c r="D163" s="191"/>
      <c r="E163" s="172"/>
      <c r="F163" s="192"/>
      <c r="G163" s="193"/>
      <c r="H163" s="175"/>
      <c r="I163" s="146"/>
    </row>
    <row r="164" spans="1:9" x14ac:dyDescent="0.25">
      <c r="A164" s="195"/>
      <c r="B164" s="106" t="s">
        <v>864</v>
      </c>
      <c r="C164" s="107"/>
      <c r="D164" s="151"/>
      <c r="E164" s="152"/>
      <c r="F164" s="169"/>
      <c r="G164" s="170"/>
      <c r="H164" s="155">
        <f>SUM(H131:H163)</f>
        <v>96277000000</v>
      </c>
      <c r="I164" s="156"/>
    </row>
    <row r="165" spans="1:9" x14ac:dyDescent="0.25">
      <c r="A165" s="147"/>
      <c r="B165" s="196" t="s">
        <v>833</v>
      </c>
      <c r="C165" s="171"/>
      <c r="D165" s="129"/>
      <c r="E165" s="172"/>
      <c r="F165" s="173"/>
      <c r="G165" s="174"/>
      <c r="H165" s="175"/>
      <c r="I165" s="146"/>
    </row>
    <row r="166" spans="1:9" x14ac:dyDescent="0.25">
      <c r="A166" s="139" t="s">
        <v>865</v>
      </c>
      <c r="B166" s="140" t="s">
        <v>866</v>
      </c>
      <c r="C166" s="171">
        <v>41663</v>
      </c>
      <c r="D166" s="129">
        <v>45315</v>
      </c>
      <c r="E166" s="172">
        <v>9.2499999999999999E-2</v>
      </c>
      <c r="F166" s="173"/>
      <c r="G166" s="174"/>
      <c r="H166" s="175">
        <v>1505300000</v>
      </c>
      <c r="I166" s="146" t="s">
        <v>810</v>
      </c>
    </row>
    <row r="167" spans="1:9" x14ac:dyDescent="0.25">
      <c r="A167" s="147" t="s">
        <v>867</v>
      </c>
      <c r="B167" s="140" t="s">
        <v>866</v>
      </c>
      <c r="C167" s="171">
        <v>41754</v>
      </c>
      <c r="D167" s="129">
        <v>45407</v>
      </c>
      <c r="E167" s="172">
        <v>9.3399999999999997E-2</v>
      </c>
      <c r="F167" s="173"/>
      <c r="G167" s="174"/>
      <c r="H167" s="175">
        <v>1452300000</v>
      </c>
      <c r="I167" s="146" t="s">
        <v>813</v>
      </c>
    </row>
    <row r="168" spans="1:9" x14ac:dyDescent="0.25">
      <c r="A168" s="139" t="s">
        <v>868</v>
      </c>
      <c r="B168" s="140" t="s">
        <v>866</v>
      </c>
      <c r="C168" s="171">
        <v>41845</v>
      </c>
      <c r="D168" s="129">
        <v>45498</v>
      </c>
      <c r="E168" s="172">
        <v>9.2499999999999999E-2</v>
      </c>
      <c r="F168" s="173"/>
      <c r="G168" s="174"/>
      <c r="H168" s="175">
        <v>3800000000</v>
      </c>
      <c r="I168" s="146" t="s">
        <v>869</v>
      </c>
    </row>
    <row r="169" spans="1:9" x14ac:dyDescent="0.25">
      <c r="A169" s="147" t="s">
        <v>870</v>
      </c>
      <c r="B169" s="140" t="s">
        <v>871</v>
      </c>
      <c r="C169" s="171">
        <v>41845</v>
      </c>
      <c r="D169" s="129">
        <v>45498</v>
      </c>
      <c r="E169" s="172">
        <v>9.2499999999999999E-2</v>
      </c>
      <c r="F169" s="173"/>
      <c r="G169" s="174"/>
      <c r="H169" s="175">
        <v>1607900000</v>
      </c>
      <c r="I169" s="146" t="s">
        <v>869</v>
      </c>
    </row>
    <row r="170" spans="1:9" x14ac:dyDescent="0.25">
      <c r="A170" s="139" t="s">
        <v>872</v>
      </c>
      <c r="B170" s="140" t="s">
        <v>866</v>
      </c>
      <c r="C170" s="171">
        <v>41936</v>
      </c>
      <c r="D170" s="129">
        <v>45589</v>
      </c>
      <c r="E170" s="172">
        <v>9.2499999999999999E-2</v>
      </c>
      <c r="F170" s="173"/>
      <c r="G170" s="174"/>
      <c r="H170" s="175">
        <v>1500000000</v>
      </c>
      <c r="I170" s="146" t="s">
        <v>819</v>
      </c>
    </row>
    <row r="171" spans="1:9" x14ac:dyDescent="0.25">
      <c r="A171" s="147" t="s">
        <v>873</v>
      </c>
      <c r="B171" s="140" t="s">
        <v>871</v>
      </c>
      <c r="C171" s="171">
        <v>41936</v>
      </c>
      <c r="D171" s="129">
        <v>45589</v>
      </c>
      <c r="E171" s="172">
        <v>9.2499999999999999E-2</v>
      </c>
      <c r="F171" s="173"/>
      <c r="G171" s="174"/>
      <c r="H171" s="175">
        <v>617100000</v>
      </c>
      <c r="I171" s="146" t="s">
        <v>819</v>
      </c>
    </row>
    <row r="172" spans="1:9" x14ac:dyDescent="0.25">
      <c r="A172" s="139" t="s">
        <v>874</v>
      </c>
      <c r="B172" s="140" t="s">
        <v>866</v>
      </c>
      <c r="C172" s="171">
        <v>42027</v>
      </c>
      <c r="D172" s="129">
        <v>45680</v>
      </c>
      <c r="E172" s="172">
        <v>9.2499999999999999E-2</v>
      </c>
      <c r="F172" s="173"/>
      <c r="G172" s="174"/>
      <c r="H172" s="175">
        <v>2132500000</v>
      </c>
      <c r="I172" s="146" t="s">
        <v>810</v>
      </c>
    </row>
    <row r="173" spans="1:9" x14ac:dyDescent="0.25">
      <c r="A173" s="147" t="s">
        <v>875</v>
      </c>
      <c r="B173" s="140" t="s">
        <v>871</v>
      </c>
      <c r="C173" s="171">
        <v>42027</v>
      </c>
      <c r="D173" s="129">
        <v>45680</v>
      </c>
      <c r="E173" s="172">
        <v>9.2499999999999999E-2</v>
      </c>
      <c r="F173" s="173"/>
      <c r="G173" s="174"/>
      <c r="H173" s="175">
        <v>517800000</v>
      </c>
      <c r="I173" s="146" t="s">
        <v>810</v>
      </c>
    </row>
    <row r="174" spans="1:9" x14ac:dyDescent="0.25">
      <c r="A174" s="139" t="s">
        <v>876</v>
      </c>
      <c r="B174" s="140" t="s">
        <v>866</v>
      </c>
      <c r="C174" s="171">
        <v>42117</v>
      </c>
      <c r="D174" s="129">
        <v>45770</v>
      </c>
      <c r="E174" s="172">
        <v>8.9300000000000004E-2</v>
      </c>
      <c r="F174" s="173"/>
      <c r="G174" s="174"/>
      <c r="H174" s="175">
        <v>1998000000</v>
      </c>
      <c r="I174" s="146" t="s">
        <v>813</v>
      </c>
    </row>
    <row r="175" spans="1:9" x14ac:dyDescent="0.25">
      <c r="A175" s="147" t="s">
        <v>877</v>
      </c>
      <c r="B175" s="140" t="s">
        <v>866</v>
      </c>
      <c r="C175" s="171">
        <v>42209</v>
      </c>
      <c r="D175" s="129">
        <v>45862</v>
      </c>
      <c r="E175" s="172">
        <v>8.8999999999999996E-2</v>
      </c>
      <c r="F175" s="173"/>
      <c r="G175" s="174"/>
      <c r="H175" s="175">
        <v>1962500000</v>
      </c>
      <c r="I175" s="146" t="s">
        <v>869</v>
      </c>
    </row>
    <row r="176" spans="1:9" x14ac:dyDescent="0.25">
      <c r="A176" s="139" t="s">
        <v>878</v>
      </c>
      <c r="B176" s="140" t="s">
        <v>866</v>
      </c>
      <c r="C176" s="171">
        <v>42300</v>
      </c>
      <c r="D176" s="129">
        <v>45953</v>
      </c>
      <c r="E176" s="172">
        <v>8.7999999999999995E-2</v>
      </c>
      <c r="F176" s="173"/>
      <c r="G176" s="174"/>
      <c r="H176" s="175">
        <v>3400000000</v>
      </c>
      <c r="I176" s="146" t="s">
        <v>819</v>
      </c>
    </row>
    <row r="177" spans="1:9" x14ac:dyDescent="0.25">
      <c r="A177" s="147" t="s">
        <v>879</v>
      </c>
      <c r="B177" s="140" t="s">
        <v>866</v>
      </c>
      <c r="C177" s="171">
        <v>42387</v>
      </c>
      <c r="D177" s="129">
        <v>46040</v>
      </c>
      <c r="E177" s="172">
        <v>7.9000000000000001E-2</v>
      </c>
      <c r="F177" s="173"/>
      <c r="G177" s="174"/>
      <c r="H177" s="175">
        <v>3000000000</v>
      </c>
      <c r="I177" s="146" t="s">
        <v>810</v>
      </c>
    </row>
    <row r="178" spans="1:9" x14ac:dyDescent="0.25">
      <c r="A178" s="139" t="s">
        <v>880</v>
      </c>
      <c r="B178" s="140" t="s">
        <v>871</v>
      </c>
      <c r="C178" s="171">
        <v>42474</v>
      </c>
      <c r="D178" s="129">
        <v>46040</v>
      </c>
      <c r="E178" s="172">
        <v>7.9000000000000001E-2</v>
      </c>
      <c r="F178" s="173"/>
      <c r="G178" s="174"/>
      <c r="H178" s="175">
        <v>2359500000</v>
      </c>
      <c r="I178" s="146" t="s">
        <v>810</v>
      </c>
    </row>
    <row r="179" spans="1:9" x14ac:dyDescent="0.25">
      <c r="A179" s="147" t="s">
        <v>881</v>
      </c>
      <c r="B179" s="140" t="s">
        <v>866</v>
      </c>
      <c r="C179" s="171">
        <v>42566</v>
      </c>
      <c r="D179" s="129">
        <v>46218</v>
      </c>
      <c r="E179" s="172">
        <v>5.8000000000000003E-2</v>
      </c>
      <c r="F179" s="173"/>
      <c r="G179" s="174"/>
      <c r="H179" s="175">
        <v>3150000000</v>
      </c>
      <c r="I179" s="146" t="s">
        <v>869</v>
      </c>
    </row>
    <row r="180" spans="1:9" x14ac:dyDescent="0.25">
      <c r="A180" s="139" t="s">
        <v>882</v>
      </c>
      <c r="B180" s="140" t="s">
        <v>866</v>
      </c>
      <c r="C180" s="171">
        <v>42650</v>
      </c>
      <c r="D180" s="129">
        <v>46302</v>
      </c>
      <c r="E180" s="172">
        <v>6.7000000000000004E-2</v>
      </c>
      <c r="F180" s="173"/>
      <c r="G180" s="174"/>
      <c r="H180" s="175">
        <v>2500000000</v>
      </c>
      <c r="I180" s="146" t="s">
        <v>819</v>
      </c>
    </row>
    <row r="181" spans="1:9" x14ac:dyDescent="0.25">
      <c r="A181" s="147" t="s">
        <v>883</v>
      </c>
      <c r="B181" s="140" t="s">
        <v>866</v>
      </c>
      <c r="C181" s="171">
        <v>42744</v>
      </c>
      <c r="D181" s="129">
        <v>46396</v>
      </c>
      <c r="E181" s="172">
        <v>7.1999999999999995E-2</v>
      </c>
      <c r="F181" s="173"/>
      <c r="G181" s="174"/>
      <c r="H181" s="175">
        <v>2563300000</v>
      </c>
      <c r="I181" s="146" t="s">
        <v>810</v>
      </c>
    </row>
    <row r="182" spans="1:9" x14ac:dyDescent="0.25">
      <c r="A182" s="139" t="s">
        <v>883</v>
      </c>
      <c r="B182" s="140" t="s">
        <v>866</v>
      </c>
      <c r="C182" s="171">
        <v>42744</v>
      </c>
      <c r="D182" s="129">
        <v>46396</v>
      </c>
      <c r="E182" s="172">
        <v>7.1999999999999995E-2</v>
      </c>
      <c r="F182" s="173"/>
      <c r="G182" s="174"/>
      <c r="H182" s="175">
        <v>1874000000</v>
      </c>
      <c r="I182" s="146" t="s">
        <v>810</v>
      </c>
    </row>
    <row r="183" spans="1:9" x14ac:dyDescent="0.25">
      <c r="A183" s="147" t="s">
        <v>884</v>
      </c>
      <c r="B183" s="140" t="s">
        <v>866</v>
      </c>
      <c r="C183" s="171">
        <v>42828</v>
      </c>
      <c r="D183" s="129">
        <v>46480</v>
      </c>
      <c r="E183" s="172">
        <v>6.4500000000000002E-2</v>
      </c>
      <c r="F183" s="173"/>
      <c r="G183" s="174"/>
      <c r="H183" s="175">
        <v>4000000000</v>
      </c>
      <c r="I183" s="146" t="s">
        <v>813</v>
      </c>
    </row>
    <row r="184" spans="1:9" x14ac:dyDescent="0.25">
      <c r="A184" s="139" t="s">
        <v>884</v>
      </c>
      <c r="B184" s="140" t="s">
        <v>871</v>
      </c>
      <c r="C184" s="171">
        <v>43017</v>
      </c>
      <c r="D184" s="129">
        <v>46480</v>
      </c>
      <c r="E184" s="172">
        <v>6.4500000000000002E-2</v>
      </c>
      <c r="F184" s="173"/>
      <c r="G184" s="174"/>
      <c r="H184" s="175">
        <v>1345800000</v>
      </c>
      <c r="I184" s="146" t="s">
        <v>813</v>
      </c>
    </row>
    <row r="185" spans="1:9" x14ac:dyDescent="0.25">
      <c r="A185" s="147" t="s">
        <v>885</v>
      </c>
      <c r="B185" s="140" t="s">
        <v>866</v>
      </c>
      <c r="C185" s="171">
        <v>43111</v>
      </c>
      <c r="D185" s="129">
        <v>46763</v>
      </c>
      <c r="E185" s="172">
        <v>7.0000000000000007E-2</v>
      </c>
      <c r="F185" s="173"/>
      <c r="G185" s="174"/>
      <c r="H185" s="175">
        <v>3500000000</v>
      </c>
      <c r="I185" s="146" t="s">
        <v>810</v>
      </c>
    </row>
    <row r="186" spans="1:9" x14ac:dyDescent="0.25">
      <c r="A186" s="139" t="s">
        <v>886</v>
      </c>
      <c r="B186" s="140" t="s">
        <v>866</v>
      </c>
      <c r="C186" s="171">
        <v>43193</v>
      </c>
      <c r="D186" s="129">
        <v>46846</v>
      </c>
      <c r="E186" s="172">
        <v>6.9500000000000006E-2</v>
      </c>
      <c r="F186" s="173"/>
      <c r="G186" s="174"/>
      <c r="H186" s="175">
        <v>3108800000</v>
      </c>
      <c r="I186" s="146" t="s">
        <v>813</v>
      </c>
    </row>
    <row r="187" spans="1:9" x14ac:dyDescent="0.25">
      <c r="A187" s="147" t="s">
        <v>887</v>
      </c>
      <c r="B187" s="140" t="s">
        <v>866</v>
      </c>
      <c r="C187" s="171">
        <v>43287</v>
      </c>
      <c r="D187" s="129">
        <v>46940</v>
      </c>
      <c r="E187" s="172">
        <v>6.8000000000000005E-2</v>
      </c>
      <c r="F187" s="173"/>
      <c r="G187" s="174"/>
      <c r="H187" s="175">
        <v>2500000000</v>
      </c>
      <c r="I187" s="146" t="s">
        <v>869</v>
      </c>
    </row>
    <row r="188" spans="1:9" x14ac:dyDescent="0.25">
      <c r="A188" s="139" t="s">
        <v>887</v>
      </c>
      <c r="B188" s="140" t="s">
        <v>871</v>
      </c>
      <c r="C188" s="171">
        <v>43378</v>
      </c>
      <c r="D188" s="129">
        <v>46940</v>
      </c>
      <c r="E188" s="172">
        <v>6.8000000000000005E-2</v>
      </c>
      <c r="F188" s="173"/>
      <c r="G188" s="174"/>
      <c r="H188" s="175">
        <v>2000000000</v>
      </c>
      <c r="I188" s="146" t="s">
        <v>869</v>
      </c>
    </row>
    <row r="189" spans="1:9" x14ac:dyDescent="0.25">
      <c r="A189" s="147" t="s">
        <v>888</v>
      </c>
      <c r="B189" s="140" t="s">
        <v>866</v>
      </c>
      <c r="C189" s="171">
        <v>43481</v>
      </c>
      <c r="D189" s="129">
        <v>47134</v>
      </c>
      <c r="E189" s="172">
        <v>5.8500000000000003E-2</v>
      </c>
      <c r="F189" s="173"/>
      <c r="G189" s="174"/>
      <c r="H189" s="175">
        <v>4000000000</v>
      </c>
      <c r="I189" s="146" t="s">
        <v>810</v>
      </c>
    </row>
    <row r="190" spans="1:9" x14ac:dyDescent="0.25">
      <c r="A190" s="139" t="s">
        <v>888</v>
      </c>
      <c r="B190" s="140" t="s">
        <v>871</v>
      </c>
      <c r="C190" s="171">
        <v>43563</v>
      </c>
      <c r="D190" s="129">
        <v>47134</v>
      </c>
      <c r="E190" s="172">
        <v>5.8500000000000003E-2</v>
      </c>
      <c r="F190" s="173"/>
      <c r="G190" s="174"/>
      <c r="H190" s="175">
        <v>2465100000</v>
      </c>
      <c r="I190" s="146" t="s">
        <v>810</v>
      </c>
    </row>
    <row r="191" spans="1:9" x14ac:dyDescent="0.25">
      <c r="A191" s="147" t="s">
        <v>889</v>
      </c>
      <c r="B191" s="140" t="s">
        <v>866</v>
      </c>
      <c r="C191" s="171">
        <v>43654</v>
      </c>
      <c r="D191" s="129">
        <v>47307</v>
      </c>
      <c r="E191" s="172">
        <v>5.5300000000000002E-2</v>
      </c>
      <c r="F191" s="173"/>
      <c r="G191" s="174"/>
      <c r="H191" s="175">
        <v>3000000000</v>
      </c>
      <c r="I191" s="146" t="s">
        <v>869</v>
      </c>
    </row>
    <row r="192" spans="1:9" x14ac:dyDescent="0.25">
      <c r="A192" s="139" t="s">
        <v>889</v>
      </c>
      <c r="B192" s="140" t="s">
        <v>871</v>
      </c>
      <c r="C192" s="171">
        <v>43747</v>
      </c>
      <c r="D192" s="129">
        <v>47307</v>
      </c>
      <c r="E192" s="172">
        <v>5.5300000000000002E-2</v>
      </c>
      <c r="F192" s="173"/>
      <c r="G192" s="174"/>
      <c r="H192" s="175">
        <v>2000000000</v>
      </c>
      <c r="I192" s="146" t="s">
        <v>869</v>
      </c>
    </row>
    <row r="193" spans="1:9" x14ac:dyDescent="0.25">
      <c r="A193" s="147" t="s">
        <v>890</v>
      </c>
      <c r="B193" s="140" t="s">
        <v>866</v>
      </c>
      <c r="C193" s="171">
        <v>43838</v>
      </c>
      <c r="D193" s="129">
        <v>47491</v>
      </c>
      <c r="E193" s="172">
        <v>5.2900000000000003E-2</v>
      </c>
      <c r="F193" s="173"/>
      <c r="G193" s="174"/>
      <c r="H193" s="175">
        <v>3999900000</v>
      </c>
      <c r="I193" s="146" t="s">
        <v>810</v>
      </c>
    </row>
    <row r="194" spans="1:9" x14ac:dyDescent="0.25">
      <c r="A194" s="139" t="s">
        <v>890</v>
      </c>
      <c r="B194" s="140" t="s">
        <v>871</v>
      </c>
      <c r="C194" s="171">
        <v>43935</v>
      </c>
      <c r="D194" s="129">
        <v>47491</v>
      </c>
      <c r="E194" s="172">
        <v>5.2900000000000003E-2</v>
      </c>
      <c r="F194" s="173"/>
      <c r="G194" s="174"/>
      <c r="H194" s="175">
        <v>3000000000</v>
      </c>
      <c r="I194" s="146" t="s">
        <v>810</v>
      </c>
    </row>
    <row r="195" spans="1:9" x14ac:dyDescent="0.25">
      <c r="A195" s="147" t="s">
        <v>891</v>
      </c>
      <c r="B195" s="140" t="s">
        <v>866</v>
      </c>
      <c r="C195" s="171">
        <v>44040</v>
      </c>
      <c r="D195" s="129">
        <v>47692</v>
      </c>
      <c r="E195" s="172">
        <v>5.2200000000000003E-2</v>
      </c>
      <c r="F195" s="173"/>
      <c r="G195" s="174"/>
      <c r="H195" s="175">
        <v>3500000000</v>
      </c>
      <c r="I195" s="146" t="s">
        <v>869</v>
      </c>
    </row>
    <row r="196" spans="1:9" x14ac:dyDescent="0.25">
      <c r="A196" s="139" t="s">
        <v>891</v>
      </c>
      <c r="B196" s="140" t="s">
        <v>871</v>
      </c>
      <c r="C196" s="171">
        <v>44118</v>
      </c>
      <c r="D196" s="129">
        <v>47692</v>
      </c>
      <c r="E196" s="172">
        <v>5.2200000000000003E-2</v>
      </c>
      <c r="F196" s="173"/>
      <c r="G196" s="174"/>
      <c r="H196" s="175">
        <v>3000000000</v>
      </c>
      <c r="I196" s="146" t="s">
        <v>869</v>
      </c>
    </row>
    <row r="197" spans="1:9" x14ac:dyDescent="0.25">
      <c r="A197" s="147" t="s">
        <v>892</v>
      </c>
      <c r="B197" s="140" t="s">
        <v>866</v>
      </c>
      <c r="C197" s="171">
        <v>44211</v>
      </c>
      <c r="D197" s="129">
        <v>47863</v>
      </c>
      <c r="E197" s="172">
        <v>5.3800000000000001E-2</v>
      </c>
      <c r="F197" s="173"/>
      <c r="G197" s="174"/>
      <c r="H197" s="175">
        <v>3500000000</v>
      </c>
      <c r="I197" s="146" t="s">
        <v>810</v>
      </c>
    </row>
    <row r="198" spans="1:9" x14ac:dyDescent="0.25">
      <c r="A198" s="139" t="s">
        <v>892</v>
      </c>
      <c r="B198" s="140" t="s">
        <v>871</v>
      </c>
      <c r="C198" s="171">
        <v>44307</v>
      </c>
      <c r="D198" s="129">
        <v>47863</v>
      </c>
      <c r="E198" s="172">
        <v>5.3800000000000001E-2</v>
      </c>
      <c r="F198" s="173"/>
      <c r="G198" s="174"/>
      <c r="H198" s="175">
        <v>4600000000</v>
      </c>
      <c r="I198" s="146" t="s">
        <v>810</v>
      </c>
    </row>
    <row r="199" spans="1:9" x14ac:dyDescent="0.25">
      <c r="A199" s="147" t="s">
        <v>893</v>
      </c>
      <c r="B199" s="140" t="s">
        <v>866</v>
      </c>
      <c r="C199" s="171">
        <v>44384</v>
      </c>
      <c r="D199" s="129">
        <v>48036</v>
      </c>
      <c r="E199" s="172">
        <v>0.05</v>
      </c>
      <c r="F199" s="173"/>
      <c r="G199" s="174"/>
      <c r="H199" s="175">
        <v>5750000000</v>
      </c>
      <c r="I199" s="146" t="s">
        <v>869</v>
      </c>
    </row>
    <row r="200" spans="1:9" ht="15.75" customHeight="1" x14ac:dyDescent="0.25">
      <c r="A200" s="139" t="s">
        <v>893</v>
      </c>
      <c r="B200" s="140" t="s">
        <v>871</v>
      </c>
      <c r="C200" s="171">
        <v>44482</v>
      </c>
      <c r="D200" s="129">
        <v>48036</v>
      </c>
      <c r="E200" s="172">
        <v>0.05</v>
      </c>
      <c r="F200" s="173"/>
      <c r="G200" s="174"/>
      <c r="H200" s="175">
        <v>4467100000</v>
      </c>
      <c r="I200" s="146" t="s">
        <v>869</v>
      </c>
    </row>
    <row r="201" spans="1:9" ht="15.75" customHeight="1" x14ac:dyDescent="0.25">
      <c r="A201" s="147" t="s">
        <v>894</v>
      </c>
      <c r="B201" s="140" t="s">
        <v>866</v>
      </c>
      <c r="C201" s="171">
        <v>44582</v>
      </c>
      <c r="D201" s="129">
        <v>48234</v>
      </c>
      <c r="E201" s="172">
        <v>5.0999999999999997E-2</v>
      </c>
      <c r="F201" s="173"/>
      <c r="G201" s="174"/>
      <c r="H201" s="175">
        <v>5489600000</v>
      </c>
      <c r="I201" s="146" t="s">
        <v>810</v>
      </c>
    </row>
    <row r="202" spans="1:9" ht="15.75" customHeight="1" x14ac:dyDescent="0.25">
      <c r="A202" s="139" t="s">
        <v>894</v>
      </c>
      <c r="B202" s="140" t="s">
        <v>871</v>
      </c>
      <c r="C202" s="171">
        <v>44658</v>
      </c>
      <c r="D202" s="129">
        <v>48234</v>
      </c>
      <c r="E202" s="172">
        <v>5.0999999999999997E-2</v>
      </c>
      <c r="F202" s="173"/>
      <c r="G202" s="174"/>
      <c r="H202" s="175">
        <v>1790600000</v>
      </c>
      <c r="I202" s="146" t="s">
        <v>810</v>
      </c>
    </row>
    <row r="203" spans="1:9" ht="15.75" customHeight="1" x14ac:dyDescent="0.25">
      <c r="A203" s="147" t="s">
        <v>895</v>
      </c>
      <c r="B203" s="140" t="s">
        <v>866</v>
      </c>
      <c r="C203" s="171">
        <v>44762</v>
      </c>
      <c r="D203" s="129">
        <v>48415</v>
      </c>
      <c r="E203" s="172">
        <v>6.25E-2</v>
      </c>
      <c r="F203" s="173"/>
      <c r="G203" s="174"/>
      <c r="H203" s="175">
        <v>2000000000</v>
      </c>
      <c r="I203" s="146" t="s">
        <v>869</v>
      </c>
    </row>
    <row r="204" spans="1:9" ht="15.75" customHeight="1" x14ac:dyDescent="0.25">
      <c r="A204" s="139" t="s">
        <v>895</v>
      </c>
      <c r="B204" s="140" t="s">
        <v>871</v>
      </c>
      <c r="C204" s="171">
        <v>44847</v>
      </c>
      <c r="D204" s="129">
        <v>48415</v>
      </c>
      <c r="E204" s="172">
        <v>6.25E-2</v>
      </c>
      <c r="F204" s="173"/>
      <c r="G204" s="174"/>
      <c r="H204" s="175">
        <v>764800000</v>
      </c>
      <c r="I204" s="146" t="s">
        <v>869</v>
      </c>
    </row>
    <row r="205" spans="1:9" ht="15.75" customHeight="1" x14ac:dyDescent="0.25">
      <c r="A205" s="147" t="s">
        <v>896</v>
      </c>
      <c r="B205" s="140" t="s">
        <v>866</v>
      </c>
      <c r="C205" s="171">
        <v>44944</v>
      </c>
      <c r="D205" s="129">
        <v>48597</v>
      </c>
      <c r="E205" s="172">
        <v>7.5999999999999998E-2</v>
      </c>
      <c r="F205" s="173"/>
      <c r="G205" s="174"/>
      <c r="H205" s="175">
        <v>2875000000</v>
      </c>
      <c r="I205" s="146" t="s">
        <v>810</v>
      </c>
    </row>
    <row r="206" spans="1:9" ht="15.75" customHeight="1" x14ac:dyDescent="0.25">
      <c r="A206" s="139" t="s">
        <v>896</v>
      </c>
      <c r="B206" s="140" t="s">
        <v>871</v>
      </c>
      <c r="C206" s="171">
        <v>45029</v>
      </c>
      <c r="D206" s="129">
        <v>48597</v>
      </c>
      <c r="E206" s="172">
        <v>7.5999999999999998E-2</v>
      </c>
      <c r="F206" s="173"/>
      <c r="G206" s="174"/>
      <c r="H206" s="175">
        <v>3450000000</v>
      </c>
      <c r="I206" s="146" t="s">
        <v>810</v>
      </c>
    </row>
    <row r="207" spans="1:9" ht="15.75" customHeight="1" x14ac:dyDescent="0.25">
      <c r="A207" s="147" t="s">
        <v>897</v>
      </c>
      <c r="B207" s="140" t="s">
        <v>866</v>
      </c>
      <c r="C207" s="171">
        <v>45120</v>
      </c>
      <c r="D207" s="129">
        <v>48773</v>
      </c>
      <c r="E207" s="172">
        <v>0.06</v>
      </c>
      <c r="F207" s="173"/>
      <c r="G207" s="174"/>
      <c r="H207" s="175">
        <v>3392900000</v>
      </c>
      <c r="I207" s="146" t="s">
        <v>869</v>
      </c>
    </row>
    <row r="208" spans="1:9" ht="15.75" customHeight="1" x14ac:dyDescent="0.25">
      <c r="A208" s="139" t="s">
        <v>897</v>
      </c>
      <c r="B208" s="140" t="s">
        <v>871</v>
      </c>
      <c r="C208" s="171">
        <v>45229</v>
      </c>
      <c r="D208" s="129">
        <v>48773</v>
      </c>
      <c r="E208" s="172">
        <v>0.06</v>
      </c>
      <c r="F208" s="173"/>
      <c r="G208" s="174"/>
      <c r="H208" s="175">
        <v>2408800000</v>
      </c>
      <c r="I208" s="146" t="s">
        <v>869</v>
      </c>
    </row>
    <row r="209" spans="1:20" x14ac:dyDescent="0.25">
      <c r="A209" s="147"/>
      <c r="B209" s="186" t="s">
        <v>898</v>
      </c>
      <c r="C209" s="171"/>
      <c r="D209" s="129"/>
      <c r="E209" s="172"/>
      <c r="F209" s="173"/>
      <c r="G209" s="174"/>
      <c r="H209" s="175"/>
      <c r="I209" s="146"/>
    </row>
    <row r="210" spans="1:20" s="205" customFormat="1" x14ac:dyDescent="0.25">
      <c r="A210" s="139" t="s">
        <v>899</v>
      </c>
      <c r="B210" s="197" t="s">
        <v>866</v>
      </c>
      <c r="C210" s="198">
        <v>41663</v>
      </c>
      <c r="D210" s="199">
        <v>45315</v>
      </c>
      <c r="E210" s="200">
        <v>8.2290000000000002E-2</v>
      </c>
      <c r="F210" s="201">
        <v>2.9499999999999998E-2</v>
      </c>
      <c r="G210" s="202"/>
      <c r="H210" s="203">
        <v>494700000</v>
      </c>
      <c r="I210" s="204" t="s">
        <v>810</v>
      </c>
      <c r="K210" s="87"/>
      <c r="L210" s="87"/>
      <c r="M210" s="87"/>
      <c r="N210" s="87"/>
      <c r="O210" s="87"/>
      <c r="P210" s="87"/>
      <c r="Q210" s="87"/>
      <c r="R210" s="87"/>
      <c r="S210" s="87"/>
      <c r="T210" s="87"/>
    </row>
    <row r="211" spans="1:20" s="205" customFormat="1" x14ac:dyDescent="0.25">
      <c r="A211" s="147" t="s">
        <v>900</v>
      </c>
      <c r="B211" s="197" t="s">
        <v>866</v>
      </c>
      <c r="C211" s="198">
        <v>41754</v>
      </c>
      <c r="D211" s="199">
        <v>45407</v>
      </c>
      <c r="E211" s="200">
        <v>6.8883E-2</v>
      </c>
      <c r="F211" s="201">
        <v>0.03</v>
      </c>
      <c r="G211" s="202"/>
      <c r="H211" s="203">
        <v>150000000</v>
      </c>
      <c r="I211" s="204" t="s">
        <v>813</v>
      </c>
      <c r="K211" s="87"/>
      <c r="L211" s="87"/>
      <c r="M211" s="87"/>
      <c r="N211" s="87"/>
      <c r="O211" s="87"/>
      <c r="P211" s="87"/>
      <c r="Q211" s="87"/>
      <c r="R211" s="87"/>
      <c r="S211" s="87"/>
      <c r="T211" s="87"/>
    </row>
    <row r="212" spans="1:20" s="205" customFormat="1" x14ac:dyDescent="0.25">
      <c r="A212" s="139" t="s">
        <v>901</v>
      </c>
      <c r="B212" s="197" t="s">
        <v>866</v>
      </c>
      <c r="C212" s="198">
        <v>41845</v>
      </c>
      <c r="D212" s="199">
        <v>45498</v>
      </c>
      <c r="E212" s="200">
        <v>6.1057E-2</v>
      </c>
      <c r="F212" s="201">
        <v>0.03</v>
      </c>
      <c r="G212" s="202"/>
      <c r="H212" s="203">
        <v>700000000</v>
      </c>
      <c r="I212" s="204" t="s">
        <v>869</v>
      </c>
      <c r="K212" s="87"/>
      <c r="L212" s="87"/>
      <c r="M212" s="87"/>
      <c r="N212" s="87"/>
      <c r="O212" s="87"/>
      <c r="P212" s="87"/>
      <c r="Q212" s="87"/>
      <c r="R212" s="87"/>
      <c r="S212" s="87"/>
      <c r="T212" s="87"/>
    </row>
    <row r="213" spans="1:20" s="205" customFormat="1" x14ac:dyDescent="0.25">
      <c r="A213" s="147" t="s">
        <v>902</v>
      </c>
      <c r="B213" s="197" t="s">
        <v>866</v>
      </c>
      <c r="C213" s="198">
        <v>41936</v>
      </c>
      <c r="D213" s="199">
        <v>45589</v>
      </c>
      <c r="E213" s="200">
        <v>6.2856999999999996E-2</v>
      </c>
      <c r="F213" s="201">
        <v>3.15E-2</v>
      </c>
      <c r="G213" s="202"/>
      <c r="H213" s="203">
        <v>1000000000</v>
      </c>
      <c r="I213" s="204" t="s">
        <v>819</v>
      </c>
      <c r="K213" s="87"/>
      <c r="L213" s="87"/>
      <c r="M213" s="87"/>
      <c r="N213" s="87"/>
      <c r="O213" s="87"/>
      <c r="P213" s="87"/>
      <c r="Q213" s="87"/>
      <c r="R213" s="87"/>
      <c r="S213" s="87"/>
      <c r="T213" s="87"/>
    </row>
    <row r="214" spans="1:20" s="205" customFormat="1" x14ac:dyDescent="0.25">
      <c r="A214" s="139" t="s">
        <v>903</v>
      </c>
      <c r="B214" s="197" t="s">
        <v>866</v>
      </c>
      <c r="C214" s="198">
        <v>42027</v>
      </c>
      <c r="D214" s="199">
        <v>45680</v>
      </c>
      <c r="E214" s="200">
        <v>6.5989999999999993E-2</v>
      </c>
      <c r="F214" s="201">
        <v>3.2000000000000001E-2</v>
      </c>
      <c r="G214" s="202"/>
      <c r="H214" s="203">
        <v>460000000</v>
      </c>
      <c r="I214" s="204" t="s">
        <v>810</v>
      </c>
    </row>
    <row r="215" spans="1:20" s="205" customFormat="1" x14ac:dyDescent="0.25">
      <c r="A215" s="147" t="s">
        <v>904</v>
      </c>
      <c r="B215" s="197" t="s">
        <v>871</v>
      </c>
      <c r="C215" s="198">
        <v>42027</v>
      </c>
      <c r="D215" s="199">
        <v>45680</v>
      </c>
      <c r="E215" s="200">
        <v>6.5989999999999993E-2</v>
      </c>
      <c r="F215" s="201">
        <v>3.2000000000000001E-2</v>
      </c>
      <c r="G215" s="202"/>
      <c r="H215" s="203">
        <v>200000000</v>
      </c>
      <c r="I215" s="204" t="s">
        <v>810</v>
      </c>
    </row>
    <row r="216" spans="1:20" s="205" customFormat="1" x14ac:dyDescent="0.25">
      <c r="A216" s="139" t="s">
        <v>905</v>
      </c>
      <c r="B216" s="197" t="s">
        <v>866</v>
      </c>
      <c r="C216" s="198">
        <v>42117</v>
      </c>
      <c r="D216" s="199">
        <v>45770</v>
      </c>
      <c r="E216" s="200">
        <v>7.0682999999999996E-2</v>
      </c>
      <c r="F216" s="201">
        <v>3.1800000000000002E-2</v>
      </c>
      <c r="G216" s="202"/>
      <c r="H216" s="203">
        <v>800000000</v>
      </c>
      <c r="I216" s="204" t="s">
        <v>813</v>
      </c>
    </row>
    <row r="217" spans="1:20" s="205" customFormat="1" x14ac:dyDescent="0.25">
      <c r="A217" s="147" t="s">
        <v>906</v>
      </c>
      <c r="B217" s="197" t="s">
        <v>866</v>
      </c>
      <c r="C217" s="198">
        <v>42209</v>
      </c>
      <c r="D217" s="199">
        <v>45862</v>
      </c>
      <c r="E217" s="200">
        <v>6.2557000000000001E-2</v>
      </c>
      <c r="F217" s="201">
        <v>3.15E-2</v>
      </c>
      <c r="G217" s="202"/>
      <c r="H217" s="203">
        <v>1000000000</v>
      </c>
      <c r="I217" s="204" t="s">
        <v>869</v>
      </c>
    </row>
    <row r="218" spans="1:20" s="205" customFormat="1" x14ac:dyDescent="0.25">
      <c r="A218" s="139" t="s">
        <v>907</v>
      </c>
      <c r="B218" s="197" t="s">
        <v>866</v>
      </c>
      <c r="C218" s="198">
        <v>42300</v>
      </c>
      <c r="D218" s="199">
        <v>45953</v>
      </c>
      <c r="E218" s="200">
        <v>6.0357000000000001E-2</v>
      </c>
      <c r="F218" s="201">
        <v>2.9000000000000001E-2</v>
      </c>
      <c r="G218" s="202"/>
      <c r="H218" s="203">
        <v>100000000</v>
      </c>
      <c r="I218" s="204" t="s">
        <v>819</v>
      </c>
    </row>
    <row r="219" spans="1:20" s="205" customFormat="1" x14ac:dyDescent="0.25">
      <c r="A219" s="147" t="s">
        <v>908</v>
      </c>
      <c r="B219" s="197" t="s">
        <v>866</v>
      </c>
      <c r="C219" s="198">
        <v>42474</v>
      </c>
      <c r="D219" s="199">
        <v>46126</v>
      </c>
      <c r="E219" s="200">
        <v>6.4662999999999998E-2</v>
      </c>
      <c r="F219" s="201">
        <v>2.5499999999999998E-2</v>
      </c>
      <c r="G219" s="202"/>
      <c r="H219" s="203">
        <v>1640500000</v>
      </c>
      <c r="I219" s="204" t="s">
        <v>813</v>
      </c>
    </row>
    <row r="220" spans="1:20" s="205" customFormat="1" ht="15.75" thickBot="1" x14ac:dyDescent="0.3">
      <c r="A220" s="139" t="s">
        <v>909</v>
      </c>
      <c r="B220" s="197" t="s">
        <v>866</v>
      </c>
      <c r="C220" s="198">
        <v>42566</v>
      </c>
      <c r="D220" s="199">
        <v>46218</v>
      </c>
      <c r="E220" s="200">
        <v>5.5546999999999999E-2</v>
      </c>
      <c r="F220" s="201">
        <v>2.4E-2</v>
      </c>
      <c r="G220" s="202"/>
      <c r="H220" s="203">
        <v>850000000</v>
      </c>
      <c r="I220" s="204" t="s">
        <v>869</v>
      </c>
    </row>
    <row r="221" spans="1:20" ht="15.75" thickTop="1" x14ac:dyDescent="0.25">
      <c r="A221" s="206"/>
      <c r="B221" s="206" t="s">
        <v>910</v>
      </c>
      <c r="C221" s="107"/>
      <c r="D221" s="207"/>
      <c r="E221" s="208"/>
      <c r="F221" s="209"/>
      <c r="G221" s="210"/>
      <c r="H221" s="211">
        <f>SUM(H166:H220)</f>
        <v>125243800000</v>
      </c>
      <c r="I221" s="211"/>
      <c r="M221" s="316"/>
      <c r="N221" s="317">
        <v>45291</v>
      </c>
    </row>
    <row r="222" spans="1:20" x14ac:dyDescent="0.25">
      <c r="A222" s="139"/>
      <c r="B222" s="212" t="s">
        <v>833</v>
      </c>
      <c r="C222" s="212"/>
      <c r="D222" s="212"/>
      <c r="E222" s="212"/>
      <c r="F222" s="212"/>
      <c r="G222" s="213"/>
      <c r="H222" s="212"/>
      <c r="I222" s="214"/>
      <c r="M222" s="318" t="s">
        <v>984</v>
      </c>
      <c r="N222" s="319">
        <v>213533055609.17004</v>
      </c>
    </row>
    <row r="223" spans="1:20" x14ac:dyDescent="0.25">
      <c r="A223" s="147" t="s">
        <v>911</v>
      </c>
      <c r="B223" s="140" t="s">
        <v>912</v>
      </c>
      <c r="C223" s="171">
        <v>44510</v>
      </c>
      <c r="D223" s="171">
        <v>49989</v>
      </c>
      <c r="E223" s="172">
        <v>5.8799999999999998E-2</v>
      </c>
      <c r="F223" s="173"/>
      <c r="G223" s="174"/>
      <c r="H223" s="175">
        <v>1150000000</v>
      </c>
      <c r="I223" s="146" t="s">
        <v>819</v>
      </c>
      <c r="M223" s="320" t="s">
        <v>985</v>
      </c>
      <c r="N223" s="321">
        <v>0</v>
      </c>
    </row>
    <row r="224" spans="1:20" x14ac:dyDescent="0.25">
      <c r="A224" s="139" t="s">
        <v>911</v>
      </c>
      <c r="B224" s="139" t="s">
        <v>913</v>
      </c>
      <c r="C224" s="215">
        <v>44610</v>
      </c>
      <c r="D224" s="216">
        <v>49989</v>
      </c>
      <c r="E224" s="217">
        <v>5.8799999999999998E-2</v>
      </c>
      <c r="F224" s="218"/>
      <c r="G224" s="219"/>
      <c r="H224" s="220">
        <v>2300000000</v>
      </c>
      <c r="I224" s="221" t="s">
        <v>819</v>
      </c>
      <c r="M224" s="320" t="s">
        <v>986</v>
      </c>
      <c r="N224" s="321">
        <v>992576074.79999995</v>
      </c>
    </row>
    <row r="225" spans="1:14" x14ac:dyDescent="0.25">
      <c r="A225" s="147" t="s">
        <v>911</v>
      </c>
      <c r="B225" s="140" t="s">
        <v>913</v>
      </c>
      <c r="C225" s="171">
        <v>44690</v>
      </c>
      <c r="D225" s="171">
        <v>49989</v>
      </c>
      <c r="E225" s="172">
        <v>5.8799999999999998E-2</v>
      </c>
      <c r="F225" s="173"/>
      <c r="G225" s="174"/>
      <c r="H225" s="175">
        <v>785400000</v>
      </c>
      <c r="I225" s="146" t="s">
        <v>819</v>
      </c>
      <c r="M225" s="320" t="s">
        <v>987</v>
      </c>
      <c r="N225" s="321">
        <v>0</v>
      </c>
    </row>
    <row r="226" spans="1:14" x14ac:dyDescent="0.25">
      <c r="A226" s="139" t="s">
        <v>914</v>
      </c>
      <c r="B226" s="139" t="s">
        <v>912</v>
      </c>
      <c r="C226" s="215">
        <v>44833</v>
      </c>
      <c r="D226" s="216">
        <v>50312</v>
      </c>
      <c r="E226" s="217">
        <v>8.3900000000000002E-2</v>
      </c>
      <c r="F226" s="218"/>
      <c r="G226" s="219"/>
      <c r="H226" s="220">
        <v>1150000000</v>
      </c>
      <c r="I226" s="221" t="s">
        <v>851</v>
      </c>
      <c r="M226" s="320" t="s">
        <v>988</v>
      </c>
      <c r="N226" s="321">
        <v>0</v>
      </c>
    </row>
    <row r="227" spans="1:14" x14ac:dyDescent="0.25">
      <c r="A227" s="147" t="s">
        <v>914</v>
      </c>
      <c r="B227" s="140" t="s">
        <v>913</v>
      </c>
      <c r="C227" s="171">
        <v>44889</v>
      </c>
      <c r="D227" s="171">
        <v>50312</v>
      </c>
      <c r="E227" s="172">
        <v>8.3900000000000002E-2</v>
      </c>
      <c r="F227" s="173"/>
      <c r="G227" s="174"/>
      <c r="H227" s="175">
        <v>1000000000</v>
      </c>
      <c r="I227" s="146" t="s">
        <v>851</v>
      </c>
      <c r="M227" s="322" t="s">
        <v>989</v>
      </c>
      <c r="N227" s="321">
        <v>212540479534.37006</v>
      </c>
    </row>
    <row r="228" spans="1:14" x14ac:dyDescent="0.25">
      <c r="A228" s="139" t="s">
        <v>915</v>
      </c>
      <c r="B228" s="139" t="s">
        <v>912</v>
      </c>
      <c r="C228" s="215">
        <v>44979</v>
      </c>
      <c r="D228" s="216">
        <v>50458</v>
      </c>
      <c r="E228" s="217">
        <v>6.8000000000000005E-2</v>
      </c>
      <c r="F228" s="218"/>
      <c r="G228" s="219"/>
      <c r="H228" s="220">
        <v>2300000000</v>
      </c>
      <c r="I228" s="221" t="s">
        <v>827</v>
      </c>
      <c r="M228" s="323" t="s">
        <v>990</v>
      </c>
      <c r="N228" s="319">
        <v>511865628280</v>
      </c>
    </row>
    <row r="229" spans="1:14" x14ac:dyDescent="0.25">
      <c r="A229" s="147" t="s">
        <v>915</v>
      </c>
      <c r="B229" s="140" t="s">
        <v>913</v>
      </c>
      <c r="C229" s="171">
        <v>45050</v>
      </c>
      <c r="D229" s="171">
        <v>50458</v>
      </c>
      <c r="E229" s="172">
        <v>6.8000000000000005E-2</v>
      </c>
      <c r="F229" s="173"/>
      <c r="G229" s="174"/>
      <c r="H229" s="175">
        <v>1543000000</v>
      </c>
      <c r="I229" s="146" t="s">
        <v>827</v>
      </c>
      <c r="M229" s="320" t="s">
        <v>991</v>
      </c>
      <c r="N229" s="321">
        <v>89086800000</v>
      </c>
    </row>
    <row r="230" spans="1:14" x14ac:dyDescent="0.25">
      <c r="A230" s="139" t="s">
        <v>915</v>
      </c>
      <c r="B230" s="139" t="s">
        <v>913</v>
      </c>
      <c r="C230" s="215">
        <v>45184</v>
      </c>
      <c r="D230" s="216">
        <v>50458</v>
      </c>
      <c r="E230" s="217">
        <v>6.8000000000000005E-2</v>
      </c>
      <c r="F230" s="218"/>
      <c r="G230" s="219"/>
      <c r="H230" s="220">
        <v>581300000</v>
      </c>
      <c r="I230" s="221" t="s">
        <v>827</v>
      </c>
      <c r="M230" s="320" t="s">
        <v>992</v>
      </c>
      <c r="N230" s="321">
        <v>7181328280</v>
      </c>
    </row>
    <row r="231" spans="1:14" x14ac:dyDescent="0.25">
      <c r="A231" s="147" t="s">
        <v>915</v>
      </c>
      <c r="B231" s="140" t="s">
        <v>913</v>
      </c>
      <c r="C231" s="171">
        <v>45204</v>
      </c>
      <c r="D231" s="171">
        <v>50458</v>
      </c>
      <c r="E231" s="172">
        <v>6.8000000000000005E-2</v>
      </c>
      <c r="F231" s="173"/>
      <c r="G231" s="173"/>
      <c r="H231" s="175">
        <v>1119900000</v>
      </c>
      <c r="I231" s="146" t="s">
        <v>827</v>
      </c>
      <c r="M231" s="320" t="s">
        <v>993</v>
      </c>
      <c r="N231" s="321">
        <v>0</v>
      </c>
    </row>
    <row r="232" spans="1:14" x14ac:dyDescent="0.25">
      <c r="A232" s="206"/>
      <c r="B232" s="206" t="s">
        <v>916</v>
      </c>
      <c r="C232" s="107"/>
      <c r="D232" s="207"/>
      <c r="E232" s="208"/>
      <c r="F232" s="209"/>
      <c r="G232" s="210"/>
      <c r="H232" s="211">
        <f>SUM(H223:H231)</f>
        <v>11929600000</v>
      </c>
      <c r="I232" s="211"/>
      <c r="M232" s="320" t="s">
        <v>994</v>
      </c>
      <c r="N232" s="321">
        <v>67853300000</v>
      </c>
    </row>
    <row r="233" spans="1:14" ht="3.75" customHeight="1" x14ac:dyDescent="0.25">
      <c r="A233" s="222"/>
      <c r="B233" s="222"/>
      <c r="C233" s="223"/>
      <c r="D233" s="223"/>
      <c r="E233" s="224"/>
      <c r="F233" s="225"/>
      <c r="G233" s="226"/>
      <c r="H233" s="227"/>
      <c r="I233" s="227"/>
      <c r="M233" s="320" t="s">
        <v>995</v>
      </c>
      <c r="N233" s="321">
        <v>0</v>
      </c>
    </row>
    <row r="234" spans="1:14" x14ac:dyDescent="0.25">
      <c r="A234" s="228"/>
      <c r="B234" s="228" t="s">
        <v>917</v>
      </c>
      <c r="C234" s="229"/>
      <c r="D234" s="230"/>
      <c r="E234" s="231"/>
      <c r="F234" s="232"/>
      <c r="G234" s="233"/>
      <c r="H234" s="234">
        <f>H67+H91+H129+H164+H221+H232</f>
        <v>511865628280</v>
      </c>
      <c r="I234" s="235"/>
      <c r="M234" s="320" t="s">
        <v>996</v>
      </c>
      <c r="N234" s="321">
        <v>114293800000</v>
      </c>
    </row>
    <row r="235" spans="1:14" ht="15.75" thickBot="1" x14ac:dyDescent="0.3">
      <c r="A235" s="236"/>
      <c r="B235" s="236" t="s">
        <v>918</v>
      </c>
      <c r="C235" s="237"/>
      <c r="D235" s="237"/>
      <c r="E235" s="238"/>
      <c r="F235" s="239"/>
      <c r="G235" s="240"/>
      <c r="H235" s="241">
        <f>H234+G35</f>
        <v>725398683889.17004</v>
      </c>
      <c r="I235" s="242"/>
      <c r="M235" s="320" t="s">
        <v>997</v>
      </c>
      <c r="N235" s="321">
        <v>96277000000</v>
      </c>
    </row>
    <row r="236" spans="1:14" ht="15.75" thickTop="1" x14ac:dyDescent="0.25">
      <c r="A236" s="243" t="s">
        <v>919</v>
      </c>
      <c r="B236" s="244"/>
      <c r="H236" s="246"/>
      <c r="I236" s="247"/>
      <c r="M236" s="320" t="s">
        <v>998</v>
      </c>
      <c r="N236" s="321">
        <v>125243800000</v>
      </c>
    </row>
    <row r="237" spans="1:14" x14ac:dyDescent="0.25">
      <c r="A237" s="243"/>
      <c r="B237" s="244"/>
      <c r="H237" s="246"/>
      <c r="I237" s="247"/>
      <c r="M237" s="320" t="s">
        <v>999</v>
      </c>
      <c r="N237" s="324">
        <v>11929600000</v>
      </c>
    </row>
    <row r="238" spans="1:14" ht="15.75" thickBot="1" x14ac:dyDescent="0.3">
      <c r="A238" s="65" t="s">
        <v>1001</v>
      </c>
      <c r="B238" s="87"/>
      <c r="C238" s="248"/>
      <c r="D238" s="87"/>
      <c r="E238" s="248"/>
      <c r="F238" s="248"/>
      <c r="G238" s="248"/>
      <c r="H238" s="249"/>
      <c r="I238" s="250"/>
      <c r="J238" s="248"/>
      <c r="M238" s="325" t="s">
        <v>801</v>
      </c>
      <c r="N238" s="326">
        <v>725398683889.17004</v>
      </c>
    </row>
    <row r="239" spans="1:14" ht="15.75" thickTop="1" x14ac:dyDescent="0.25">
      <c r="A239" s="65"/>
      <c r="B239" s="87"/>
      <c r="C239" s="248"/>
      <c r="D239" s="87"/>
      <c r="E239" s="248"/>
      <c r="F239" s="248"/>
      <c r="G239" s="248"/>
      <c r="H239" s="249"/>
      <c r="I239" s="250"/>
      <c r="J239" s="248"/>
      <c r="M239" s="347"/>
      <c r="N239" s="348"/>
    </row>
    <row r="240" spans="1:14" s="256" customFormat="1" x14ac:dyDescent="0.25">
      <c r="A240" s="251"/>
      <c r="B240" s="251"/>
      <c r="C240" s="251"/>
      <c r="D240" s="252" t="s">
        <v>920</v>
      </c>
      <c r="E240" s="251"/>
      <c r="F240" s="253"/>
      <c r="G240" s="254"/>
      <c r="H240" s="255"/>
    </row>
    <row r="241" spans="1:9" x14ac:dyDescent="0.25">
      <c r="B241" s="89">
        <v>45291</v>
      </c>
    </row>
    <row r="242" spans="1:9" x14ac:dyDescent="0.25">
      <c r="A242" s="257" t="s">
        <v>921</v>
      </c>
      <c r="B242" s="258"/>
      <c r="C242" s="257"/>
      <c r="D242" s="257"/>
      <c r="E242" s="330" t="s">
        <v>6</v>
      </c>
      <c r="F242" s="331"/>
      <c r="G242" s="258" t="s">
        <v>922</v>
      </c>
      <c r="H242" s="257" t="s">
        <v>923</v>
      </c>
      <c r="I242" s="257" t="s">
        <v>923</v>
      </c>
    </row>
    <row r="243" spans="1:9" x14ac:dyDescent="0.25">
      <c r="A243" s="259" t="s">
        <v>924</v>
      </c>
      <c r="B243" s="260" t="s">
        <v>925</v>
      </c>
      <c r="C243" s="259" t="s">
        <v>926</v>
      </c>
      <c r="D243" s="259" t="s">
        <v>927</v>
      </c>
      <c r="E243" s="261" t="s">
        <v>928</v>
      </c>
      <c r="F243" s="262" t="s">
        <v>929</v>
      </c>
      <c r="G243" s="260" t="s">
        <v>761</v>
      </c>
      <c r="H243" s="259" t="s">
        <v>930</v>
      </c>
      <c r="I243" s="259" t="s">
        <v>931</v>
      </c>
    </row>
    <row r="244" spans="1:9" x14ac:dyDescent="0.25">
      <c r="A244" s="263" t="s">
        <v>932</v>
      </c>
      <c r="B244" s="263" t="s">
        <v>933</v>
      </c>
      <c r="C244" s="263" t="s">
        <v>934</v>
      </c>
      <c r="D244" s="263" t="s">
        <v>935</v>
      </c>
      <c r="E244" s="264"/>
      <c r="F244" s="307">
        <v>500</v>
      </c>
      <c r="G244" s="263">
        <v>103.88</v>
      </c>
      <c r="H244" s="263" t="s">
        <v>936</v>
      </c>
      <c r="I244" s="265" t="s">
        <v>937</v>
      </c>
    </row>
    <row r="245" spans="1:9" x14ac:dyDescent="0.25">
      <c r="A245" s="266" t="s">
        <v>932</v>
      </c>
      <c r="B245" s="266" t="s">
        <v>933</v>
      </c>
      <c r="C245" s="266" t="s">
        <v>934</v>
      </c>
      <c r="D245" s="266" t="s">
        <v>935</v>
      </c>
      <c r="E245" s="267">
        <v>19.612504000000001</v>
      </c>
      <c r="F245" s="308">
        <f>E245*G244</f>
        <v>2037.34691552</v>
      </c>
      <c r="G245" s="266"/>
      <c r="H245" s="266" t="s">
        <v>938</v>
      </c>
      <c r="I245" s="268" t="s">
        <v>937</v>
      </c>
    </row>
    <row r="246" spans="1:9" x14ac:dyDescent="0.25">
      <c r="A246" s="263" t="s">
        <v>939</v>
      </c>
      <c r="B246" s="263" t="s">
        <v>933</v>
      </c>
      <c r="C246" s="263" t="s">
        <v>940</v>
      </c>
      <c r="D246" s="263" t="s">
        <v>935</v>
      </c>
      <c r="E246" s="264">
        <v>7.4879316200000003</v>
      </c>
      <c r="F246" s="307">
        <f>E246*G244</f>
        <v>777.84633668560002</v>
      </c>
      <c r="G246" s="263"/>
      <c r="H246" s="263" t="s">
        <v>941</v>
      </c>
      <c r="I246" s="265" t="s">
        <v>942</v>
      </c>
    </row>
    <row r="247" spans="1:9" x14ac:dyDescent="0.25">
      <c r="A247" s="266" t="s">
        <v>932</v>
      </c>
      <c r="B247" s="266" t="s">
        <v>943</v>
      </c>
      <c r="C247" s="266" t="s">
        <v>944</v>
      </c>
      <c r="D247" s="266" t="s">
        <v>935</v>
      </c>
      <c r="E247" s="267">
        <v>19.994110389999999</v>
      </c>
      <c r="F247" s="308">
        <f>E247*G244</f>
        <v>2076.9881873131999</v>
      </c>
      <c r="G247" s="266"/>
      <c r="H247" s="266" t="s">
        <v>945</v>
      </c>
      <c r="I247" s="268" t="s">
        <v>946</v>
      </c>
    </row>
    <row r="248" spans="1:9" x14ac:dyDescent="0.25">
      <c r="A248" s="263" t="s">
        <v>932</v>
      </c>
      <c r="B248" s="263" t="s">
        <v>943</v>
      </c>
      <c r="C248" s="263" t="s">
        <v>947</v>
      </c>
      <c r="D248" s="263" t="s">
        <v>935</v>
      </c>
      <c r="E248" s="264">
        <v>19.995273920000002</v>
      </c>
      <c r="F248" s="307">
        <f>E248*G244</f>
        <v>2077.1090548096004</v>
      </c>
      <c r="G248" s="263"/>
      <c r="H248" s="263" t="s">
        <v>948</v>
      </c>
      <c r="I248" s="265" t="s">
        <v>949</v>
      </c>
    </row>
    <row r="249" spans="1:9" x14ac:dyDescent="0.25">
      <c r="A249" s="266" t="s">
        <v>932</v>
      </c>
      <c r="B249" s="266" t="s">
        <v>950</v>
      </c>
      <c r="C249" s="266" t="s">
        <v>951</v>
      </c>
      <c r="D249" s="266" t="s">
        <v>935</v>
      </c>
      <c r="E249" s="267">
        <v>14.944072279999999</v>
      </c>
      <c r="F249" s="308">
        <f>E249*G244</f>
        <v>1552.3902284463998</v>
      </c>
      <c r="G249" s="266"/>
      <c r="H249" s="266" t="s">
        <v>952</v>
      </c>
      <c r="I249" s="268" t="s">
        <v>953</v>
      </c>
    </row>
    <row r="250" spans="1:9" x14ac:dyDescent="0.25">
      <c r="A250" s="263" t="s">
        <v>932</v>
      </c>
      <c r="B250" s="263" t="s">
        <v>954</v>
      </c>
      <c r="C250" s="263" t="s">
        <v>951</v>
      </c>
      <c r="D250" s="263" t="s">
        <v>935</v>
      </c>
      <c r="E250" s="264">
        <v>16.476536299999999</v>
      </c>
      <c r="F250" s="307">
        <f>E250*G244</f>
        <v>1711.5825908439999</v>
      </c>
      <c r="G250" s="263"/>
      <c r="H250" s="263" t="s">
        <v>952</v>
      </c>
      <c r="I250" s="265" t="s">
        <v>953</v>
      </c>
    </row>
    <row r="251" spans="1:9" x14ac:dyDescent="0.25">
      <c r="A251" s="266" t="s">
        <v>932</v>
      </c>
      <c r="B251" s="266" t="s">
        <v>950</v>
      </c>
      <c r="C251" s="266" t="s">
        <v>955</v>
      </c>
      <c r="D251" s="266" t="s">
        <v>935</v>
      </c>
      <c r="E251" s="267">
        <v>9.99893286</v>
      </c>
      <c r="F251" s="308">
        <f>E251*G244</f>
        <v>1038.6891454967999</v>
      </c>
      <c r="G251" s="266"/>
      <c r="H251" s="266" t="s">
        <v>945</v>
      </c>
      <c r="I251" s="268" t="s">
        <v>956</v>
      </c>
    </row>
    <row r="252" spans="1:9" ht="16.5" x14ac:dyDescent="0.25">
      <c r="A252" s="263" t="s">
        <v>957</v>
      </c>
      <c r="B252" s="263" t="s">
        <v>958</v>
      </c>
      <c r="C252" s="263" t="s">
        <v>959</v>
      </c>
      <c r="D252" s="263" t="s">
        <v>935</v>
      </c>
      <c r="E252" s="264"/>
      <c r="F252" s="307">
        <v>19.891367030000001</v>
      </c>
      <c r="G252" s="263"/>
      <c r="H252" s="263" t="s">
        <v>960</v>
      </c>
      <c r="I252" s="265" t="s">
        <v>961</v>
      </c>
    </row>
    <row r="253" spans="1:9" ht="16.5" x14ac:dyDescent="0.25">
      <c r="A253" s="266" t="s">
        <v>962</v>
      </c>
      <c r="B253" s="266" t="s">
        <v>958</v>
      </c>
      <c r="C253" s="266" t="s">
        <v>959</v>
      </c>
      <c r="D253" s="266" t="s">
        <v>935</v>
      </c>
      <c r="E253" s="267"/>
      <c r="F253" s="308">
        <v>4248.0839393543529</v>
      </c>
      <c r="G253" s="266"/>
      <c r="H253" s="266" t="s">
        <v>963</v>
      </c>
      <c r="I253" s="268" t="s">
        <v>964</v>
      </c>
    </row>
    <row r="254" spans="1:9" ht="16.5" x14ac:dyDescent="0.25">
      <c r="A254" s="263" t="s">
        <v>965</v>
      </c>
      <c r="B254" s="263" t="s">
        <v>958</v>
      </c>
      <c r="C254" s="263" t="s">
        <v>959</v>
      </c>
      <c r="D254" s="263" t="s">
        <v>935</v>
      </c>
      <c r="E254" s="264"/>
      <c r="F254" s="307">
        <v>339.52113259200001</v>
      </c>
      <c r="G254" s="263"/>
      <c r="H254" s="263" t="s">
        <v>966</v>
      </c>
      <c r="I254" s="265" t="s">
        <v>967</v>
      </c>
    </row>
    <row r="255" spans="1:9" x14ac:dyDescent="0.25">
      <c r="A255" s="269"/>
      <c r="B255" s="269"/>
      <c r="C255" s="270"/>
      <c r="D255" s="270"/>
      <c r="E255" s="271">
        <f>SUM(E244:E253)</f>
        <v>108.50936136999999</v>
      </c>
      <c r="F255" s="272">
        <f>SUM(F244:F254)</f>
        <v>16379.448898091954</v>
      </c>
      <c r="G255" s="273"/>
      <c r="H255" s="270"/>
      <c r="I255" s="274"/>
    </row>
    <row r="256" spans="1:9" x14ac:dyDescent="0.25">
      <c r="F256" s="128"/>
    </row>
    <row r="257" spans="1:12" x14ac:dyDescent="0.25">
      <c r="A257" s="128" t="s">
        <v>968</v>
      </c>
    </row>
    <row r="258" spans="1:12" x14ac:dyDescent="0.25">
      <c r="A258" s="128" t="s">
        <v>969</v>
      </c>
    </row>
    <row r="259" spans="1:12" x14ac:dyDescent="0.25">
      <c r="A259" s="128" t="s">
        <v>970</v>
      </c>
    </row>
    <row r="262" spans="1:1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ht="1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275"/>
    </row>
    <row r="267" spans="1:1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275"/>
    </row>
    <row r="268" spans="1:1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275"/>
    </row>
    <row r="269" spans="1:1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275"/>
    </row>
    <row r="270" spans="1:1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275"/>
    </row>
    <row r="271" spans="1:1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275"/>
    </row>
    <row r="272" spans="1:1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275"/>
    </row>
    <row r="273" spans="1:1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275"/>
    </row>
    <row r="274" spans="1:1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275"/>
    </row>
    <row r="275" spans="1:1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275"/>
    </row>
    <row r="276" spans="1:1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275"/>
    </row>
    <row r="277" spans="1:1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x14ac:dyDescent="0.25">
      <c r="A285" s="276"/>
      <c r="B285" s="276"/>
      <c r="C285" s="276"/>
      <c r="D285" s="276"/>
      <c r="E285" s="276"/>
      <c r="F285" s="276"/>
      <c r="G285" s="276"/>
      <c r="H285" s="276"/>
      <c r="I285" s="276"/>
    </row>
    <row r="286" spans="1:12" x14ac:dyDescent="0.25">
      <c r="A286" s="276"/>
      <c r="B286" s="276"/>
      <c r="C286" s="276"/>
      <c r="D286" s="276"/>
      <c r="E286" s="276"/>
      <c r="F286" s="276"/>
      <c r="G286" s="276"/>
      <c r="H286" s="276"/>
      <c r="I286" s="276"/>
    </row>
    <row r="287" spans="1:12" x14ac:dyDescent="0.25">
      <c r="F287" s="128"/>
      <c r="H287" s="128"/>
      <c r="I287" s="128"/>
    </row>
    <row r="288" spans="1:12" x14ac:dyDescent="0.25">
      <c r="F288" s="128"/>
      <c r="H288" s="128"/>
      <c r="I288" s="128"/>
    </row>
    <row r="289" spans="6:9" x14ac:dyDescent="0.25">
      <c r="F289" s="128"/>
      <c r="H289" s="128"/>
      <c r="I289" s="128"/>
    </row>
    <row r="290" spans="6:9" x14ac:dyDescent="0.25">
      <c r="F290" s="128"/>
      <c r="H290" s="128"/>
      <c r="I290" s="128"/>
    </row>
    <row r="291" spans="6:9" x14ac:dyDescent="0.25">
      <c r="F291" s="128"/>
      <c r="H291" s="128"/>
      <c r="I291" s="128"/>
    </row>
    <row r="292" spans="6:9" x14ac:dyDescent="0.25">
      <c r="F292" s="128"/>
      <c r="H292" s="128"/>
      <c r="I292" s="128"/>
    </row>
    <row r="293" spans="6:9" x14ac:dyDescent="0.25">
      <c r="F293" s="128"/>
      <c r="H293" s="128"/>
      <c r="I293" s="128"/>
    </row>
    <row r="294" spans="6:9" x14ac:dyDescent="0.25">
      <c r="F294" s="128"/>
      <c r="H294" s="128"/>
      <c r="I294" s="128"/>
    </row>
  </sheetData>
  <mergeCells count="4">
    <mergeCell ref="A1:G1"/>
    <mergeCell ref="A2:G2"/>
    <mergeCell ref="A39:I39"/>
    <mergeCell ref="E242:F242"/>
  </mergeCells>
  <pageMargins left="0.25" right="0.25" top="0.75" bottom="0.75" header="0.3" footer="0.3"/>
  <pageSetup paperSize="9" scale="44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EB9C-5741-4D98-A697-BCE3FFE1A2EE}">
  <sheetPr>
    <tabColor theme="4" tint="0.59999389629810485"/>
  </sheetPr>
  <dimension ref="A1:M307"/>
  <sheetViews>
    <sheetView workbookViewId="0">
      <selection activeCell="D300" sqref="D300"/>
    </sheetView>
  </sheetViews>
  <sheetFormatPr defaultRowHeight="15" x14ac:dyDescent="0.25"/>
  <cols>
    <col min="1" max="1" width="22.5703125" style="10" customWidth="1"/>
    <col min="2" max="2" width="25" style="85" customWidth="1"/>
    <col min="3" max="3" width="23.5703125" style="10" bestFit="1" customWidth="1"/>
    <col min="4" max="4" width="47.5703125" style="10" customWidth="1"/>
    <col min="5" max="5" width="14.28515625" style="78" customWidth="1"/>
    <col min="6" max="6" width="17.7109375" style="7" bestFit="1" customWidth="1"/>
    <col min="7" max="7" width="20.28515625" style="7" customWidth="1"/>
    <col min="8" max="8" width="18.42578125" style="66" customWidth="1"/>
    <col min="9" max="9" width="19.5703125" style="67" customWidth="1"/>
    <col min="10" max="10" width="18.7109375" style="67" customWidth="1"/>
    <col min="11" max="11" width="64.85546875" style="10" customWidth="1"/>
    <col min="12" max="12" width="20.42578125" style="10" customWidth="1"/>
    <col min="13" max="13" width="16.85546875" style="10" customWidth="1"/>
    <col min="14" max="14" width="14" style="10" bestFit="1" customWidth="1"/>
    <col min="15" max="242" width="9.140625" style="10"/>
    <col min="243" max="243" width="13.85546875" style="10" customWidth="1"/>
    <col min="244" max="244" width="33.42578125" style="10" customWidth="1"/>
    <col min="245" max="245" width="23.5703125" style="10" bestFit="1" customWidth="1"/>
    <col min="246" max="246" width="47.42578125" style="10" customWidth="1"/>
    <col min="247" max="247" width="17.28515625" style="10" customWidth="1"/>
    <col min="248" max="248" width="21" style="10" customWidth="1"/>
    <col min="249" max="249" width="14.85546875" style="10" customWidth="1"/>
    <col min="250" max="250" width="21" style="10" bestFit="1" customWidth="1"/>
    <col min="251" max="251" width="13.140625" style="10" customWidth="1"/>
    <col min="252" max="252" width="11.7109375" style="10" bestFit="1" customWidth="1"/>
    <col min="253" max="253" width="64.85546875" style="10" customWidth="1"/>
    <col min="254" max="254" width="23.140625" style="10" customWidth="1"/>
    <col min="255" max="498" width="9.140625" style="10"/>
    <col min="499" max="499" width="13.85546875" style="10" customWidth="1"/>
    <col min="500" max="500" width="33.42578125" style="10" customWidth="1"/>
    <col min="501" max="501" width="23.5703125" style="10" bestFit="1" customWidth="1"/>
    <col min="502" max="502" width="47.42578125" style="10" customWidth="1"/>
    <col min="503" max="503" width="17.28515625" style="10" customWidth="1"/>
    <col min="504" max="504" width="21" style="10" customWidth="1"/>
    <col min="505" max="505" width="14.85546875" style="10" customWidth="1"/>
    <col min="506" max="506" width="21" style="10" bestFit="1" customWidth="1"/>
    <col min="507" max="507" width="13.140625" style="10" customWidth="1"/>
    <col min="508" max="508" width="11.7109375" style="10" bestFit="1" customWidth="1"/>
    <col min="509" max="509" width="64.85546875" style="10" customWidth="1"/>
    <col min="510" max="510" width="23.140625" style="10" customWidth="1"/>
    <col min="511" max="754" width="9.140625" style="10"/>
    <col min="755" max="755" width="13.85546875" style="10" customWidth="1"/>
    <col min="756" max="756" width="33.42578125" style="10" customWidth="1"/>
    <col min="757" max="757" width="23.5703125" style="10" bestFit="1" customWidth="1"/>
    <col min="758" max="758" width="47.42578125" style="10" customWidth="1"/>
    <col min="759" max="759" width="17.28515625" style="10" customWidth="1"/>
    <col min="760" max="760" width="21" style="10" customWidth="1"/>
    <col min="761" max="761" width="14.85546875" style="10" customWidth="1"/>
    <col min="762" max="762" width="21" style="10" bestFit="1" customWidth="1"/>
    <col min="763" max="763" width="13.140625" style="10" customWidth="1"/>
    <col min="764" max="764" width="11.7109375" style="10" bestFit="1" customWidth="1"/>
    <col min="765" max="765" width="64.85546875" style="10" customWidth="1"/>
    <col min="766" max="766" width="23.140625" style="10" customWidth="1"/>
    <col min="767" max="1010" width="9.140625" style="10"/>
    <col min="1011" max="1011" width="13.85546875" style="10" customWidth="1"/>
    <col min="1012" max="1012" width="33.42578125" style="10" customWidth="1"/>
    <col min="1013" max="1013" width="23.5703125" style="10" bestFit="1" customWidth="1"/>
    <col min="1014" max="1014" width="47.42578125" style="10" customWidth="1"/>
    <col min="1015" max="1015" width="17.28515625" style="10" customWidth="1"/>
    <col min="1016" max="1016" width="21" style="10" customWidth="1"/>
    <col min="1017" max="1017" width="14.85546875" style="10" customWidth="1"/>
    <col min="1018" max="1018" width="21" style="10" bestFit="1" customWidth="1"/>
    <col min="1019" max="1019" width="13.140625" style="10" customWidth="1"/>
    <col min="1020" max="1020" width="11.7109375" style="10" bestFit="1" customWidth="1"/>
    <col min="1021" max="1021" width="64.85546875" style="10" customWidth="1"/>
    <col min="1022" max="1022" width="23.140625" style="10" customWidth="1"/>
    <col min="1023" max="1266" width="9.140625" style="10"/>
    <col min="1267" max="1267" width="13.85546875" style="10" customWidth="1"/>
    <col min="1268" max="1268" width="33.42578125" style="10" customWidth="1"/>
    <col min="1269" max="1269" width="23.5703125" style="10" bestFit="1" customWidth="1"/>
    <col min="1270" max="1270" width="47.42578125" style="10" customWidth="1"/>
    <col min="1271" max="1271" width="17.28515625" style="10" customWidth="1"/>
    <col min="1272" max="1272" width="21" style="10" customWidth="1"/>
    <col min="1273" max="1273" width="14.85546875" style="10" customWidth="1"/>
    <col min="1274" max="1274" width="21" style="10" bestFit="1" customWidth="1"/>
    <col min="1275" max="1275" width="13.140625" style="10" customWidth="1"/>
    <col min="1276" max="1276" width="11.7109375" style="10" bestFit="1" customWidth="1"/>
    <col min="1277" max="1277" width="64.85546875" style="10" customWidth="1"/>
    <col min="1278" max="1278" width="23.140625" style="10" customWidth="1"/>
    <col min="1279" max="1522" width="9.140625" style="10"/>
    <col min="1523" max="1523" width="13.85546875" style="10" customWidth="1"/>
    <col min="1524" max="1524" width="33.42578125" style="10" customWidth="1"/>
    <col min="1525" max="1525" width="23.5703125" style="10" bestFit="1" customWidth="1"/>
    <col min="1526" max="1526" width="47.42578125" style="10" customWidth="1"/>
    <col min="1527" max="1527" width="17.28515625" style="10" customWidth="1"/>
    <col min="1528" max="1528" width="21" style="10" customWidth="1"/>
    <col min="1529" max="1529" width="14.85546875" style="10" customWidth="1"/>
    <col min="1530" max="1530" width="21" style="10" bestFit="1" customWidth="1"/>
    <col min="1531" max="1531" width="13.140625" style="10" customWidth="1"/>
    <col min="1532" max="1532" width="11.7109375" style="10" bestFit="1" customWidth="1"/>
    <col min="1533" max="1533" width="64.85546875" style="10" customWidth="1"/>
    <col min="1534" max="1534" width="23.140625" style="10" customWidth="1"/>
    <col min="1535" max="1778" width="9.140625" style="10"/>
    <col min="1779" max="1779" width="13.85546875" style="10" customWidth="1"/>
    <col min="1780" max="1780" width="33.42578125" style="10" customWidth="1"/>
    <col min="1781" max="1781" width="23.5703125" style="10" bestFit="1" customWidth="1"/>
    <col min="1782" max="1782" width="47.42578125" style="10" customWidth="1"/>
    <col min="1783" max="1783" width="17.28515625" style="10" customWidth="1"/>
    <col min="1784" max="1784" width="21" style="10" customWidth="1"/>
    <col min="1785" max="1785" width="14.85546875" style="10" customWidth="1"/>
    <col min="1786" max="1786" width="21" style="10" bestFit="1" customWidth="1"/>
    <col min="1787" max="1787" width="13.140625" style="10" customWidth="1"/>
    <col min="1788" max="1788" width="11.7109375" style="10" bestFit="1" customWidth="1"/>
    <col min="1789" max="1789" width="64.85546875" style="10" customWidth="1"/>
    <col min="1790" max="1790" width="23.140625" style="10" customWidth="1"/>
    <col min="1791" max="2034" width="9.140625" style="10"/>
    <col min="2035" max="2035" width="13.85546875" style="10" customWidth="1"/>
    <col min="2036" max="2036" width="33.42578125" style="10" customWidth="1"/>
    <col min="2037" max="2037" width="23.5703125" style="10" bestFit="1" customWidth="1"/>
    <col min="2038" max="2038" width="47.42578125" style="10" customWidth="1"/>
    <col min="2039" max="2039" width="17.28515625" style="10" customWidth="1"/>
    <col min="2040" max="2040" width="21" style="10" customWidth="1"/>
    <col min="2041" max="2041" width="14.85546875" style="10" customWidth="1"/>
    <col min="2042" max="2042" width="21" style="10" bestFit="1" customWidth="1"/>
    <col min="2043" max="2043" width="13.140625" style="10" customWidth="1"/>
    <col min="2044" max="2044" width="11.7109375" style="10" bestFit="1" customWidth="1"/>
    <col min="2045" max="2045" width="64.85546875" style="10" customWidth="1"/>
    <col min="2046" max="2046" width="23.140625" style="10" customWidth="1"/>
    <col min="2047" max="2290" width="9.140625" style="10"/>
    <col min="2291" max="2291" width="13.85546875" style="10" customWidth="1"/>
    <col min="2292" max="2292" width="33.42578125" style="10" customWidth="1"/>
    <col min="2293" max="2293" width="23.5703125" style="10" bestFit="1" customWidth="1"/>
    <col min="2294" max="2294" width="47.42578125" style="10" customWidth="1"/>
    <col min="2295" max="2295" width="17.28515625" style="10" customWidth="1"/>
    <col min="2296" max="2296" width="21" style="10" customWidth="1"/>
    <col min="2297" max="2297" width="14.85546875" style="10" customWidth="1"/>
    <col min="2298" max="2298" width="21" style="10" bestFit="1" customWidth="1"/>
    <col min="2299" max="2299" width="13.140625" style="10" customWidth="1"/>
    <col min="2300" max="2300" width="11.7109375" style="10" bestFit="1" customWidth="1"/>
    <col min="2301" max="2301" width="64.85546875" style="10" customWidth="1"/>
    <col min="2302" max="2302" width="23.140625" style="10" customWidth="1"/>
    <col min="2303" max="2546" width="9.140625" style="10"/>
    <col min="2547" max="2547" width="13.85546875" style="10" customWidth="1"/>
    <col min="2548" max="2548" width="33.42578125" style="10" customWidth="1"/>
    <col min="2549" max="2549" width="23.5703125" style="10" bestFit="1" customWidth="1"/>
    <col min="2550" max="2550" width="47.42578125" style="10" customWidth="1"/>
    <col min="2551" max="2551" width="17.28515625" style="10" customWidth="1"/>
    <col min="2552" max="2552" width="21" style="10" customWidth="1"/>
    <col min="2553" max="2553" width="14.85546875" style="10" customWidth="1"/>
    <col min="2554" max="2554" width="21" style="10" bestFit="1" customWidth="1"/>
    <col min="2555" max="2555" width="13.140625" style="10" customWidth="1"/>
    <col min="2556" max="2556" width="11.7109375" style="10" bestFit="1" customWidth="1"/>
    <col min="2557" max="2557" width="64.85546875" style="10" customWidth="1"/>
    <col min="2558" max="2558" width="23.140625" style="10" customWidth="1"/>
    <col min="2559" max="2802" width="9.140625" style="10"/>
    <col min="2803" max="2803" width="13.85546875" style="10" customWidth="1"/>
    <col min="2804" max="2804" width="33.42578125" style="10" customWidth="1"/>
    <col min="2805" max="2805" width="23.5703125" style="10" bestFit="1" customWidth="1"/>
    <col min="2806" max="2806" width="47.42578125" style="10" customWidth="1"/>
    <col min="2807" max="2807" width="17.28515625" style="10" customWidth="1"/>
    <col min="2808" max="2808" width="21" style="10" customWidth="1"/>
    <col min="2809" max="2809" width="14.85546875" style="10" customWidth="1"/>
    <col min="2810" max="2810" width="21" style="10" bestFit="1" customWidth="1"/>
    <col min="2811" max="2811" width="13.140625" style="10" customWidth="1"/>
    <col min="2812" max="2812" width="11.7109375" style="10" bestFit="1" customWidth="1"/>
    <col min="2813" max="2813" width="64.85546875" style="10" customWidth="1"/>
    <col min="2814" max="2814" width="23.140625" style="10" customWidth="1"/>
    <col min="2815" max="3058" width="9.140625" style="10"/>
    <col min="3059" max="3059" width="13.85546875" style="10" customWidth="1"/>
    <col min="3060" max="3060" width="33.42578125" style="10" customWidth="1"/>
    <col min="3061" max="3061" width="23.5703125" style="10" bestFit="1" customWidth="1"/>
    <col min="3062" max="3062" width="47.42578125" style="10" customWidth="1"/>
    <col min="3063" max="3063" width="17.28515625" style="10" customWidth="1"/>
    <col min="3064" max="3064" width="21" style="10" customWidth="1"/>
    <col min="3065" max="3065" width="14.85546875" style="10" customWidth="1"/>
    <col min="3066" max="3066" width="21" style="10" bestFit="1" customWidth="1"/>
    <col min="3067" max="3067" width="13.140625" style="10" customWidth="1"/>
    <col min="3068" max="3068" width="11.7109375" style="10" bestFit="1" customWidth="1"/>
    <col min="3069" max="3069" width="64.85546875" style="10" customWidth="1"/>
    <col min="3070" max="3070" width="23.140625" style="10" customWidth="1"/>
    <col min="3071" max="3314" width="9.140625" style="10"/>
    <col min="3315" max="3315" width="13.85546875" style="10" customWidth="1"/>
    <col min="3316" max="3316" width="33.42578125" style="10" customWidth="1"/>
    <col min="3317" max="3317" width="23.5703125" style="10" bestFit="1" customWidth="1"/>
    <col min="3318" max="3318" width="47.42578125" style="10" customWidth="1"/>
    <col min="3319" max="3319" width="17.28515625" style="10" customWidth="1"/>
    <col min="3320" max="3320" width="21" style="10" customWidth="1"/>
    <col min="3321" max="3321" width="14.85546875" style="10" customWidth="1"/>
    <col min="3322" max="3322" width="21" style="10" bestFit="1" customWidth="1"/>
    <col min="3323" max="3323" width="13.140625" style="10" customWidth="1"/>
    <col min="3324" max="3324" width="11.7109375" style="10" bestFit="1" customWidth="1"/>
    <col min="3325" max="3325" width="64.85546875" style="10" customWidth="1"/>
    <col min="3326" max="3326" width="23.140625" style="10" customWidth="1"/>
    <col min="3327" max="3570" width="9.140625" style="10"/>
    <col min="3571" max="3571" width="13.85546875" style="10" customWidth="1"/>
    <col min="3572" max="3572" width="33.42578125" style="10" customWidth="1"/>
    <col min="3573" max="3573" width="23.5703125" style="10" bestFit="1" customWidth="1"/>
    <col min="3574" max="3574" width="47.42578125" style="10" customWidth="1"/>
    <col min="3575" max="3575" width="17.28515625" style="10" customWidth="1"/>
    <col min="3576" max="3576" width="21" style="10" customWidth="1"/>
    <col min="3577" max="3577" width="14.85546875" style="10" customWidth="1"/>
    <col min="3578" max="3578" width="21" style="10" bestFit="1" customWidth="1"/>
    <col min="3579" max="3579" width="13.140625" style="10" customWidth="1"/>
    <col min="3580" max="3580" width="11.7109375" style="10" bestFit="1" customWidth="1"/>
    <col min="3581" max="3581" width="64.85546875" style="10" customWidth="1"/>
    <col min="3582" max="3582" width="23.140625" style="10" customWidth="1"/>
    <col min="3583" max="3826" width="9.140625" style="10"/>
    <col min="3827" max="3827" width="13.85546875" style="10" customWidth="1"/>
    <col min="3828" max="3828" width="33.42578125" style="10" customWidth="1"/>
    <col min="3829" max="3829" width="23.5703125" style="10" bestFit="1" customWidth="1"/>
    <col min="3830" max="3830" width="47.42578125" style="10" customWidth="1"/>
    <col min="3831" max="3831" width="17.28515625" style="10" customWidth="1"/>
    <col min="3832" max="3832" width="21" style="10" customWidth="1"/>
    <col min="3833" max="3833" width="14.85546875" style="10" customWidth="1"/>
    <col min="3834" max="3834" width="21" style="10" bestFit="1" customWidth="1"/>
    <col min="3835" max="3835" width="13.140625" style="10" customWidth="1"/>
    <col min="3836" max="3836" width="11.7109375" style="10" bestFit="1" customWidth="1"/>
    <col min="3837" max="3837" width="64.85546875" style="10" customWidth="1"/>
    <col min="3838" max="3838" width="23.140625" style="10" customWidth="1"/>
    <col min="3839" max="4082" width="9.140625" style="10"/>
    <col min="4083" max="4083" width="13.85546875" style="10" customWidth="1"/>
    <col min="4084" max="4084" width="33.42578125" style="10" customWidth="1"/>
    <col min="4085" max="4085" width="23.5703125" style="10" bestFit="1" customWidth="1"/>
    <col min="4086" max="4086" width="47.42578125" style="10" customWidth="1"/>
    <col min="4087" max="4087" width="17.28515625" style="10" customWidth="1"/>
    <col min="4088" max="4088" width="21" style="10" customWidth="1"/>
    <col min="4089" max="4089" width="14.85546875" style="10" customWidth="1"/>
    <col min="4090" max="4090" width="21" style="10" bestFit="1" customWidth="1"/>
    <col min="4091" max="4091" width="13.140625" style="10" customWidth="1"/>
    <col min="4092" max="4092" width="11.7109375" style="10" bestFit="1" customWidth="1"/>
    <col min="4093" max="4093" width="64.85546875" style="10" customWidth="1"/>
    <col min="4094" max="4094" width="23.140625" style="10" customWidth="1"/>
    <col min="4095" max="4338" width="9.140625" style="10"/>
    <col min="4339" max="4339" width="13.85546875" style="10" customWidth="1"/>
    <col min="4340" max="4340" width="33.42578125" style="10" customWidth="1"/>
    <col min="4341" max="4341" width="23.5703125" style="10" bestFit="1" customWidth="1"/>
    <col min="4342" max="4342" width="47.42578125" style="10" customWidth="1"/>
    <col min="4343" max="4343" width="17.28515625" style="10" customWidth="1"/>
    <col min="4344" max="4344" width="21" style="10" customWidth="1"/>
    <col min="4345" max="4345" width="14.85546875" style="10" customWidth="1"/>
    <col min="4346" max="4346" width="21" style="10" bestFit="1" customWidth="1"/>
    <col min="4347" max="4347" width="13.140625" style="10" customWidth="1"/>
    <col min="4348" max="4348" width="11.7109375" style="10" bestFit="1" customWidth="1"/>
    <col min="4349" max="4349" width="64.85546875" style="10" customWidth="1"/>
    <col min="4350" max="4350" width="23.140625" style="10" customWidth="1"/>
    <col min="4351" max="4594" width="9.140625" style="10"/>
    <col min="4595" max="4595" width="13.85546875" style="10" customWidth="1"/>
    <col min="4596" max="4596" width="33.42578125" style="10" customWidth="1"/>
    <col min="4597" max="4597" width="23.5703125" style="10" bestFit="1" customWidth="1"/>
    <col min="4598" max="4598" width="47.42578125" style="10" customWidth="1"/>
    <col min="4599" max="4599" width="17.28515625" style="10" customWidth="1"/>
    <col min="4600" max="4600" width="21" style="10" customWidth="1"/>
    <col min="4601" max="4601" width="14.85546875" style="10" customWidth="1"/>
    <col min="4602" max="4602" width="21" style="10" bestFit="1" customWidth="1"/>
    <col min="4603" max="4603" width="13.140625" style="10" customWidth="1"/>
    <col min="4604" max="4604" width="11.7109375" style="10" bestFit="1" customWidth="1"/>
    <col min="4605" max="4605" width="64.85546875" style="10" customWidth="1"/>
    <col min="4606" max="4606" width="23.140625" style="10" customWidth="1"/>
    <col min="4607" max="4850" width="9.140625" style="10"/>
    <col min="4851" max="4851" width="13.85546875" style="10" customWidth="1"/>
    <col min="4852" max="4852" width="33.42578125" style="10" customWidth="1"/>
    <col min="4853" max="4853" width="23.5703125" style="10" bestFit="1" customWidth="1"/>
    <col min="4854" max="4854" width="47.42578125" style="10" customWidth="1"/>
    <col min="4855" max="4855" width="17.28515625" style="10" customWidth="1"/>
    <col min="4856" max="4856" width="21" style="10" customWidth="1"/>
    <col min="4857" max="4857" width="14.85546875" style="10" customWidth="1"/>
    <col min="4858" max="4858" width="21" style="10" bestFit="1" customWidth="1"/>
    <col min="4859" max="4859" width="13.140625" style="10" customWidth="1"/>
    <col min="4860" max="4860" width="11.7109375" style="10" bestFit="1" customWidth="1"/>
    <col min="4861" max="4861" width="64.85546875" style="10" customWidth="1"/>
    <col min="4862" max="4862" width="23.140625" style="10" customWidth="1"/>
    <col min="4863" max="5106" width="9.140625" style="10"/>
    <col min="5107" max="5107" width="13.85546875" style="10" customWidth="1"/>
    <col min="5108" max="5108" width="33.42578125" style="10" customWidth="1"/>
    <col min="5109" max="5109" width="23.5703125" style="10" bestFit="1" customWidth="1"/>
    <col min="5110" max="5110" width="47.42578125" style="10" customWidth="1"/>
    <col min="5111" max="5111" width="17.28515625" style="10" customWidth="1"/>
    <col min="5112" max="5112" width="21" style="10" customWidth="1"/>
    <col min="5113" max="5113" width="14.85546875" style="10" customWidth="1"/>
    <col min="5114" max="5114" width="21" style="10" bestFit="1" customWidth="1"/>
    <col min="5115" max="5115" width="13.140625" style="10" customWidth="1"/>
    <col min="5116" max="5116" width="11.7109375" style="10" bestFit="1" customWidth="1"/>
    <col min="5117" max="5117" width="64.85546875" style="10" customWidth="1"/>
    <col min="5118" max="5118" width="23.140625" style="10" customWidth="1"/>
    <col min="5119" max="5362" width="9.140625" style="10"/>
    <col min="5363" max="5363" width="13.85546875" style="10" customWidth="1"/>
    <col min="5364" max="5364" width="33.42578125" style="10" customWidth="1"/>
    <col min="5365" max="5365" width="23.5703125" style="10" bestFit="1" customWidth="1"/>
    <col min="5366" max="5366" width="47.42578125" style="10" customWidth="1"/>
    <col min="5367" max="5367" width="17.28515625" style="10" customWidth="1"/>
    <col min="5368" max="5368" width="21" style="10" customWidth="1"/>
    <col min="5369" max="5369" width="14.85546875" style="10" customWidth="1"/>
    <col min="5370" max="5370" width="21" style="10" bestFit="1" customWidth="1"/>
    <col min="5371" max="5371" width="13.140625" style="10" customWidth="1"/>
    <col min="5372" max="5372" width="11.7109375" style="10" bestFit="1" customWidth="1"/>
    <col min="5373" max="5373" width="64.85546875" style="10" customWidth="1"/>
    <col min="5374" max="5374" width="23.140625" style="10" customWidth="1"/>
    <col min="5375" max="5618" width="9.140625" style="10"/>
    <col min="5619" max="5619" width="13.85546875" style="10" customWidth="1"/>
    <col min="5620" max="5620" width="33.42578125" style="10" customWidth="1"/>
    <col min="5621" max="5621" width="23.5703125" style="10" bestFit="1" customWidth="1"/>
    <col min="5622" max="5622" width="47.42578125" style="10" customWidth="1"/>
    <col min="5623" max="5623" width="17.28515625" style="10" customWidth="1"/>
    <col min="5624" max="5624" width="21" style="10" customWidth="1"/>
    <col min="5625" max="5625" width="14.85546875" style="10" customWidth="1"/>
    <col min="5626" max="5626" width="21" style="10" bestFit="1" customWidth="1"/>
    <col min="5627" max="5627" width="13.140625" style="10" customWidth="1"/>
    <col min="5628" max="5628" width="11.7109375" style="10" bestFit="1" customWidth="1"/>
    <col min="5629" max="5629" width="64.85546875" style="10" customWidth="1"/>
    <col min="5630" max="5630" width="23.140625" style="10" customWidth="1"/>
    <col min="5631" max="5874" width="9.140625" style="10"/>
    <col min="5875" max="5875" width="13.85546875" style="10" customWidth="1"/>
    <col min="5876" max="5876" width="33.42578125" style="10" customWidth="1"/>
    <col min="5877" max="5877" width="23.5703125" style="10" bestFit="1" customWidth="1"/>
    <col min="5878" max="5878" width="47.42578125" style="10" customWidth="1"/>
    <col min="5879" max="5879" width="17.28515625" style="10" customWidth="1"/>
    <col min="5880" max="5880" width="21" style="10" customWidth="1"/>
    <col min="5881" max="5881" width="14.85546875" style="10" customWidth="1"/>
    <col min="5882" max="5882" width="21" style="10" bestFit="1" customWidth="1"/>
    <col min="5883" max="5883" width="13.140625" style="10" customWidth="1"/>
    <col min="5884" max="5884" width="11.7109375" style="10" bestFit="1" customWidth="1"/>
    <col min="5885" max="5885" width="64.85546875" style="10" customWidth="1"/>
    <col min="5886" max="5886" width="23.140625" style="10" customWidth="1"/>
    <col min="5887" max="6130" width="9.140625" style="10"/>
    <col min="6131" max="6131" width="13.85546875" style="10" customWidth="1"/>
    <col min="6132" max="6132" width="33.42578125" style="10" customWidth="1"/>
    <col min="6133" max="6133" width="23.5703125" style="10" bestFit="1" customWidth="1"/>
    <col min="6134" max="6134" width="47.42578125" style="10" customWidth="1"/>
    <col min="6135" max="6135" width="17.28515625" style="10" customWidth="1"/>
    <col min="6136" max="6136" width="21" style="10" customWidth="1"/>
    <col min="6137" max="6137" width="14.85546875" style="10" customWidth="1"/>
    <col min="6138" max="6138" width="21" style="10" bestFit="1" customWidth="1"/>
    <col min="6139" max="6139" width="13.140625" style="10" customWidth="1"/>
    <col min="6140" max="6140" width="11.7109375" style="10" bestFit="1" customWidth="1"/>
    <col min="6141" max="6141" width="64.85546875" style="10" customWidth="1"/>
    <col min="6142" max="6142" width="23.140625" style="10" customWidth="1"/>
    <col min="6143" max="6386" width="9.140625" style="10"/>
    <col min="6387" max="6387" width="13.85546875" style="10" customWidth="1"/>
    <col min="6388" max="6388" width="33.42578125" style="10" customWidth="1"/>
    <col min="6389" max="6389" width="23.5703125" style="10" bestFit="1" customWidth="1"/>
    <col min="6390" max="6390" width="47.42578125" style="10" customWidth="1"/>
    <col min="6391" max="6391" width="17.28515625" style="10" customWidth="1"/>
    <col min="6392" max="6392" width="21" style="10" customWidth="1"/>
    <col min="6393" max="6393" width="14.85546875" style="10" customWidth="1"/>
    <col min="6394" max="6394" width="21" style="10" bestFit="1" customWidth="1"/>
    <col min="6395" max="6395" width="13.140625" style="10" customWidth="1"/>
    <col min="6396" max="6396" width="11.7109375" style="10" bestFit="1" customWidth="1"/>
    <col min="6397" max="6397" width="64.85546875" style="10" customWidth="1"/>
    <col min="6398" max="6398" width="23.140625" style="10" customWidth="1"/>
    <col min="6399" max="6642" width="9.140625" style="10"/>
    <col min="6643" max="6643" width="13.85546875" style="10" customWidth="1"/>
    <col min="6644" max="6644" width="33.42578125" style="10" customWidth="1"/>
    <col min="6645" max="6645" width="23.5703125" style="10" bestFit="1" customWidth="1"/>
    <col min="6646" max="6646" width="47.42578125" style="10" customWidth="1"/>
    <col min="6647" max="6647" width="17.28515625" style="10" customWidth="1"/>
    <col min="6648" max="6648" width="21" style="10" customWidth="1"/>
    <col min="6649" max="6649" width="14.85546875" style="10" customWidth="1"/>
    <col min="6650" max="6650" width="21" style="10" bestFit="1" customWidth="1"/>
    <col min="6651" max="6651" width="13.140625" style="10" customWidth="1"/>
    <col min="6652" max="6652" width="11.7109375" style="10" bestFit="1" customWidth="1"/>
    <col min="6653" max="6653" width="64.85546875" style="10" customWidth="1"/>
    <col min="6654" max="6654" width="23.140625" style="10" customWidth="1"/>
    <col min="6655" max="6898" width="9.140625" style="10"/>
    <col min="6899" max="6899" width="13.85546875" style="10" customWidth="1"/>
    <col min="6900" max="6900" width="33.42578125" style="10" customWidth="1"/>
    <col min="6901" max="6901" width="23.5703125" style="10" bestFit="1" customWidth="1"/>
    <col min="6902" max="6902" width="47.42578125" style="10" customWidth="1"/>
    <col min="6903" max="6903" width="17.28515625" style="10" customWidth="1"/>
    <col min="6904" max="6904" width="21" style="10" customWidth="1"/>
    <col min="6905" max="6905" width="14.85546875" style="10" customWidth="1"/>
    <col min="6906" max="6906" width="21" style="10" bestFit="1" customWidth="1"/>
    <col min="6907" max="6907" width="13.140625" style="10" customWidth="1"/>
    <col min="6908" max="6908" width="11.7109375" style="10" bestFit="1" customWidth="1"/>
    <col min="6909" max="6909" width="64.85546875" style="10" customWidth="1"/>
    <col min="6910" max="6910" width="23.140625" style="10" customWidth="1"/>
    <col min="6911" max="7154" width="9.140625" style="10"/>
    <col min="7155" max="7155" width="13.85546875" style="10" customWidth="1"/>
    <col min="7156" max="7156" width="33.42578125" style="10" customWidth="1"/>
    <col min="7157" max="7157" width="23.5703125" style="10" bestFit="1" customWidth="1"/>
    <col min="7158" max="7158" width="47.42578125" style="10" customWidth="1"/>
    <col min="7159" max="7159" width="17.28515625" style="10" customWidth="1"/>
    <col min="7160" max="7160" width="21" style="10" customWidth="1"/>
    <col min="7161" max="7161" width="14.85546875" style="10" customWidth="1"/>
    <col min="7162" max="7162" width="21" style="10" bestFit="1" customWidth="1"/>
    <col min="7163" max="7163" width="13.140625" style="10" customWidth="1"/>
    <col min="7164" max="7164" width="11.7109375" style="10" bestFit="1" customWidth="1"/>
    <col min="7165" max="7165" width="64.85546875" style="10" customWidth="1"/>
    <col min="7166" max="7166" width="23.140625" style="10" customWidth="1"/>
    <col min="7167" max="7410" width="9.140625" style="10"/>
    <col min="7411" max="7411" width="13.85546875" style="10" customWidth="1"/>
    <col min="7412" max="7412" width="33.42578125" style="10" customWidth="1"/>
    <col min="7413" max="7413" width="23.5703125" style="10" bestFit="1" customWidth="1"/>
    <col min="7414" max="7414" width="47.42578125" style="10" customWidth="1"/>
    <col min="7415" max="7415" width="17.28515625" style="10" customWidth="1"/>
    <col min="7416" max="7416" width="21" style="10" customWidth="1"/>
    <col min="7417" max="7417" width="14.85546875" style="10" customWidth="1"/>
    <col min="7418" max="7418" width="21" style="10" bestFit="1" customWidth="1"/>
    <col min="7419" max="7419" width="13.140625" style="10" customWidth="1"/>
    <col min="7420" max="7420" width="11.7109375" style="10" bestFit="1" customWidth="1"/>
    <col min="7421" max="7421" width="64.85546875" style="10" customWidth="1"/>
    <col min="7422" max="7422" width="23.140625" style="10" customWidth="1"/>
    <col min="7423" max="7666" width="9.140625" style="10"/>
    <col min="7667" max="7667" width="13.85546875" style="10" customWidth="1"/>
    <col min="7668" max="7668" width="33.42578125" style="10" customWidth="1"/>
    <col min="7669" max="7669" width="23.5703125" style="10" bestFit="1" customWidth="1"/>
    <col min="7670" max="7670" width="47.42578125" style="10" customWidth="1"/>
    <col min="7671" max="7671" width="17.28515625" style="10" customWidth="1"/>
    <col min="7672" max="7672" width="21" style="10" customWidth="1"/>
    <col min="7673" max="7673" width="14.85546875" style="10" customWidth="1"/>
    <col min="7674" max="7674" width="21" style="10" bestFit="1" customWidth="1"/>
    <col min="7675" max="7675" width="13.140625" style="10" customWidth="1"/>
    <col min="7676" max="7676" width="11.7109375" style="10" bestFit="1" customWidth="1"/>
    <col min="7677" max="7677" width="64.85546875" style="10" customWidth="1"/>
    <col min="7678" max="7678" width="23.140625" style="10" customWidth="1"/>
    <col min="7679" max="7922" width="9.140625" style="10"/>
    <col min="7923" max="7923" width="13.85546875" style="10" customWidth="1"/>
    <col min="7924" max="7924" width="33.42578125" style="10" customWidth="1"/>
    <col min="7925" max="7925" width="23.5703125" style="10" bestFit="1" customWidth="1"/>
    <col min="7926" max="7926" width="47.42578125" style="10" customWidth="1"/>
    <col min="7927" max="7927" width="17.28515625" style="10" customWidth="1"/>
    <col min="7928" max="7928" width="21" style="10" customWidth="1"/>
    <col min="7929" max="7929" width="14.85546875" style="10" customWidth="1"/>
    <col min="7930" max="7930" width="21" style="10" bestFit="1" customWidth="1"/>
    <col min="7931" max="7931" width="13.140625" style="10" customWidth="1"/>
    <col min="7932" max="7932" width="11.7109375" style="10" bestFit="1" customWidth="1"/>
    <col min="7933" max="7933" width="64.85546875" style="10" customWidth="1"/>
    <col min="7934" max="7934" width="23.140625" style="10" customWidth="1"/>
    <col min="7935" max="8178" width="9.140625" style="10"/>
    <col min="8179" max="8179" width="13.85546875" style="10" customWidth="1"/>
    <col min="8180" max="8180" width="33.42578125" style="10" customWidth="1"/>
    <col min="8181" max="8181" width="23.5703125" style="10" bestFit="1" customWidth="1"/>
    <col min="8182" max="8182" width="47.42578125" style="10" customWidth="1"/>
    <col min="8183" max="8183" width="17.28515625" style="10" customWidth="1"/>
    <col min="8184" max="8184" width="21" style="10" customWidth="1"/>
    <col min="8185" max="8185" width="14.85546875" style="10" customWidth="1"/>
    <col min="8186" max="8186" width="21" style="10" bestFit="1" customWidth="1"/>
    <col min="8187" max="8187" width="13.140625" style="10" customWidth="1"/>
    <col min="8188" max="8188" width="11.7109375" style="10" bestFit="1" customWidth="1"/>
    <col min="8189" max="8189" width="64.85546875" style="10" customWidth="1"/>
    <col min="8190" max="8190" width="23.140625" style="10" customWidth="1"/>
    <col min="8191" max="8434" width="9.140625" style="10"/>
    <col min="8435" max="8435" width="13.85546875" style="10" customWidth="1"/>
    <col min="8436" max="8436" width="33.42578125" style="10" customWidth="1"/>
    <col min="8437" max="8437" width="23.5703125" style="10" bestFit="1" customWidth="1"/>
    <col min="8438" max="8438" width="47.42578125" style="10" customWidth="1"/>
    <col min="8439" max="8439" width="17.28515625" style="10" customWidth="1"/>
    <col min="8440" max="8440" width="21" style="10" customWidth="1"/>
    <col min="8441" max="8441" width="14.85546875" style="10" customWidth="1"/>
    <col min="8442" max="8442" width="21" style="10" bestFit="1" customWidth="1"/>
    <col min="8443" max="8443" width="13.140625" style="10" customWidth="1"/>
    <col min="8444" max="8444" width="11.7109375" style="10" bestFit="1" customWidth="1"/>
    <col min="8445" max="8445" width="64.85546875" style="10" customWidth="1"/>
    <col min="8446" max="8446" width="23.140625" style="10" customWidth="1"/>
    <col min="8447" max="8690" width="9.140625" style="10"/>
    <col min="8691" max="8691" width="13.85546875" style="10" customWidth="1"/>
    <col min="8692" max="8692" width="33.42578125" style="10" customWidth="1"/>
    <col min="8693" max="8693" width="23.5703125" style="10" bestFit="1" customWidth="1"/>
    <col min="8694" max="8694" width="47.42578125" style="10" customWidth="1"/>
    <col min="8695" max="8695" width="17.28515625" style="10" customWidth="1"/>
    <col min="8696" max="8696" width="21" style="10" customWidth="1"/>
    <col min="8697" max="8697" width="14.85546875" style="10" customWidth="1"/>
    <col min="8698" max="8698" width="21" style="10" bestFit="1" customWidth="1"/>
    <col min="8699" max="8699" width="13.140625" style="10" customWidth="1"/>
    <col min="8700" max="8700" width="11.7109375" style="10" bestFit="1" customWidth="1"/>
    <col min="8701" max="8701" width="64.85546875" style="10" customWidth="1"/>
    <col min="8702" max="8702" width="23.140625" style="10" customWidth="1"/>
    <col min="8703" max="8946" width="9.140625" style="10"/>
    <col min="8947" max="8947" width="13.85546875" style="10" customWidth="1"/>
    <col min="8948" max="8948" width="33.42578125" style="10" customWidth="1"/>
    <col min="8949" max="8949" width="23.5703125" style="10" bestFit="1" customWidth="1"/>
    <col min="8950" max="8950" width="47.42578125" style="10" customWidth="1"/>
    <col min="8951" max="8951" width="17.28515625" style="10" customWidth="1"/>
    <col min="8952" max="8952" width="21" style="10" customWidth="1"/>
    <col min="8953" max="8953" width="14.85546875" style="10" customWidth="1"/>
    <col min="8954" max="8954" width="21" style="10" bestFit="1" customWidth="1"/>
    <col min="8955" max="8955" width="13.140625" style="10" customWidth="1"/>
    <col min="8956" max="8956" width="11.7109375" style="10" bestFit="1" customWidth="1"/>
    <col min="8957" max="8957" width="64.85546875" style="10" customWidth="1"/>
    <col min="8958" max="8958" width="23.140625" style="10" customWidth="1"/>
    <col min="8959" max="9202" width="9.140625" style="10"/>
    <col min="9203" max="9203" width="13.85546875" style="10" customWidth="1"/>
    <col min="9204" max="9204" width="33.42578125" style="10" customWidth="1"/>
    <col min="9205" max="9205" width="23.5703125" style="10" bestFit="1" customWidth="1"/>
    <col min="9206" max="9206" width="47.42578125" style="10" customWidth="1"/>
    <col min="9207" max="9207" width="17.28515625" style="10" customWidth="1"/>
    <col min="9208" max="9208" width="21" style="10" customWidth="1"/>
    <col min="9209" max="9209" width="14.85546875" style="10" customWidth="1"/>
    <col min="9210" max="9210" width="21" style="10" bestFit="1" customWidth="1"/>
    <col min="9211" max="9211" width="13.140625" style="10" customWidth="1"/>
    <col min="9212" max="9212" width="11.7109375" style="10" bestFit="1" customWidth="1"/>
    <col min="9213" max="9213" width="64.85546875" style="10" customWidth="1"/>
    <col min="9214" max="9214" width="23.140625" style="10" customWidth="1"/>
    <col min="9215" max="9458" width="9.140625" style="10"/>
    <col min="9459" max="9459" width="13.85546875" style="10" customWidth="1"/>
    <col min="9460" max="9460" width="33.42578125" style="10" customWidth="1"/>
    <col min="9461" max="9461" width="23.5703125" style="10" bestFit="1" customWidth="1"/>
    <col min="9462" max="9462" width="47.42578125" style="10" customWidth="1"/>
    <col min="9463" max="9463" width="17.28515625" style="10" customWidth="1"/>
    <col min="9464" max="9464" width="21" style="10" customWidth="1"/>
    <col min="9465" max="9465" width="14.85546875" style="10" customWidth="1"/>
    <col min="9466" max="9466" width="21" style="10" bestFit="1" customWidth="1"/>
    <col min="9467" max="9467" width="13.140625" style="10" customWidth="1"/>
    <col min="9468" max="9468" width="11.7109375" style="10" bestFit="1" customWidth="1"/>
    <col min="9469" max="9469" width="64.85546875" style="10" customWidth="1"/>
    <col min="9470" max="9470" width="23.140625" style="10" customWidth="1"/>
    <col min="9471" max="9714" width="9.140625" style="10"/>
    <col min="9715" max="9715" width="13.85546875" style="10" customWidth="1"/>
    <col min="9716" max="9716" width="33.42578125" style="10" customWidth="1"/>
    <col min="9717" max="9717" width="23.5703125" style="10" bestFit="1" customWidth="1"/>
    <col min="9718" max="9718" width="47.42578125" style="10" customWidth="1"/>
    <col min="9719" max="9719" width="17.28515625" style="10" customWidth="1"/>
    <col min="9720" max="9720" width="21" style="10" customWidth="1"/>
    <col min="9721" max="9721" width="14.85546875" style="10" customWidth="1"/>
    <col min="9722" max="9722" width="21" style="10" bestFit="1" customWidth="1"/>
    <col min="9723" max="9723" width="13.140625" style="10" customWidth="1"/>
    <col min="9724" max="9724" width="11.7109375" style="10" bestFit="1" customWidth="1"/>
    <col min="9725" max="9725" width="64.85546875" style="10" customWidth="1"/>
    <col min="9726" max="9726" width="23.140625" style="10" customWidth="1"/>
    <col min="9727" max="9970" width="9.140625" style="10"/>
    <col min="9971" max="9971" width="13.85546875" style="10" customWidth="1"/>
    <col min="9972" max="9972" width="33.42578125" style="10" customWidth="1"/>
    <col min="9973" max="9973" width="23.5703125" style="10" bestFit="1" customWidth="1"/>
    <col min="9974" max="9974" width="47.42578125" style="10" customWidth="1"/>
    <col min="9975" max="9975" width="17.28515625" style="10" customWidth="1"/>
    <col min="9976" max="9976" width="21" style="10" customWidth="1"/>
    <col min="9977" max="9977" width="14.85546875" style="10" customWidth="1"/>
    <col min="9978" max="9978" width="21" style="10" bestFit="1" customWidth="1"/>
    <col min="9979" max="9979" width="13.140625" style="10" customWidth="1"/>
    <col min="9980" max="9980" width="11.7109375" style="10" bestFit="1" customWidth="1"/>
    <col min="9981" max="9981" width="64.85546875" style="10" customWidth="1"/>
    <col min="9982" max="9982" width="23.140625" style="10" customWidth="1"/>
    <col min="9983" max="10226" width="9.140625" style="10"/>
    <col min="10227" max="10227" width="13.85546875" style="10" customWidth="1"/>
    <col min="10228" max="10228" width="33.42578125" style="10" customWidth="1"/>
    <col min="10229" max="10229" width="23.5703125" style="10" bestFit="1" customWidth="1"/>
    <col min="10230" max="10230" width="47.42578125" style="10" customWidth="1"/>
    <col min="10231" max="10231" width="17.28515625" style="10" customWidth="1"/>
    <col min="10232" max="10232" width="21" style="10" customWidth="1"/>
    <col min="10233" max="10233" width="14.85546875" style="10" customWidth="1"/>
    <col min="10234" max="10234" width="21" style="10" bestFit="1" customWidth="1"/>
    <col min="10235" max="10235" width="13.140625" style="10" customWidth="1"/>
    <col min="10236" max="10236" width="11.7109375" style="10" bestFit="1" customWidth="1"/>
    <col min="10237" max="10237" width="64.85546875" style="10" customWidth="1"/>
    <col min="10238" max="10238" width="23.140625" style="10" customWidth="1"/>
    <col min="10239" max="10482" width="9.140625" style="10"/>
    <col min="10483" max="10483" width="13.85546875" style="10" customWidth="1"/>
    <col min="10484" max="10484" width="33.42578125" style="10" customWidth="1"/>
    <col min="10485" max="10485" width="23.5703125" style="10" bestFit="1" customWidth="1"/>
    <col min="10486" max="10486" width="47.42578125" style="10" customWidth="1"/>
    <col min="10487" max="10487" width="17.28515625" style="10" customWidth="1"/>
    <col min="10488" max="10488" width="21" style="10" customWidth="1"/>
    <col min="10489" max="10489" width="14.85546875" style="10" customWidth="1"/>
    <col min="10490" max="10490" width="21" style="10" bestFit="1" customWidth="1"/>
    <col min="10491" max="10491" width="13.140625" style="10" customWidth="1"/>
    <col min="10492" max="10492" width="11.7109375" style="10" bestFit="1" customWidth="1"/>
    <col min="10493" max="10493" width="64.85546875" style="10" customWidth="1"/>
    <col min="10494" max="10494" width="23.140625" style="10" customWidth="1"/>
    <col min="10495" max="10738" width="9.140625" style="10"/>
    <col min="10739" max="10739" width="13.85546875" style="10" customWidth="1"/>
    <col min="10740" max="10740" width="33.42578125" style="10" customWidth="1"/>
    <col min="10741" max="10741" width="23.5703125" style="10" bestFit="1" customWidth="1"/>
    <col min="10742" max="10742" width="47.42578125" style="10" customWidth="1"/>
    <col min="10743" max="10743" width="17.28515625" style="10" customWidth="1"/>
    <col min="10744" max="10744" width="21" style="10" customWidth="1"/>
    <col min="10745" max="10745" width="14.85546875" style="10" customWidth="1"/>
    <col min="10746" max="10746" width="21" style="10" bestFit="1" customWidth="1"/>
    <col min="10747" max="10747" width="13.140625" style="10" customWidth="1"/>
    <col min="10748" max="10748" width="11.7109375" style="10" bestFit="1" customWidth="1"/>
    <col min="10749" max="10749" width="64.85546875" style="10" customWidth="1"/>
    <col min="10750" max="10750" width="23.140625" style="10" customWidth="1"/>
    <col min="10751" max="10994" width="9.140625" style="10"/>
    <col min="10995" max="10995" width="13.85546875" style="10" customWidth="1"/>
    <col min="10996" max="10996" width="33.42578125" style="10" customWidth="1"/>
    <col min="10997" max="10997" width="23.5703125" style="10" bestFit="1" customWidth="1"/>
    <col min="10998" max="10998" width="47.42578125" style="10" customWidth="1"/>
    <col min="10999" max="10999" width="17.28515625" style="10" customWidth="1"/>
    <col min="11000" max="11000" width="21" style="10" customWidth="1"/>
    <col min="11001" max="11001" width="14.85546875" style="10" customWidth="1"/>
    <col min="11002" max="11002" width="21" style="10" bestFit="1" customWidth="1"/>
    <col min="11003" max="11003" width="13.140625" style="10" customWidth="1"/>
    <col min="11004" max="11004" width="11.7109375" style="10" bestFit="1" customWidth="1"/>
    <col min="11005" max="11005" width="64.85546875" style="10" customWidth="1"/>
    <col min="11006" max="11006" width="23.140625" style="10" customWidth="1"/>
    <col min="11007" max="11250" width="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    <col min="11254" max="11254" width="47.42578125" style="10" customWidth="1"/>
    <col min="11255" max="11255" width="17.28515625" style="10" customWidth="1"/>
    <col min="11256" max="11256" width="21" style="10" customWidth="1"/>
    <col min="11257" max="11257" width="14.85546875" style="10" customWidth="1"/>
    <col min="11258" max="11258" width="21" style="10" bestFit="1" customWidth="1"/>
    <col min="11259" max="11259" width="13.140625" style="10" customWidth="1"/>
    <col min="11260" max="11260" width="11.7109375" style="10" bestFit="1" customWidth="1"/>
    <col min="11261" max="11261" width="64.85546875" style="10" customWidth="1"/>
    <col min="11262" max="11262" width="23.140625" style="10" customWidth="1"/>
    <col min="11263" max="11506" width="9.140625" style="10"/>
    <col min="11507" max="11507" width="13.85546875" style="10" customWidth="1"/>
    <col min="11508" max="11508" width="33.42578125" style="10" customWidth="1"/>
    <col min="11509" max="11509" width="23.5703125" style="10" bestFit="1" customWidth="1"/>
    <col min="11510" max="11510" width="47.42578125" style="10" customWidth="1"/>
    <col min="11511" max="11511" width="17.28515625" style="10" customWidth="1"/>
    <col min="11512" max="11512" width="21" style="10" customWidth="1"/>
    <col min="11513" max="11513" width="14.85546875" style="10" customWidth="1"/>
    <col min="11514" max="11514" width="21" style="10" bestFit="1" customWidth="1"/>
    <col min="11515" max="11515" width="13.140625" style="10" customWidth="1"/>
    <col min="11516" max="11516" width="11.7109375" style="10" bestFit="1" customWidth="1"/>
    <col min="11517" max="11517" width="64.85546875" style="10" customWidth="1"/>
    <col min="11518" max="11518" width="23.140625" style="10" customWidth="1"/>
    <col min="11519" max="11762" width="9.140625" style="10"/>
    <col min="11763" max="11763" width="13.85546875" style="10" customWidth="1"/>
    <col min="11764" max="11764" width="33.42578125" style="10" customWidth="1"/>
    <col min="11765" max="11765" width="23.5703125" style="10" bestFit="1" customWidth="1"/>
    <col min="11766" max="11766" width="47.42578125" style="10" customWidth="1"/>
    <col min="11767" max="11767" width="17.28515625" style="10" customWidth="1"/>
    <col min="11768" max="11768" width="21" style="10" customWidth="1"/>
    <col min="11769" max="11769" width="14.85546875" style="10" customWidth="1"/>
    <col min="11770" max="11770" width="21" style="10" bestFit="1" customWidth="1"/>
    <col min="11771" max="11771" width="13.140625" style="10" customWidth="1"/>
    <col min="11772" max="11772" width="11.7109375" style="10" bestFit="1" customWidth="1"/>
    <col min="11773" max="11773" width="64.85546875" style="10" customWidth="1"/>
    <col min="11774" max="11774" width="23.140625" style="10" customWidth="1"/>
    <col min="11775" max="12018" width="9.140625" style="10"/>
    <col min="12019" max="12019" width="13.85546875" style="10" customWidth="1"/>
    <col min="12020" max="12020" width="33.42578125" style="10" customWidth="1"/>
    <col min="12021" max="12021" width="23.5703125" style="10" bestFit="1" customWidth="1"/>
    <col min="12022" max="12022" width="47.42578125" style="10" customWidth="1"/>
    <col min="12023" max="12023" width="17.28515625" style="10" customWidth="1"/>
    <col min="12024" max="12024" width="21" style="10" customWidth="1"/>
    <col min="12025" max="12025" width="14.85546875" style="10" customWidth="1"/>
    <col min="12026" max="12026" width="21" style="10" bestFit="1" customWidth="1"/>
    <col min="12027" max="12027" width="13.140625" style="10" customWidth="1"/>
    <col min="12028" max="12028" width="11.7109375" style="10" bestFit="1" customWidth="1"/>
    <col min="12029" max="12029" width="64.85546875" style="10" customWidth="1"/>
    <col min="12030" max="12030" width="23.140625" style="10" customWidth="1"/>
    <col min="12031" max="12274" width="9.140625" style="10"/>
    <col min="12275" max="12275" width="13.85546875" style="10" customWidth="1"/>
    <col min="12276" max="12276" width="33.42578125" style="10" customWidth="1"/>
    <col min="12277" max="12277" width="23.5703125" style="10" bestFit="1" customWidth="1"/>
    <col min="12278" max="12278" width="47.42578125" style="10" customWidth="1"/>
    <col min="12279" max="12279" width="17.28515625" style="10" customWidth="1"/>
    <col min="12280" max="12280" width="21" style="10" customWidth="1"/>
    <col min="12281" max="12281" width="14.85546875" style="10" customWidth="1"/>
    <col min="12282" max="12282" width="21" style="10" bestFit="1" customWidth="1"/>
    <col min="12283" max="12283" width="13.140625" style="10" customWidth="1"/>
    <col min="12284" max="12284" width="11.7109375" style="10" bestFit="1" customWidth="1"/>
    <col min="12285" max="12285" width="64.85546875" style="10" customWidth="1"/>
    <col min="12286" max="12286" width="23.140625" style="10" customWidth="1"/>
    <col min="12287" max="12530" width="9.140625" style="10"/>
    <col min="12531" max="12531" width="13.85546875" style="10" customWidth="1"/>
    <col min="12532" max="12532" width="33.42578125" style="10" customWidth="1"/>
    <col min="12533" max="12533" width="23.5703125" style="10" bestFit="1" customWidth="1"/>
    <col min="12534" max="12534" width="47.42578125" style="10" customWidth="1"/>
    <col min="12535" max="12535" width="17.28515625" style="10" customWidth="1"/>
    <col min="12536" max="12536" width="21" style="10" customWidth="1"/>
    <col min="12537" max="12537" width="14.85546875" style="10" customWidth="1"/>
    <col min="12538" max="12538" width="21" style="10" bestFit="1" customWidth="1"/>
    <col min="12539" max="12539" width="13.140625" style="10" customWidth="1"/>
    <col min="12540" max="12540" width="11.7109375" style="10" bestFit="1" customWidth="1"/>
    <col min="12541" max="12541" width="64.85546875" style="10" customWidth="1"/>
    <col min="12542" max="12542" width="23.140625" style="10" customWidth="1"/>
    <col min="12543" max="12786" width="9.140625" style="10"/>
    <col min="12787" max="12787" width="13.85546875" style="10" customWidth="1"/>
    <col min="12788" max="12788" width="33.42578125" style="10" customWidth="1"/>
    <col min="12789" max="12789" width="23.5703125" style="10" bestFit="1" customWidth="1"/>
    <col min="12790" max="12790" width="47.42578125" style="10" customWidth="1"/>
    <col min="12791" max="12791" width="17.28515625" style="10" customWidth="1"/>
    <col min="12792" max="12792" width="21" style="10" customWidth="1"/>
    <col min="12793" max="12793" width="14.85546875" style="10" customWidth="1"/>
    <col min="12794" max="12794" width="21" style="10" bestFit="1" customWidth="1"/>
    <col min="12795" max="12795" width="13.140625" style="10" customWidth="1"/>
    <col min="12796" max="12796" width="11.7109375" style="10" bestFit="1" customWidth="1"/>
    <col min="12797" max="12797" width="64.85546875" style="10" customWidth="1"/>
    <col min="12798" max="12798" width="23.140625" style="10" customWidth="1"/>
    <col min="12799" max="13042" width="9.140625" style="10"/>
    <col min="13043" max="13043" width="13.85546875" style="10" customWidth="1"/>
    <col min="13044" max="13044" width="33.42578125" style="10" customWidth="1"/>
    <col min="13045" max="13045" width="23.5703125" style="10" bestFit="1" customWidth="1"/>
    <col min="13046" max="13046" width="47.42578125" style="10" customWidth="1"/>
    <col min="13047" max="13047" width="17.28515625" style="10" customWidth="1"/>
    <col min="13048" max="13048" width="21" style="10" customWidth="1"/>
    <col min="13049" max="13049" width="14.85546875" style="10" customWidth="1"/>
    <col min="13050" max="13050" width="21" style="10" bestFit="1" customWidth="1"/>
    <col min="13051" max="13051" width="13.140625" style="10" customWidth="1"/>
    <col min="13052" max="13052" width="11.7109375" style="10" bestFit="1" customWidth="1"/>
    <col min="13053" max="13053" width="64.85546875" style="10" customWidth="1"/>
    <col min="13054" max="13054" width="23.140625" style="10" customWidth="1"/>
    <col min="13055" max="13298" width="9.140625" style="10"/>
    <col min="13299" max="13299" width="13.85546875" style="10" customWidth="1"/>
    <col min="13300" max="13300" width="33.42578125" style="10" customWidth="1"/>
    <col min="13301" max="13301" width="23.5703125" style="10" bestFit="1" customWidth="1"/>
    <col min="13302" max="13302" width="47.42578125" style="10" customWidth="1"/>
    <col min="13303" max="13303" width="17.28515625" style="10" customWidth="1"/>
    <col min="13304" max="13304" width="21" style="10" customWidth="1"/>
    <col min="13305" max="13305" width="14.85546875" style="10" customWidth="1"/>
    <col min="13306" max="13306" width="21" style="10" bestFit="1" customWidth="1"/>
    <col min="13307" max="13307" width="13.140625" style="10" customWidth="1"/>
    <col min="13308" max="13308" width="11.7109375" style="10" bestFit="1" customWidth="1"/>
    <col min="13309" max="13309" width="64.85546875" style="10" customWidth="1"/>
    <col min="13310" max="13310" width="23.140625" style="10" customWidth="1"/>
    <col min="13311" max="13554" width="9.140625" style="10"/>
    <col min="13555" max="13555" width="13.85546875" style="10" customWidth="1"/>
    <col min="13556" max="13556" width="33.42578125" style="10" customWidth="1"/>
    <col min="13557" max="13557" width="23.5703125" style="10" bestFit="1" customWidth="1"/>
    <col min="13558" max="13558" width="47.42578125" style="10" customWidth="1"/>
    <col min="13559" max="13559" width="17.28515625" style="10" customWidth="1"/>
    <col min="13560" max="13560" width="21" style="10" customWidth="1"/>
    <col min="13561" max="13561" width="14.85546875" style="10" customWidth="1"/>
    <col min="13562" max="13562" width="21" style="10" bestFit="1" customWidth="1"/>
    <col min="13563" max="13563" width="13.140625" style="10" customWidth="1"/>
    <col min="13564" max="13564" width="11.7109375" style="10" bestFit="1" customWidth="1"/>
    <col min="13565" max="13565" width="64.85546875" style="10" customWidth="1"/>
    <col min="13566" max="13566" width="23.140625" style="10" customWidth="1"/>
    <col min="13567" max="13810" width="9.140625" style="10"/>
    <col min="13811" max="13811" width="13.85546875" style="10" customWidth="1"/>
    <col min="13812" max="13812" width="33.42578125" style="10" customWidth="1"/>
    <col min="13813" max="13813" width="23.5703125" style="10" bestFit="1" customWidth="1"/>
    <col min="13814" max="13814" width="47.42578125" style="10" customWidth="1"/>
    <col min="13815" max="13815" width="17.28515625" style="10" customWidth="1"/>
    <col min="13816" max="13816" width="21" style="10" customWidth="1"/>
    <col min="13817" max="13817" width="14.85546875" style="10" customWidth="1"/>
    <col min="13818" max="13818" width="21" style="10" bestFit="1" customWidth="1"/>
    <col min="13819" max="13819" width="13.140625" style="10" customWidth="1"/>
    <col min="13820" max="13820" width="11.7109375" style="10" bestFit="1" customWidth="1"/>
    <col min="13821" max="13821" width="64.85546875" style="10" customWidth="1"/>
    <col min="13822" max="13822" width="23.140625" style="10" customWidth="1"/>
    <col min="13823" max="14066" width="9.140625" style="10"/>
    <col min="14067" max="14067" width="13.85546875" style="10" customWidth="1"/>
    <col min="14068" max="14068" width="33.42578125" style="10" customWidth="1"/>
    <col min="14069" max="14069" width="23.5703125" style="10" bestFit="1" customWidth="1"/>
    <col min="14070" max="14070" width="47.42578125" style="10" customWidth="1"/>
    <col min="14071" max="14071" width="17.28515625" style="10" customWidth="1"/>
    <col min="14072" max="14072" width="21" style="10" customWidth="1"/>
    <col min="14073" max="14073" width="14.85546875" style="10" customWidth="1"/>
    <col min="14074" max="14074" width="21" style="10" bestFit="1" customWidth="1"/>
    <col min="14075" max="14075" width="13.140625" style="10" customWidth="1"/>
    <col min="14076" max="14076" width="11.7109375" style="10" bestFit="1" customWidth="1"/>
    <col min="14077" max="14077" width="64.85546875" style="10" customWidth="1"/>
    <col min="14078" max="14078" width="23.140625" style="10" customWidth="1"/>
    <col min="14079" max="14322" width="9.140625" style="10"/>
    <col min="14323" max="14323" width="13.85546875" style="10" customWidth="1"/>
    <col min="14324" max="14324" width="33.42578125" style="10" customWidth="1"/>
    <col min="14325" max="14325" width="23.5703125" style="10" bestFit="1" customWidth="1"/>
    <col min="14326" max="14326" width="47.42578125" style="10" customWidth="1"/>
    <col min="14327" max="14327" width="17.28515625" style="10" customWidth="1"/>
    <col min="14328" max="14328" width="21" style="10" customWidth="1"/>
    <col min="14329" max="14329" width="14.85546875" style="10" customWidth="1"/>
    <col min="14330" max="14330" width="21" style="10" bestFit="1" customWidth="1"/>
    <col min="14331" max="14331" width="13.140625" style="10" customWidth="1"/>
    <col min="14332" max="14332" width="11.7109375" style="10" bestFit="1" customWidth="1"/>
    <col min="14333" max="14333" width="64.85546875" style="10" customWidth="1"/>
    <col min="14334" max="14334" width="23.140625" style="10" customWidth="1"/>
    <col min="14335" max="14578" width="9.140625" style="10"/>
    <col min="14579" max="14579" width="13.85546875" style="10" customWidth="1"/>
    <col min="14580" max="14580" width="33.42578125" style="10" customWidth="1"/>
    <col min="14581" max="14581" width="23.5703125" style="10" bestFit="1" customWidth="1"/>
    <col min="14582" max="14582" width="47.42578125" style="10" customWidth="1"/>
    <col min="14583" max="14583" width="17.28515625" style="10" customWidth="1"/>
    <col min="14584" max="14584" width="21" style="10" customWidth="1"/>
    <col min="14585" max="14585" width="14.85546875" style="10" customWidth="1"/>
    <col min="14586" max="14586" width="21" style="10" bestFit="1" customWidth="1"/>
    <col min="14587" max="14587" width="13.140625" style="10" customWidth="1"/>
    <col min="14588" max="14588" width="11.7109375" style="10" bestFit="1" customWidth="1"/>
    <col min="14589" max="14589" width="64.85546875" style="10" customWidth="1"/>
    <col min="14590" max="14590" width="23.140625" style="10" customWidth="1"/>
    <col min="14591" max="14834" width="9.140625" style="10"/>
    <col min="14835" max="14835" width="13.85546875" style="10" customWidth="1"/>
    <col min="14836" max="14836" width="33.42578125" style="10" customWidth="1"/>
    <col min="14837" max="14837" width="23.5703125" style="10" bestFit="1" customWidth="1"/>
    <col min="14838" max="14838" width="47.42578125" style="10" customWidth="1"/>
    <col min="14839" max="14839" width="17.28515625" style="10" customWidth="1"/>
    <col min="14840" max="14840" width="21" style="10" customWidth="1"/>
    <col min="14841" max="14841" width="14.85546875" style="10" customWidth="1"/>
    <col min="14842" max="14842" width="21" style="10" bestFit="1" customWidth="1"/>
    <col min="14843" max="14843" width="13.140625" style="10" customWidth="1"/>
    <col min="14844" max="14844" width="11.7109375" style="10" bestFit="1" customWidth="1"/>
    <col min="14845" max="14845" width="64.85546875" style="10" customWidth="1"/>
    <col min="14846" max="14846" width="23.140625" style="10" customWidth="1"/>
    <col min="14847" max="15090" width="9.140625" style="10"/>
    <col min="15091" max="15091" width="13.85546875" style="10" customWidth="1"/>
    <col min="15092" max="15092" width="33.42578125" style="10" customWidth="1"/>
    <col min="15093" max="15093" width="23.5703125" style="10" bestFit="1" customWidth="1"/>
    <col min="15094" max="15094" width="47.42578125" style="10" customWidth="1"/>
    <col min="15095" max="15095" width="17.28515625" style="10" customWidth="1"/>
    <col min="15096" max="15096" width="21" style="10" customWidth="1"/>
    <col min="15097" max="15097" width="14.85546875" style="10" customWidth="1"/>
    <col min="15098" max="15098" width="21" style="10" bestFit="1" customWidth="1"/>
    <col min="15099" max="15099" width="13.140625" style="10" customWidth="1"/>
    <col min="15100" max="15100" width="11.7109375" style="10" bestFit="1" customWidth="1"/>
    <col min="15101" max="15101" width="64.85546875" style="10" customWidth="1"/>
    <col min="15102" max="15102" width="23.140625" style="10" customWidth="1"/>
    <col min="15103" max="15346" width="9.140625" style="10"/>
    <col min="15347" max="15347" width="13.85546875" style="10" customWidth="1"/>
    <col min="15348" max="15348" width="33.42578125" style="10" customWidth="1"/>
    <col min="15349" max="15349" width="23.5703125" style="10" bestFit="1" customWidth="1"/>
    <col min="15350" max="15350" width="47.42578125" style="10" customWidth="1"/>
    <col min="15351" max="15351" width="17.28515625" style="10" customWidth="1"/>
    <col min="15352" max="15352" width="21" style="10" customWidth="1"/>
    <col min="15353" max="15353" width="14.85546875" style="10" customWidth="1"/>
    <col min="15354" max="15354" width="21" style="10" bestFit="1" customWidth="1"/>
    <col min="15355" max="15355" width="13.140625" style="10" customWidth="1"/>
    <col min="15356" max="15356" width="11.7109375" style="10" bestFit="1" customWidth="1"/>
    <col min="15357" max="15357" width="64.85546875" style="10" customWidth="1"/>
    <col min="15358" max="15358" width="23.140625" style="10" customWidth="1"/>
    <col min="15359" max="15602" width="9.140625" style="10"/>
    <col min="15603" max="15603" width="13.85546875" style="10" customWidth="1"/>
    <col min="15604" max="15604" width="33.42578125" style="10" customWidth="1"/>
    <col min="15605" max="15605" width="23.5703125" style="10" bestFit="1" customWidth="1"/>
    <col min="15606" max="15606" width="47.42578125" style="10" customWidth="1"/>
    <col min="15607" max="15607" width="17.28515625" style="10" customWidth="1"/>
    <col min="15608" max="15608" width="21" style="10" customWidth="1"/>
    <col min="15609" max="15609" width="14.85546875" style="10" customWidth="1"/>
    <col min="15610" max="15610" width="21" style="10" bestFit="1" customWidth="1"/>
    <col min="15611" max="15611" width="13.140625" style="10" customWidth="1"/>
    <col min="15612" max="15612" width="11.7109375" style="10" bestFit="1" customWidth="1"/>
    <col min="15613" max="15613" width="64.85546875" style="10" customWidth="1"/>
    <col min="15614" max="15614" width="23.140625" style="10" customWidth="1"/>
    <col min="15615" max="15858" width="9.140625" style="10"/>
    <col min="15859" max="15859" width="13.85546875" style="10" customWidth="1"/>
    <col min="15860" max="15860" width="33.42578125" style="10" customWidth="1"/>
    <col min="15861" max="15861" width="23.5703125" style="10" bestFit="1" customWidth="1"/>
    <col min="15862" max="15862" width="47.42578125" style="10" customWidth="1"/>
    <col min="15863" max="15863" width="17.28515625" style="10" customWidth="1"/>
    <col min="15864" max="15864" width="21" style="10" customWidth="1"/>
    <col min="15865" max="15865" width="14.85546875" style="10" customWidth="1"/>
    <col min="15866" max="15866" width="21" style="10" bestFit="1" customWidth="1"/>
    <col min="15867" max="15867" width="13.140625" style="10" customWidth="1"/>
    <col min="15868" max="15868" width="11.7109375" style="10" bestFit="1" customWidth="1"/>
    <col min="15869" max="15869" width="64.85546875" style="10" customWidth="1"/>
    <col min="15870" max="15870" width="23.140625" style="10" customWidth="1"/>
    <col min="15871" max="16114" width="9.140625" style="10"/>
    <col min="16115" max="16115" width="13.85546875" style="10" customWidth="1"/>
    <col min="16116" max="16116" width="33.42578125" style="10" customWidth="1"/>
    <col min="16117" max="16117" width="23.5703125" style="10" bestFit="1" customWidth="1"/>
    <col min="16118" max="16118" width="47.42578125" style="10" customWidth="1"/>
    <col min="16119" max="16119" width="17.28515625" style="10" customWidth="1"/>
    <col min="16120" max="16120" width="21" style="10" customWidth="1"/>
    <col min="16121" max="16121" width="14.85546875" style="10" customWidth="1"/>
    <col min="16122" max="16122" width="21" style="10" bestFit="1" customWidth="1"/>
    <col min="16123" max="16123" width="13.140625" style="10" customWidth="1"/>
    <col min="16124" max="16124" width="11.7109375" style="10" bestFit="1" customWidth="1"/>
    <col min="16125" max="16125" width="64.85546875" style="10" customWidth="1"/>
    <col min="16126" max="16126" width="23.140625" style="10" customWidth="1"/>
    <col min="16127" max="16384" width="9.140625" style="10"/>
  </cols>
  <sheetData>
    <row r="1" spans="1:11" ht="24.75" customHeight="1" x14ac:dyDescent="0.3">
      <c r="A1" s="1" t="s">
        <v>0</v>
      </c>
      <c r="B1" s="2"/>
      <c r="C1" s="3"/>
      <c r="D1" s="3"/>
      <c r="E1" s="4"/>
      <c r="F1" s="5"/>
      <c r="G1" s="6"/>
      <c r="H1" s="7"/>
      <c r="I1" s="8"/>
      <c r="J1" s="8"/>
      <c r="K1" s="9"/>
    </row>
    <row r="2" spans="1:11" x14ac:dyDescent="0.25">
      <c r="A2" s="11"/>
      <c r="B2" s="12"/>
      <c r="C2" s="11"/>
      <c r="D2" s="11"/>
      <c r="E2" s="13"/>
      <c r="F2" s="14"/>
      <c r="G2" s="15"/>
      <c r="H2" s="16"/>
      <c r="I2" s="17"/>
      <c r="J2" s="18"/>
      <c r="K2" s="11"/>
    </row>
    <row r="3" spans="1:11" s="19" customFormat="1" ht="15" customHeight="1" x14ac:dyDescent="0.2">
      <c r="A3" s="337" t="s">
        <v>1</v>
      </c>
      <c r="B3" s="337" t="s">
        <v>2</v>
      </c>
      <c r="C3" s="337" t="s">
        <v>3</v>
      </c>
      <c r="D3" s="337" t="s">
        <v>4</v>
      </c>
      <c r="E3" s="345" t="s">
        <v>5</v>
      </c>
      <c r="F3" s="339" t="s">
        <v>6</v>
      </c>
      <c r="G3" s="337" t="s">
        <v>7</v>
      </c>
      <c r="H3" s="339" t="s">
        <v>8</v>
      </c>
      <c r="I3" s="341" t="s">
        <v>9</v>
      </c>
      <c r="J3" s="342"/>
      <c r="K3" s="343" t="s">
        <v>10</v>
      </c>
    </row>
    <row r="4" spans="1:11" s="19" customFormat="1" ht="15" customHeight="1" x14ac:dyDescent="0.2">
      <c r="A4" s="338"/>
      <c r="B4" s="338"/>
      <c r="C4" s="338"/>
      <c r="D4" s="338"/>
      <c r="E4" s="346"/>
      <c r="F4" s="340"/>
      <c r="G4" s="338"/>
      <c r="H4" s="340"/>
      <c r="I4" s="310" t="s">
        <v>11</v>
      </c>
      <c r="J4" s="311" t="s">
        <v>12</v>
      </c>
      <c r="K4" s="344"/>
    </row>
    <row r="5" spans="1:11" s="19" customFormat="1" ht="15" customHeight="1" x14ac:dyDescent="0.25">
      <c r="A5" s="20">
        <v>8</v>
      </c>
      <c r="B5" s="20" t="s">
        <v>13</v>
      </c>
      <c r="C5" s="20" t="s">
        <v>14</v>
      </c>
      <c r="D5" s="20" t="s">
        <v>15</v>
      </c>
      <c r="E5" s="21">
        <v>32758</v>
      </c>
      <c r="F5" s="22">
        <v>1533875.64</v>
      </c>
      <c r="G5" s="23" t="s">
        <v>16</v>
      </c>
      <c r="H5" s="24">
        <v>281210.73</v>
      </c>
      <c r="I5" s="25">
        <v>36525</v>
      </c>
      <c r="J5" s="25">
        <v>47299</v>
      </c>
      <c r="K5" s="26" t="s">
        <v>17</v>
      </c>
    </row>
    <row r="6" spans="1:11" s="19" customFormat="1" ht="15" customHeight="1" x14ac:dyDescent="0.25">
      <c r="A6" s="27">
        <v>12</v>
      </c>
      <c r="B6" s="27" t="s">
        <v>13</v>
      </c>
      <c r="C6" s="27" t="s">
        <v>14</v>
      </c>
      <c r="D6" s="27" t="s">
        <v>18</v>
      </c>
      <c r="E6" s="28">
        <v>33735</v>
      </c>
      <c r="F6" s="29">
        <v>2556459.41</v>
      </c>
      <c r="G6" s="30" t="s">
        <v>16</v>
      </c>
      <c r="H6" s="31">
        <v>730124.65</v>
      </c>
      <c r="I6" s="32">
        <v>37621</v>
      </c>
      <c r="J6" s="32">
        <v>48395</v>
      </c>
      <c r="K6" s="33" t="s">
        <v>19</v>
      </c>
    </row>
    <row r="7" spans="1:11" s="19" customFormat="1" ht="15" customHeight="1" x14ac:dyDescent="0.25">
      <c r="A7" s="20">
        <v>17</v>
      </c>
      <c r="B7" s="20" t="s">
        <v>20</v>
      </c>
      <c r="C7" s="20" t="s">
        <v>21</v>
      </c>
      <c r="D7" s="20" t="s">
        <v>22</v>
      </c>
      <c r="E7" s="21">
        <v>33780</v>
      </c>
      <c r="F7" s="22">
        <v>29999757.859999999</v>
      </c>
      <c r="G7" s="23" t="s">
        <v>23</v>
      </c>
      <c r="H7" s="24">
        <v>10199932.859999999</v>
      </c>
      <c r="I7" s="25">
        <v>37483</v>
      </c>
      <c r="J7" s="25">
        <v>48259</v>
      </c>
      <c r="K7" s="26" t="s">
        <v>17</v>
      </c>
    </row>
    <row r="8" spans="1:11" s="19" customFormat="1" ht="15" customHeight="1" x14ac:dyDescent="0.25">
      <c r="A8" s="27">
        <v>18</v>
      </c>
      <c r="B8" s="27" t="s">
        <v>20</v>
      </c>
      <c r="C8" s="27" t="s">
        <v>21</v>
      </c>
      <c r="D8" s="27" t="s">
        <v>24</v>
      </c>
      <c r="E8" s="28">
        <v>34030</v>
      </c>
      <c r="F8" s="29">
        <v>1800000</v>
      </c>
      <c r="G8" s="30" t="s">
        <v>23</v>
      </c>
      <c r="H8" s="31">
        <v>648000</v>
      </c>
      <c r="I8" s="32">
        <v>37787</v>
      </c>
      <c r="J8" s="32">
        <v>48563</v>
      </c>
      <c r="K8" s="33" t="s">
        <v>25</v>
      </c>
    </row>
    <row r="9" spans="1:11" s="19" customFormat="1" ht="15" customHeight="1" x14ac:dyDescent="0.25">
      <c r="A9" s="20">
        <v>19</v>
      </c>
      <c r="B9" s="20" t="s">
        <v>20</v>
      </c>
      <c r="C9" s="20" t="s">
        <v>21</v>
      </c>
      <c r="D9" s="20" t="s">
        <v>26</v>
      </c>
      <c r="E9" s="21">
        <v>34242</v>
      </c>
      <c r="F9" s="22">
        <v>3606062.89</v>
      </c>
      <c r="G9" s="23" t="s">
        <v>23</v>
      </c>
      <c r="H9" s="24">
        <v>1442442.89</v>
      </c>
      <c r="I9" s="25">
        <v>38032</v>
      </c>
      <c r="J9" s="25">
        <v>48806</v>
      </c>
      <c r="K9" s="26" t="s">
        <v>27</v>
      </c>
    </row>
    <row r="10" spans="1:11" s="19" customFormat="1" ht="15" customHeight="1" x14ac:dyDescent="0.25">
      <c r="A10" s="27">
        <v>20</v>
      </c>
      <c r="B10" s="27" t="s">
        <v>20</v>
      </c>
      <c r="C10" s="27" t="s">
        <v>21</v>
      </c>
      <c r="D10" s="27" t="s">
        <v>28</v>
      </c>
      <c r="E10" s="28">
        <v>34242</v>
      </c>
      <c r="F10" s="29">
        <v>3829701.79</v>
      </c>
      <c r="G10" s="30" t="s">
        <v>23</v>
      </c>
      <c r="H10" s="31">
        <v>1531881.79</v>
      </c>
      <c r="I10" s="32">
        <v>38032</v>
      </c>
      <c r="J10" s="32">
        <v>48806</v>
      </c>
      <c r="K10" s="33" t="s">
        <v>27</v>
      </c>
    </row>
    <row r="11" spans="1:11" s="19" customFormat="1" ht="15" customHeight="1" x14ac:dyDescent="0.25">
      <c r="A11" s="20">
        <v>21</v>
      </c>
      <c r="B11" s="20" t="s">
        <v>20</v>
      </c>
      <c r="C11" s="20" t="s">
        <v>21</v>
      </c>
      <c r="D11" s="20" t="s">
        <v>29</v>
      </c>
      <c r="E11" s="21">
        <v>34157</v>
      </c>
      <c r="F11" s="22">
        <v>13144418.82</v>
      </c>
      <c r="G11" s="23" t="s">
        <v>23</v>
      </c>
      <c r="H11" s="24">
        <v>4994890.82</v>
      </c>
      <c r="I11" s="25">
        <v>37817</v>
      </c>
      <c r="J11" s="25">
        <v>48594</v>
      </c>
      <c r="K11" s="26" t="s">
        <v>30</v>
      </c>
    </row>
    <row r="12" spans="1:11" s="19" customFormat="1" ht="15" customHeight="1" x14ac:dyDescent="0.25">
      <c r="A12" s="27">
        <v>22</v>
      </c>
      <c r="B12" s="27" t="s">
        <v>20</v>
      </c>
      <c r="C12" s="27" t="s">
        <v>21</v>
      </c>
      <c r="D12" s="27" t="s">
        <v>31</v>
      </c>
      <c r="E12" s="28">
        <v>34127</v>
      </c>
      <c r="F12" s="29">
        <v>2885019.21</v>
      </c>
      <c r="G12" s="30" t="s">
        <v>23</v>
      </c>
      <c r="H12" s="31">
        <v>1096319.21</v>
      </c>
      <c r="I12" s="32">
        <v>37848</v>
      </c>
      <c r="J12" s="32">
        <v>48625</v>
      </c>
      <c r="K12" s="33" t="s">
        <v>17</v>
      </c>
    </row>
    <row r="13" spans="1:11" s="19" customFormat="1" ht="15" customHeight="1" x14ac:dyDescent="0.25">
      <c r="A13" s="20">
        <v>23</v>
      </c>
      <c r="B13" s="20" t="s">
        <v>20</v>
      </c>
      <c r="C13" s="20" t="s">
        <v>21</v>
      </c>
      <c r="D13" s="20" t="s">
        <v>32</v>
      </c>
      <c r="E13" s="21">
        <v>34166</v>
      </c>
      <c r="F13" s="22">
        <v>10322589.640000001</v>
      </c>
      <c r="G13" s="23" t="s">
        <v>23</v>
      </c>
      <c r="H13" s="24">
        <v>3922618.64</v>
      </c>
      <c r="I13" s="25">
        <v>37848</v>
      </c>
      <c r="J13" s="25">
        <v>48625</v>
      </c>
      <c r="K13" s="26" t="s">
        <v>33</v>
      </c>
    </row>
    <row r="14" spans="1:11" s="19" customFormat="1" ht="15" customHeight="1" x14ac:dyDescent="0.25">
      <c r="A14" s="27">
        <v>24</v>
      </c>
      <c r="B14" s="27" t="s">
        <v>20</v>
      </c>
      <c r="C14" s="27" t="s">
        <v>21</v>
      </c>
      <c r="D14" s="27" t="s">
        <v>34</v>
      </c>
      <c r="E14" s="28">
        <v>34157</v>
      </c>
      <c r="F14" s="29">
        <v>12995348.25</v>
      </c>
      <c r="G14" s="30" t="s">
        <v>23</v>
      </c>
      <c r="H14" s="31">
        <v>4938262.25</v>
      </c>
      <c r="I14" s="32">
        <v>37848</v>
      </c>
      <c r="J14" s="32">
        <v>48625</v>
      </c>
      <c r="K14" s="33" t="s">
        <v>33</v>
      </c>
    </row>
    <row r="15" spans="1:11" s="19" customFormat="1" ht="15" customHeight="1" x14ac:dyDescent="0.25">
      <c r="A15" s="20">
        <v>28</v>
      </c>
      <c r="B15" s="20" t="s">
        <v>35</v>
      </c>
      <c r="C15" s="20" t="s">
        <v>36</v>
      </c>
      <c r="D15" s="20" t="s">
        <v>29</v>
      </c>
      <c r="E15" s="21">
        <v>34465</v>
      </c>
      <c r="F15" s="22">
        <v>2166000000</v>
      </c>
      <c r="G15" s="23" t="s">
        <v>37</v>
      </c>
      <c r="H15" s="24">
        <v>52829000</v>
      </c>
      <c r="I15" s="25">
        <v>38127</v>
      </c>
      <c r="J15" s="25">
        <v>45432</v>
      </c>
      <c r="K15" s="26" t="s">
        <v>30</v>
      </c>
    </row>
    <row r="16" spans="1:11" s="19" customFormat="1" ht="15" customHeight="1" x14ac:dyDescent="0.25">
      <c r="A16" s="27">
        <v>29</v>
      </c>
      <c r="B16" s="27" t="s">
        <v>20</v>
      </c>
      <c r="C16" s="27" t="s">
        <v>21</v>
      </c>
      <c r="D16" s="27" t="s">
        <v>38</v>
      </c>
      <c r="E16" s="28">
        <v>34521</v>
      </c>
      <c r="F16" s="29">
        <v>6622130.3799999999</v>
      </c>
      <c r="G16" s="30" t="s">
        <v>23</v>
      </c>
      <c r="H16" s="31">
        <v>2781312.38</v>
      </c>
      <c r="I16" s="32">
        <v>38275</v>
      </c>
      <c r="J16" s="32">
        <v>49049</v>
      </c>
      <c r="K16" s="33" t="s">
        <v>39</v>
      </c>
    </row>
    <row r="17" spans="1:11" s="19" customFormat="1" ht="15" customHeight="1" x14ac:dyDescent="0.25">
      <c r="A17" s="20">
        <v>30</v>
      </c>
      <c r="B17" s="20" t="s">
        <v>40</v>
      </c>
      <c r="C17" s="20" t="s">
        <v>41</v>
      </c>
      <c r="D17" s="20" t="s">
        <v>42</v>
      </c>
      <c r="E17" s="21">
        <v>34381</v>
      </c>
      <c r="F17" s="22">
        <v>8027333.21</v>
      </c>
      <c r="G17" s="23" t="s">
        <v>23</v>
      </c>
      <c r="H17" s="24">
        <v>4013653.21</v>
      </c>
      <c r="I17" s="25">
        <v>38001</v>
      </c>
      <c r="J17" s="25">
        <v>52427</v>
      </c>
      <c r="K17" s="26" t="s">
        <v>43</v>
      </c>
    </row>
    <row r="18" spans="1:11" s="19" customFormat="1" ht="15" customHeight="1" x14ac:dyDescent="0.25">
      <c r="A18" s="27">
        <v>31</v>
      </c>
      <c r="B18" s="27" t="s">
        <v>20</v>
      </c>
      <c r="C18" s="27" t="s">
        <v>21</v>
      </c>
      <c r="D18" s="27" t="s">
        <v>44</v>
      </c>
      <c r="E18" s="28">
        <v>34586</v>
      </c>
      <c r="F18" s="29">
        <v>7100000</v>
      </c>
      <c r="G18" s="30" t="s">
        <v>23</v>
      </c>
      <c r="H18" s="31">
        <v>3124000</v>
      </c>
      <c r="I18" s="32">
        <v>38398</v>
      </c>
      <c r="J18" s="32">
        <v>49171</v>
      </c>
      <c r="K18" s="33" t="s">
        <v>30</v>
      </c>
    </row>
    <row r="19" spans="1:11" s="19" customFormat="1" ht="15" customHeight="1" x14ac:dyDescent="0.25">
      <c r="A19" s="20">
        <v>32</v>
      </c>
      <c r="B19" s="20" t="s">
        <v>20</v>
      </c>
      <c r="C19" s="20" t="s">
        <v>21</v>
      </c>
      <c r="D19" s="20" t="s">
        <v>45</v>
      </c>
      <c r="E19" s="21">
        <v>34499</v>
      </c>
      <c r="F19" s="22">
        <v>8224915.25</v>
      </c>
      <c r="G19" s="23" t="s">
        <v>23</v>
      </c>
      <c r="H19" s="24">
        <v>3454473.25</v>
      </c>
      <c r="I19" s="25">
        <v>38200</v>
      </c>
      <c r="J19" s="25">
        <v>48976</v>
      </c>
      <c r="K19" s="26" t="s">
        <v>46</v>
      </c>
    </row>
    <row r="20" spans="1:11" s="19" customFormat="1" ht="15" customHeight="1" x14ac:dyDescent="0.25">
      <c r="A20" s="27">
        <v>33</v>
      </c>
      <c r="B20" s="27" t="s">
        <v>20</v>
      </c>
      <c r="C20" s="27" t="s">
        <v>21</v>
      </c>
      <c r="D20" s="27" t="s">
        <v>47</v>
      </c>
      <c r="E20" s="28">
        <v>34568</v>
      </c>
      <c r="F20" s="29">
        <v>2335721</v>
      </c>
      <c r="G20" s="30" t="s">
        <v>23</v>
      </c>
      <c r="H20" s="31">
        <v>1027766.985</v>
      </c>
      <c r="I20" s="32">
        <v>38353</v>
      </c>
      <c r="J20" s="32">
        <v>49126</v>
      </c>
      <c r="K20" s="33" t="s">
        <v>17</v>
      </c>
    </row>
    <row r="21" spans="1:11" s="19" customFormat="1" ht="15" customHeight="1" x14ac:dyDescent="0.25">
      <c r="A21" s="20">
        <v>34</v>
      </c>
      <c r="B21" s="20" t="s">
        <v>20</v>
      </c>
      <c r="C21" s="20" t="s">
        <v>21</v>
      </c>
      <c r="D21" s="20" t="s">
        <v>48</v>
      </c>
      <c r="E21" s="21">
        <v>34568</v>
      </c>
      <c r="F21" s="22">
        <v>10600000</v>
      </c>
      <c r="G21" s="23" t="s">
        <v>23</v>
      </c>
      <c r="H21" s="24">
        <v>4664000</v>
      </c>
      <c r="I21" s="25">
        <v>38353</v>
      </c>
      <c r="J21" s="25">
        <v>49126</v>
      </c>
      <c r="K21" s="26" t="s">
        <v>17</v>
      </c>
    </row>
    <row r="22" spans="1:11" s="19" customFormat="1" ht="15" customHeight="1" x14ac:dyDescent="0.25">
      <c r="A22" s="27">
        <v>36</v>
      </c>
      <c r="B22" s="27" t="s">
        <v>20</v>
      </c>
      <c r="C22" s="27" t="s">
        <v>21</v>
      </c>
      <c r="D22" s="27" t="s">
        <v>49</v>
      </c>
      <c r="E22" s="28">
        <v>34654</v>
      </c>
      <c r="F22" s="29">
        <v>8600000</v>
      </c>
      <c r="G22" s="30" t="s">
        <v>23</v>
      </c>
      <c r="H22" s="31">
        <v>3784000</v>
      </c>
      <c r="I22" s="32">
        <v>38367</v>
      </c>
      <c r="J22" s="32">
        <v>49140</v>
      </c>
      <c r="K22" s="33" t="s">
        <v>50</v>
      </c>
    </row>
    <row r="23" spans="1:11" s="19" customFormat="1" ht="15" customHeight="1" x14ac:dyDescent="0.25">
      <c r="A23" s="20">
        <v>38</v>
      </c>
      <c r="B23" s="20" t="s">
        <v>20</v>
      </c>
      <c r="C23" s="20" t="s">
        <v>21</v>
      </c>
      <c r="D23" s="20" t="s">
        <v>51</v>
      </c>
      <c r="E23" s="21">
        <v>34751</v>
      </c>
      <c r="F23" s="22">
        <v>3951344.12</v>
      </c>
      <c r="G23" s="23" t="s">
        <v>23</v>
      </c>
      <c r="H23" s="24">
        <v>1738615.6429999999</v>
      </c>
      <c r="I23" s="25">
        <v>38504</v>
      </c>
      <c r="J23" s="25">
        <v>49279</v>
      </c>
      <c r="K23" s="26" t="s">
        <v>52</v>
      </c>
    </row>
    <row r="24" spans="1:11" s="19" customFormat="1" ht="15" customHeight="1" x14ac:dyDescent="0.25">
      <c r="A24" s="27">
        <v>40</v>
      </c>
      <c r="B24" s="27" t="s">
        <v>20</v>
      </c>
      <c r="C24" s="27" t="s">
        <v>21</v>
      </c>
      <c r="D24" s="27" t="s">
        <v>53</v>
      </c>
      <c r="E24" s="28">
        <v>34760</v>
      </c>
      <c r="F24" s="29">
        <v>3378641.03</v>
      </c>
      <c r="G24" s="30" t="s">
        <v>23</v>
      </c>
      <c r="H24" s="31">
        <v>1486625.03</v>
      </c>
      <c r="I24" s="32">
        <v>38504</v>
      </c>
      <c r="J24" s="32">
        <v>49279</v>
      </c>
      <c r="K24" s="33" t="s">
        <v>54</v>
      </c>
    </row>
    <row r="25" spans="1:11" s="19" customFormat="1" ht="15" customHeight="1" x14ac:dyDescent="0.25">
      <c r="A25" s="20">
        <v>41</v>
      </c>
      <c r="B25" s="20" t="s">
        <v>40</v>
      </c>
      <c r="C25" s="20" t="s">
        <v>41</v>
      </c>
      <c r="D25" s="20" t="s">
        <v>55</v>
      </c>
      <c r="E25" s="21">
        <v>34794</v>
      </c>
      <c r="F25" s="22">
        <v>6100000</v>
      </c>
      <c r="G25" s="23" t="s">
        <v>23</v>
      </c>
      <c r="H25" s="24">
        <v>2236692</v>
      </c>
      <c r="I25" s="25">
        <v>38457</v>
      </c>
      <c r="J25" s="25">
        <v>49232</v>
      </c>
      <c r="K25" s="26" t="s">
        <v>56</v>
      </c>
    </row>
    <row r="26" spans="1:11" s="19" customFormat="1" ht="15" customHeight="1" x14ac:dyDescent="0.25">
      <c r="A26" s="27">
        <v>45</v>
      </c>
      <c r="B26" s="27" t="s">
        <v>57</v>
      </c>
      <c r="C26" s="27" t="s">
        <v>58</v>
      </c>
      <c r="D26" s="27" t="s">
        <v>59</v>
      </c>
      <c r="E26" s="28">
        <v>34497</v>
      </c>
      <c r="F26" s="29">
        <v>2000000</v>
      </c>
      <c r="G26" s="30" t="s">
        <v>60</v>
      </c>
      <c r="H26" s="31">
        <v>1858225</v>
      </c>
      <c r="I26" s="32" t="s">
        <v>61</v>
      </c>
      <c r="J26" s="32">
        <v>38533</v>
      </c>
      <c r="K26" s="33" t="s">
        <v>62</v>
      </c>
    </row>
    <row r="27" spans="1:11" s="19" customFormat="1" ht="15" customHeight="1" x14ac:dyDescent="0.25">
      <c r="A27" s="20">
        <v>55</v>
      </c>
      <c r="B27" s="20" t="s">
        <v>20</v>
      </c>
      <c r="C27" s="20" t="s">
        <v>21</v>
      </c>
      <c r="D27" s="20" t="s">
        <v>63</v>
      </c>
      <c r="E27" s="21">
        <v>34922</v>
      </c>
      <c r="F27" s="22">
        <v>2521082.75</v>
      </c>
      <c r="G27" s="23" t="s">
        <v>23</v>
      </c>
      <c r="H27" s="24">
        <v>1159725.75</v>
      </c>
      <c r="I27" s="25">
        <v>38701</v>
      </c>
      <c r="J27" s="25">
        <v>49475</v>
      </c>
      <c r="K27" s="26" t="s">
        <v>52</v>
      </c>
    </row>
    <row r="28" spans="1:11" s="19" customFormat="1" ht="15" customHeight="1" x14ac:dyDescent="0.25">
      <c r="A28" s="27">
        <v>57</v>
      </c>
      <c r="B28" s="27" t="s">
        <v>20</v>
      </c>
      <c r="C28" s="27" t="s">
        <v>21</v>
      </c>
      <c r="D28" s="27" t="s">
        <v>64</v>
      </c>
      <c r="E28" s="28">
        <v>34893</v>
      </c>
      <c r="F28" s="29">
        <v>9904164.4600000009</v>
      </c>
      <c r="G28" s="30" t="s">
        <v>23</v>
      </c>
      <c r="H28" s="31">
        <v>4357850.46</v>
      </c>
      <c r="I28" s="32">
        <v>38518</v>
      </c>
      <c r="J28" s="32">
        <v>49293</v>
      </c>
      <c r="K28" s="33" t="s">
        <v>33</v>
      </c>
    </row>
    <row r="29" spans="1:11" s="19" customFormat="1" ht="15" customHeight="1" x14ac:dyDescent="0.25">
      <c r="A29" s="20">
        <v>62</v>
      </c>
      <c r="B29" s="20" t="s">
        <v>13</v>
      </c>
      <c r="C29" s="20" t="s">
        <v>14</v>
      </c>
      <c r="D29" s="20" t="s">
        <v>65</v>
      </c>
      <c r="E29" s="21">
        <v>34996</v>
      </c>
      <c r="F29" s="22">
        <v>3579043.16</v>
      </c>
      <c r="G29" s="23" t="s">
        <v>16</v>
      </c>
      <c r="H29" s="24">
        <v>1411165.85</v>
      </c>
      <c r="I29" s="25">
        <v>38716</v>
      </c>
      <c r="J29" s="25">
        <v>49673</v>
      </c>
      <c r="K29" s="26" t="s">
        <v>17</v>
      </c>
    </row>
    <row r="30" spans="1:11" s="19" customFormat="1" ht="15" customHeight="1" x14ac:dyDescent="0.25">
      <c r="A30" s="27">
        <v>63</v>
      </c>
      <c r="B30" s="27" t="s">
        <v>20</v>
      </c>
      <c r="C30" s="27" t="s">
        <v>21</v>
      </c>
      <c r="D30" s="27" t="s">
        <v>66</v>
      </c>
      <c r="E30" s="28">
        <v>35043</v>
      </c>
      <c r="F30" s="29">
        <v>3486514.76</v>
      </c>
      <c r="G30" s="30" t="s">
        <v>23</v>
      </c>
      <c r="H30" s="31">
        <v>1673534.76</v>
      </c>
      <c r="I30" s="32">
        <v>38777</v>
      </c>
      <c r="J30" s="32">
        <v>49553</v>
      </c>
      <c r="K30" s="33" t="s">
        <v>67</v>
      </c>
    </row>
    <row r="31" spans="1:11" s="19" customFormat="1" ht="15" customHeight="1" x14ac:dyDescent="0.25">
      <c r="A31" s="20">
        <v>64</v>
      </c>
      <c r="B31" s="20" t="s">
        <v>20</v>
      </c>
      <c r="C31" s="20" t="s">
        <v>21</v>
      </c>
      <c r="D31" s="20" t="s">
        <v>68</v>
      </c>
      <c r="E31" s="21">
        <v>35188</v>
      </c>
      <c r="F31" s="22">
        <v>5500000</v>
      </c>
      <c r="G31" s="23" t="s">
        <v>23</v>
      </c>
      <c r="H31" s="24">
        <v>2640000</v>
      </c>
      <c r="I31" s="25">
        <v>38883</v>
      </c>
      <c r="J31" s="25">
        <v>49658</v>
      </c>
      <c r="K31" s="26" t="s">
        <v>69</v>
      </c>
    </row>
    <row r="32" spans="1:11" s="19" customFormat="1" ht="15" customHeight="1" x14ac:dyDescent="0.25">
      <c r="A32" s="27">
        <v>65</v>
      </c>
      <c r="B32" s="27" t="s">
        <v>20</v>
      </c>
      <c r="C32" s="27" t="s">
        <v>21</v>
      </c>
      <c r="D32" s="27" t="s">
        <v>70</v>
      </c>
      <c r="E32" s="28">
        <v>35233</v>
      </c>
      <c r="F32" s="29">
        <v>17318355.760000002</v>
      </c>
      <c r="G32" s="30" t="s">
        <v>23</v>
      </c>
      <c r="H32" s="31">
        <v>8659190.7599999998</v>
      </c>
      <c r="I32" s="32">
        <v>39036</v>
      </c>
      <c r="J32" s="32">
        <v>49810</v>
      </c>
      <c r="K32" s="33" t="s">
        <v>33</v>
      </c>
    </row>
    <row r="33" spans="1:11" s="19" customFormat="1" ht="15" customHeight="1" x14ac:dyDescent="0.25">
      <c r="A33" s="20">
        <v>66</v>
      </c>
      <c r="B33" s="20" t="s">
        <v>20</v>
      </c>
      <c r="C33" s="20" t="s">
        <v>21</v>
      </c>
      <c r="D33" s="20" t="s">
        <v>71</v>
      </c>
      <c r="E33" s="21">
        <v>35149</v>
      </c>
      <c r="F33" s="22">
        <v>13359692.970000001</v>
      </c>
      <c r="G33" s="23" t="s">
        <v>23</v>
      </c>
      <c r="H33" s="24">
        <v>6679877.9699999997</v>
      </c>
      <c r="I33" s="25">
        <v>38961</v>
      </c>
      <c r="J33" s="25">
        <v>49735</v>
      </c>
      <c r="K33" s="26" t="s">
        <v>54</v>
      </c>
    </row>
    <row r="34" spans="1:11" s="19" customFormat="1" ht="15" customHeight="1" x14ac:dyDescent="0.25">
      <c r="A34" s="27">
        <v>67</v>
      </c>
      <c r="B34" s="27" t="s">
        <v>13</v>
      </c>
      <c r="C34" s="27" t="s">
        <v>14</v>
      </c>
      <c r="D34" s="27" t="s">
        <v>72</v>
      </c>
      <c r="E34" s="28">
        <v>35196</v>
      </c>
      <c r="F34" s="29">
        <v>23638118.030000001</v>
      </c>
      <c r="G34" s="30" t="s">
        <v>16</v>
      </c>
      <c r="H34" s="31">
        <v>12322118.02</v>
      </c>
      <c r="I34" s="32">
        <v>41273</v>
      </c>
      <c r="J34" s="32">
        <v>49856</v>
      </c>
      <c r="K34" s="33" t="s">
        <v>73</v>
      </c>
    </row>
    <row r="35" spans="1:11" s="19" customFormat="1" ht="15" customHeight="1" x14ac:dyDescent="0.25">
      <c r="A35" s="20">
        <v>69</v>
      </c>
      <c r="B35" s="20" t="s">
        <v>74</v>
      </c>
      <c r="C35" s="20" t="s">
        <v>75</v>
      </c>
      <c r="D35" s="20" t="s">
        <v>76</v>
      </c>
      <c r="E35" s="21">
        <v>35114</v>
      </c>
      <c r="F35" s="22">
        <v>4441529.33</v>
      </c>
      <c r="G35" s="23" t="s">
        <v>16</v>
      </c>
      <c r="H35" s="24">
        <v>616879.22</v>
      </c>
      <c r="I35" s="25">
        <v>39712</v>
      </c>
      <c r="J35" s="25">
        <v>46102</v>
      </c>
      <c r="K35" s="26" t="s">
        <v>54</v>
      </c>
    </row>
    <row r="36" spans="1:11" s="19" customFormat="1" ht="15" customHeight="1" x14ac:dyDescent="0.25">
      <c r="A36" s="27">
        <v>76</v>
      </c>
      <c r="B36" s="27" t="s">
        <v>20</v>
      </c>
      <c r="C36" s="27" t="s">
        <v>21</v>
      </c>
      <c r="D36" s="27" t="s">
        <v>77</v>
      </c>
      <c r="E36" s="28">
        <v>35783</v>
      </c>
      <c r="F36" s="29">
        <v>18300000</v>
      </c>
      <c r="G36" s="30" t="s">
        <v>23</v>
      </c>
      <c r="H36" s="31">
        <v>10248000</v>
      </c>
      <c r="I36" s="32">
        <v>39479</v>
      </c>
      <c r="J36" s="32">
        <v>50253</v>
      </c>
      <c r="K36" s="33" t="s">
        <v>17</v>
      </c>
    </row>
    <row r="37" spans="1:11" s="19" customFormat="1" ht="15" customHeight="1" x14ac:dyDescent="0.25">
      <c r="A37" s="20">
        <v>77</v>
      </c>
      <c r="B37" s="20" t="s">
        <v>20</v>
      </c>
      <c r="C37" s="20" t="s">
        <v>21</v>
      </c>
      <c r="D37" s="20" t="s">
        <v>78</v>
      </c>
      <c r="E37" s="21">
        <v>35783</v>
      </c>
      <c r="F37" s="22">
        <v>3694909.25</v>
      </c>
      <c r="G37" s="23" t="s">
        <v>23</v>
      </c>
      <c r="H37" s="24">
        <v>2069153.25</v>
      </c>
      <c r="I37" s="25">
        <v>39569</v>
      </c>
      <c r="J37" s="25">
        <v>50345</v>
      </c>
      <c r="K37" s="26" t="s">
        <v>17</v>
      </c>
    </row>
    <row r="38" spans="1:11" s="19" customFormat="1" ht="15" customHeight="1" x14ac:dyDescent="0.25">
      <c r="A38" s="27">
        <v>78</v>
      </c>
      <c r="B38" s="27" t="s">
        <v>13</v>
      </c>
      <c r="C38" s="27" t="s">
        <v>14</v>
      </c>
      <c r="D38" s="27" t="s">
        <v>79</v>
      </c>
      <c r="E38" s="28">
        <v>35566</v>
      </c>
      <c r="F38" s="29">
        <v>9970191.6899999995</v>
      </c>
      <c r="G38" s="30" t="s">
        <v>16</v>
      </c>
      <c r="H38" s="31">
        <v>5644386.5700000003</v>
      </c>
      <c r="I38" s="32">
        <v>39446</v>
      </c>
      <c r="J38" s="32">
        <v>52230</v>
      </c>
      <c r="K38" s="33" t="s">
        <v>80</v>
      </c>
    </row>
    <row r="39" spans="1:11" s="19" customFormat="1" ht="15" customHeight="1" x14ac:dyDescent="0.25">
      <c r="A39" s="20">
        <v>79</v>
      </c>
      <c r="B39" s="20" t="s">
        <v>20</v>
      </c>
      <c r="C39" s="20" t="s">
        <v>21</v>
      </c>
      <c r="D39" s="20" t="s">
        <v>81</v>
      </c>
      <c r="E39" s="21">
        <v>35851</v>
      </c>
      <c r="F39" s="22">
        <v>3330842.11</v>
      </c>
      <c r="G39" s="23" t="s">
        <v>23</v>
      </c>
      <c r="H39" s="24">
        <v>1865290.11</v>
      </c>
      <c r="I39" s="25">
        <v>39522</v>
      </c>
      <c r="J39" s="25">
        <v>50298</v>
      </c>
      <c r="K39" s="26" t="s">
        <v>82</v>
      </c>
    </row>
    <row r="40" spans="1:11" s="19" customFormat="1" ht="15" customHeight="1" x14ac:dyDescent="0.25">
      <c r="A40" s="27">
        <v>82</v>
      </c>
      <c r="B40" s="27" t="s">
        <v>83</v>
      </c>
      <c r="C40" s="27" t="s">
        <v>83</v>
      </c>
      <c r="D40" s="27" t="s">
        <v>84</v>
      </c>
      <c r="E40" s="28">
        <v>35864</v>
      </c>
      <c r="F40" s="29">
        <v>3181217.9</v>
      </c>
      <c r="G40" s="30" t="s">
        <v>16</v>
      </c>
      <c r="H40" s="31">
        <v>171957.8</v>
      </c>
      <c r="I40" s="32">
        <v>38949</v>
      </c>
      <c r="J40" s="32">
        <v>45524</v>
      </c>
      <c r="K40" s="33" t="s">
        <v>17</v>
      </c>
    </row>
    <row r="41" spans="1:11" s="19" customFormat="1" ht="15" customHeight="1" x14ac:dyDescent="0.25">
      <c r="A41" s="20">
        <v>83</v>
      </c>
      <c r="B41" s="20" t="s">
        <v>20</v>
      </c>
      <c r="C41" s="20" t="s">
        <v>21</v>
      </c>
      <c r="D41" s="20" t="s">
        <v>85</v>
      </c>
      <c r="E41" s="21">
        <v>35955</v>
      </c>
      <c r="F41" s="22">
        <v>7500000</v>
      </c>
      <c r="G41" s="23" t="s">
        <v>23</v>
      </c>
      <c r="H41" s="24">
        <v>4200000</v>
      </c>
      <c r="I41" s="25">
        <v>39614</v>
      </c>
      <c r="J41" s="25">
        <v>50389</v>
      </c>
      <c r="K41" s="26" t="s">
        <v>33</v>
      </c>
    </row>
    <row r="42" spans="1:11" s="19" customFormat="1" ht="15" customHeight="1" x14ac:dyDescent="0.25">
      <c r="A42" s="27">
        <v>84</v>
      </c>
      <c r="B42" s="27" t="s">
        <v>20</v>
      </c>
      <c r="C42" s="27" t="s">
        <v>21</v>
      </c>
      <c r="D42" s="27" t="s">
        <v>86</v>
      </c>
      <c r="E42" s="28">
        <v>35955</v>
      </c>
      <c r="F42" s="29">
        <v>8602035.4600000009</v>
      </c>
      <c r="G42" s="30" t="s">
        <v>23</v>
      </c>
      <c r="H42" s="31">
        <v>4989226.46</v>
      </c>
      <c r="I42" s="32">
        <v>39675</v>
      </c>
      <c r="J42" s="32">
        <v>50451</v>
      </c>
      <c r="K42" s="33" t="s">
        <v>50</v>
      </c>
    </row>
    <row r="43" spans="1:11" s="19" customFormat="1" ht="15" customHeight="1" x14ac:dyDescent="0.25">
      <c r="A43" s="20">
        <v>85</v>
      </c>
      <c r="B43" s="20" t="s">
        <v>20</v>
      </c>
      <c r="C43" s="20" t="s">
        <v>21</v>
      </c>
      <c r="D43" s="20" t="s">
        <v>87</v>
      </c>
      <c r="E43" s="21">
        <v>35955</v>
      </c>
      <c r="F43" s="22">
        <v>12553022.75</v>
      </c>
      <c r="G43" s="23" t="s">
        <v>23</v>
      </c>
      <c r="H43" s="24">
        <v>7280762.75</v>
      </c>
      <c r="I43" s="25">
        <v>39736</v>
      </c>
      <c r="J43" s="25">
        <v>50510</v>
      </c>
      <c r="K43" s="26" t="s">
        <v>88</v>
      </c>
    </row>
    <row r="44" spans="1:11" s="19" customFormat="1" ht="15" customHeight="1" x14ac:dyDescent="0.25">
      <c r="A44" s="27">
        <v>86</v>
      </c>
      <c r="B44" s="27" t="s">
        <v>13</v>
      </c>
      <c r="C44" s="27" t="s">
        <v>14</v>
      </c>
      <c r="D44" s="27" t="s">
        <v>89</v>
      </c>
      <c r="E44" s="28">
        <v>35961</v>
      </c>
      <c r="F44" s="29">
        <v>5112918.8099999996</v>
      </c>
      <c r="G44" s="30" t="s">
        <v>16</v>
      </c>
      <c r="H44" s="31">
        <v>2476186.67</v>
      </c>
      <c r="I44" s="32">
        <v>39812</v>
      </c>
      <c r="J44" s="32">
        <v>50586</v>
      </c>
      <c r="K44" s="33" t="s">
        <v>90</v>
      </c>
    </row>
    <row r="45" spans="1:11" s="19" customFormat="1" ht="15" customHeight="1" x14ac:dyDescent="0.25">
      <c r="A45" s="20">
        <v>88</v>
      </c>
      <c r="B45" s="20" t="s">
        <v>74</v>
      </c>
      <c r="C45" s="20" t="s">
        <v>75</v>
      </c>
      <c r="D45" s="20" t="s">
        <v>91</v>
      </c>
      <c r="E45" s="21">
        <v>35982</v>
      </c>
      <c r="F45" s="22">
        <v>11350864.890000001</v>
      </c>
      <c r="G45" s="23" t="s">
        <v>16</v>
      </c>
      <c r="H45" s="24">
        <v>3153018.86</v>
      </c>
      <c r="I45" s="25">
        <v>40551</v>
      </c>
      <c r="J45" s="25">
        <v>46942</v>
      </c>
      <c r="K45" s="26" t="s">
        <v>92</v>
      </c>
    </row>
    <row r="46" spans="1:11" s="19" customFormat="1" ht="15" customHeight="1" x14ac:dyDescent="0.25">
      <c r="A46" s="27">
        <v>90</v>
      </c>
      <c r="B46" s="27" t="s">
        <v>20</v>
      </c>
      <c r="C46" s="27" t="s">
        <v>21</v>
      </c>
      <c r="D46" s="27" t="s">
        <v>93</v>
      </c>
      <c r="E46" s="28">
        <v>36192</v>
      </c>
      <c r="F46" s="29">
        <v>6500000</v>
      </c>
      <c r="G46" s="30" t="s">
        <v>23</v>
      </c>
      <c r="H46" s="31">
        <v>3900000</v>
      </c>
      <c r="I46" s="32">
        <v>39845</v>
      </c>
      <c r="J46" s="32">
        <v>50618</v>
      </c>
      <c r="K46" s="33" t="s">
        <v>52</v>
      </c>
    </row>
    <row r="47" spans="1:11" s="19" customFormat="1" ht="15" customHeight="1" x14ac:dyDescent="0.25">
      <c r="A47" s="20">
        <v>90.1</v>
      </c>
      <c r="B47" s="20" t="s">
        <v>20</v>
      </c>
      <c r="C47" s="20" t="s">
        <v>21</v>
      </c>
      <c r="D47" s="20" t="s">
        <v>94</v>
      </c>
      <c r="E47" s="21">
        <v>36359</v>
      </c>
      <c r="F47" s="22">
        <v>3696756.52</v>
      </c>
      <c r="G47" s="23" t="s">
        <v>23</v>
      </c>
      <c r="H47" s="24">
        <v>2218066.52</v>
      </c>
      <c r="I47" s="25">
        <v>39845</v>
      </c>
      <c r="J47" s="25">
        <v>50618</v>
      </c>
      <c r="K47" s="26" t="s">
        <v>52</v>
      </c>
    </row>
    <row r="48" spans="1:11" s="19" customFormat="1" ht="15" customHeight="1" x14ac:dyDescent="0.25">
      <c r="A48" s="27">
        <v>91</v>
      </c>
      <c r="B48" s="27" t="s">
        <v>20</v>
      </c>
      <c r="C48" s="27" t="s">
        <v>21</v>
      </c>
      <c r="D48" s="27" t="s">
        <v>95</v>
      </c>
      <c r="E48" s="28">
        <v>36286</v>
      </c>
      <c r="F48" s="29">
        <v>22100000</v>
      </c>
      <c r="G48" s="30" t="s">
        <v>23</v>
      </c>
      <c r="H48" s="31">
        <v>13702000</v>
      </c>
      <c r="I48" s="32">
        <v>40009</v>
      </c>
      <c r="J48" s="32">
        <v>50785</v>
      </c>
      <c r="K48" s="33" t="s">
        <v>17</v>
      </c>
    </row>
    <row r="49" spans="1:11" s="19" customFormat="1" ht="15" customHeight="1" x14ac:dyDescent="0.25">
      <c r="A49" s="20">
        <v>93</v>
      </c>
      <c r="B49" s="20" t="s">
        <v>83</v>
      </c>
      <c r="C49" s="20" t="s">
        <v>83</v>
      </c>
      <c r="D49" s="20" t="s">
        <v>96</v>
      </c>
      <c r="E49" s="21">
        <v>36111</v>
      </c>
      <c r="F49" s="22">
        <v>1467351.43</v>
      </c>
      <c r="G49" s="23" t="s">
        <v>16</v>
      </c>
      <c r="H49" s="24">
        <v>198290.63</v>
      </c>
      <c r="I49" s="25">
        <v>39582</v>
      </c>
      <c r="J49" s="25">
        <v>46156</v>
      </c>
      <c r="K49" s="26" t="s">
        <v>33</v>
      </c>
    </row>
    <row r="50" spans="1:11" s="19" customFormat="1" ht="15" customHeight="1" x14ac:dyDescent="0.25">
      <c r="A50" s="27">
        <v>94</v>
      </c>
      <c r="B50" s="27" t="s">
        <v>20</v>
      </c>
      <c r="C50" s="27" t="s">
        <v>21</v>
      </c>
      <c r="D50" s="27" t="s">
        <v>97</v>
      </c>
      <c r="E50" s="28">
        <v>36335</v>
      </c>
      <c r="F50" s="29">
        <v>33200000</v>
      </c>
      <c r="G50" s="30" t="s">
        <v>23</v>
      </c>
      <c r="H50" s="31">
        <v>20584000</v>
      </c>
      <c r="I50" s="32">
        <v>40101</v>
      </c>
      <c r="J50" s="32">
        <v>50875</v>
      </c>
      <c r="K50" s="33" t="s">
        <v>17</v>
      </c>
    </row>
    <row r="51" spans="1:11" s="19" customFormat="1" ht="15" customHeight="1" x14ac:dyDescent="0.25">
      <c r="A51" s="20">
        <v>96</v>
      </c>
      <c r="B51" s="20" t="s">
        <v>20</v>
      </c>
      <c r="C51" s="20" t="s">
        <v>21</v>
      </c>
      <c r="D51" s="20" t="s">
        <v>98</v>
      </c>
      <c r="E51" s="21">
        <v>36359</v>
      </c>
      <c r="F51" s="22">
        <v>17700000</v>
      </c>
      <c r="G51" s="23" t="s">
        <v>23</v>
      </c>
      <c r="H51" s="24">
        <v>10974000</v>
      </c>
      <c r="I51" s="25">
        <v>40009</v>
      </c>
      <c r="J51" s="25">
        <v>50785</v>
      </c>
      <c r="K51" s="26" t="s">
        <v>30</v>
      </c>
    </row>
    <row r="52" spans="1:11" s="19" customFormat="1" ht="15" customHeight="1" x14ac:dyDescent="0.25">
      <c r="A52" s="27">
        <v>97</v>
      </c>
      <c r="B52" s="27" t="s">
        <v>20</v>
      </c>
      <c r="C52" s="27" t="s">
        <v>21</v>
      </c>
      <c r="D52" s="27" t="s">
        <v>99</v>
      </c>
      <c r="E52" s="28">
        <v>36359</v>
      </c>
      <c r="F52" s="29">
        <v>8889243.5099999998</v>
      </c>
      <c r="G52" s="30" t="s">
        <v>23</v>
      </c>
      <c r="H52" s="31">
        <v>5511347.5099999998</v>
      </c>
      <c r="I52" s="32">
        <v>40009</v>
      </c>
      <c r="J52" s="32">
        <v>50785</v>
      </c>
      <c r="K52" s="33" t="s">
        <v>100</v>
      </c>
    </row>
    <row r="53" spans="1:11" s="19" customFormat="1" ht="15" customHeight="1" x14ac:dyDescent="0.25">
      <c r="A53" s="20">
        <v>98</v>
      </c>
      <c r="B53" s="20" t="s">
        <v>13</v>
      </c>
      <c r="C53" s="20" t="s">
        <v>14</v>
      </c>
      <c r="D53" s="20" t="s">
        <v>101</v>
      </c>
      <c r="E53" s="21">
        <v>36365</v>
      </c>
      <c r="F53" s="22">
        <v>17888516.370000001</v>
      </c>
      <c r="G53" s="23" t="s">
        <v>16</v>
      </c>
      <c r="H53" s="24">
        <v>9391516.3699999992</v>
      </c>
      <c r="I53" s="25">
        <v>40177</v>
      </c>
      <c r="J53" s="25">
        <v>51134</v>
      </c>
      <c r="K53" s="26" t="s">
        <v>54</v>
      </c>
    </row>
    <row r="54" spans="1:11" s="19" customFormat="1" ht="15" customHeight="1" x14ac:dyDescent="0.25">
      <c r="A54" s="27">
        <v>98.1</v>
      </c>
      <c r="B54" s="27" t="s">
        <v>13</v>
      </c>
      <c r="C54" s="27" t="s">
        <v>14</v>
      </c>
      <c r="D54" s="27" t="s">
        <v>101</v>
      </c>
      <c r="E54" s="28">
        <v>37534</v>
      </c>
      <c r="F54" s="29">
        <v>2556245.48</v>
      </c>
      <c r="G54" s="30" t="s">
        <v>16</v>
      </c>
      <c r="H54" s="31">
        <v>1554245.48</v>
      </c>
      <c r="I54" s="32">
        <v>41090</v>
      </c>
      <c r="J54" s="32">
        <v>52047</v>
      </c>
      <c r="K54" s="33" t="s">
        <v>54</v>
      </c>
    </row>
    <row r="55" spans="1:11" s="19" customFormat="1" ht="15" customHeight="1" x14ac:dyDescent="0.25">
      <c r="A55" s="20">
        <v>100</v>
      </c>
      <c r="B55" s="20" t="s">
        <v>13</v>
      </c>
      <c r="C55" s="20" t="s">
        <v>14</v>
      </c>
      <c r="D55" s="20" t="s">
        <v>102</v>
      </c>
      <c r="E55" s="21">
        <v>36500</v>
      </c>
      <c r="F55" s="22">
        <v>5112918.0999999996</v>
      </c>
      <c r="G55" s="23" t="s">
        <v>16</v>
      </c>
      <c r="H55" s="24">
        <v>2732343.18</v>
      </c>
      <c r="I55" s="25">
        <v>40359</v>
      </c>
      <c r="J55" s="25">
        <v>51134</v>
      </c>
      <c r="K55" s="26" t="s">
        <v>54</v>
      </c>
    </row>
    <row r="56" spans="1:11" s="19" customFormat="1" ht="15" customHeight="1" x14ac:dyDescent="0.25">
      <c r="A56" s="27">
        <v>103</v>
      </c>
      <c r="B56" s="27" t="s">
        <v>20</v>
      </c>
      <c r="C56" s="27" t="s">
        <v>21</v>
      </c>
      <c r="D56" s="27" t="s">
        <v>103</v>
      </c>
      <c r="E56" s="28">
        <v>36510</v>
      </c>
      <c r="F56" s="29">
        <v>9900000</v>
      </c>
      <c r="G56" s="30" t="s">
        <v>23</v>
      </c>
      <c r="H56" s="31">
        <v>6336000</v>
      </c>
      <c r="I56" s="32">
        <v>40210</v>
      </c>
      <c r="J56" s="32">
        <v>50983</v>
      </c>
      <c r="K56" s="33" t="s">
        <v>33</v>
      </c>
    </row>
    <row r="57" spans="1:11" s="19" customFormat="1" ht="15" customHeight="1" x14ac:dyDescent="0.25">
      <c r="A57" s="20" t="s">
        <v>104</v>
      </c>
      <c r="B57" s="20" t="s">
        <v>40</v>
      </c>
      <c r="C57" s="20" t="s">
        <v>41</v>
      </c>
      <c r="D57" s="20" t="s">
        <v>105</v>
      </c>
      <c r="E57" s="21">
        <v>36553</v>
      </c>
      <c r="F57" s="22">
        <v>9592294.0399999991</v>
      </c>
      <c r="G57" s="23" t="s">
        <v>23</v>
      </c>
      <c r="H57" s="24">
        <v>5115878.04</v>
      </c>
      <c r="I57" s="25">
        <v>40330</v>
      </c>
      <c r="J57" s="25">
        <v>51105</v>
      </c>
      <c r="K57" s="26" t="s">
        <v>106</v>
      </c>
    </row>
    <row r="58" spans="1:11" s="19" customFormat="1" ht="15" customHeight="1" x14ac:dyDescent="0.25">
      <c r="A58" s="27" t="s">
        <v>107</v>
      </c>
      <c r="B58" s="27" t="s">
        <v>13</v>
      </c>
      <c r="C58" s="27" t="s">
        <v>14</v>
      </c>
      <c r="D58" s="27" t="s">
        <v>108</v>
      </c>
      <c r="E58" s="28">
        <v>36608</v>
      </c>
      <c r="F58" s="29">
        <v>4882837.47</v>
      </c>
      <c r="G58" s="30" t="s">
        <v>16</v>
      </c>
      <c r="H58" s="31">
        <v>2687861.39</v>
      </c>
      <c r="I58" s="32">
        <v>40542</v>
      </c>
      <c r="J58" s="32">
        <v>51317</v>
      </c>
      <c r="K58" s="33" t="s">
        <v>109</v>
      </c>
    </row>
    <row r="59" spans="1:11" s="19" customFormat="1" ht="15" customHeight="1" x14ac:dyDescent="0.25">
      <c r="A59" s="20" t="s">
        <v>110</v>
      </c>
      <c r="B59" s="20" t="s">
        <v>20</v>
      </c>
      <c r="C59" s="20" t="s">
        <v>21</v>
      </c>
      <c r="D59" s="20" t="s">
        <v>111</v>
      </c>
      <c r="E59" s="21">
        <v>36634</v>
      </c>
      <c r="F59" s="22">
        <v>7300000</v>
      </c>
      <c r="G59" s="23" t="s">
        <v>23</v>
      </c>
      <c r="H59" s="24">
        <v>4818000</v>
      </c>
      <c r="I59" s="25">
        <v>40391</v>
      </c>
      <c r="J59" s="25">
        <v>51167</v>
      </c>
      <c r="K59" s="26" t="s">
        <v>33</v>
      </c>
    </row>
    <row r="60" spans="1:11" s="19" customFormat="1" ht="15" customHeight="1" x14ac:dyDescent="0.25">
      <c r="A60" s="27" t="s">
        <v>112</v>
      </c>
      <c r="B60" s="27" t="s">
        <v>20</v>
      </c>
      <c r="C60" s="27" t="s">
        <v>21</v>
      </c>
      <c r="D60" s="27" t="s">
        <v>113</v>
      </c>
      <c r="E60" s="28">
        <v>36634</v>
      </c>
      <c r="F60" s="29">
        <v>5873096.4400000004</v>
      </c>
      <c r="G60" s="30" t="s">
        <v>23</v>
      </c>
      <c r="H60" s="31">
        <v>3876269.29</v>
      </c>
      <c r="I60" s="32">
        <v>40391</v>
      </c>
      <c r="J60" s="32">
        <v>51167</v>
      </c>
      <c r="K60" s="33" t="s">
        <v>114</v>
      </c>
    </row>
    <row r="61" spans="1:11" s="19" customFormat="1" ht="15" customHeight="1" x14ac:dyDescent="0.25">
      <c r="A61" s="20" t="s">
        <v>115</v>
      </c>
      <c r="B61" s="20" t="s">
        <v>20</v>
      </c>
      <c r="C61" s="20" t="s">
        <v>21</v>
      </c>
      <c r="D61" s="20" t="s">
        <v>116</v>
      </c>
      <c r="E61" s="21">
        <v>36634</v>
      </c>
      <c r="F61" s="22">
        <v>6043709.75</v>
      </c>
      <c r="G61" s="23" t="s">
        <v>23</v>
      </c>
      <c r="H61" s="24">
        <v>3988848.42</v>
      </c>
      <c r="I61" s="25">
        <v>40391</v>
      </c>
      <c r="J61" s="25">
        <v>51167</v>
      </c>
      <c r="K61" s="26" t="s">
        <v>117</v>
      </c>
    </row>
    <row r="62" spans="1:11" s="19" customFormat="1" ht="15" customHeight="1" x14ac:dyDescent="0.25">
      <c r="A62" s="27" t="s">
        <v>118</v>
      </c>
      <c r="B62" s="27" t="s">
        <v>74</v>
      </c>
      <c r="C62" s="27" t="s">
        <v>75</v>
      </c>
      <c r="D62" s="27" t="s">
        <v>119</v>
      </c>
      <c r="E62" s="28">
        <v>36657</v>
      </c>
      <c r="F62" s="29">
        <v>11358160.789999999</v>
      </c>
      <c r="G62" s="30" t="s">
        <v>16</v>
      </c>
      <c r="H62" s="31">
        <v>11358160.789999999</v>
      </c>
      <c r="I62" s="32">
        <v>46825</v>
      </c>
      <c r="J62" s="32">
        <v>51392</v>
      </c>
      <c r="K62" s="33" t="s">
        <v>54</v>
      </c>
    </row>
    <row r="63" spans="1:11" s="19" customFormat="1" ht="15" customHeight="1" x14ac:dyDescent="0.25">
      <c r="A63" s="20" t="s">
        <v>120</v>
      </c>
      <c r="B63" s="20" t="s">
        <v>20</v>
      </c>
      <c r="C63" s="20" t="s">
        <v>21</v>
      </c>
      <c r="D63" s="20" t="s">
        <v>121</v>
      </c>
      <c r="E63" s="21">
        <v>36685</v>
      </c>
      <c r="F63" s="22">
        <v>4771528.1100000003</v>
      </c>
      <c r="G63" s="23" t="s">
        <v>23</v>
      </c>
      <c r="H63" s="24">
        <v>3149218.11</v>
      </c>
      <c r="I63" s="25">
        <v>40452</v>
      </c>
      <c r="J63" s="25">
        <v>51227</v>
      </c>
      <c r="K63" s="26" t="s">
        <v>17</v>
      </c>
    </row>
    <row r="64" spans="1:11" s="19" customFormat="1" ht="15" customHeight="1" x14ac:dyDescent="0.25">
      <c r="A64" s="27" t="s">
        <v>122</v>
      </c>
      <c r="B64" s="27" t="s">
        <v>20</v>
      </c>
      <c r="C64" s="27" t="s">
        <v>21</v>
      </c>
      <c r="D64" s="27" t="s">
        <v>123</v>
      </c>
      <c r="E64" s="28">
        <v>36685</v>
      </c>
      <c r="F64" s="29">
        <v>8161570.2000000002</v>
      </c>
      <c r="G64" s="30" t="s">
        <v>23</v>
      </c>
      <c r="H64" s="31">
        <v>5386653.2000000002</v>
      </c>
      <c r="I64" s="32">
        <v>40374</v>
      </c>
      <c r="J64" s="32">
        <v>51150</v>
      </c>
      <c r="K64" s="33" t="s">
        <v>124</v>
      </c>
    </row>
    <row r="65" spans="1:11" s="19" customFormat="1" ht="15" customHeight="1" x14ac:dyDescent="0.25">
      <c r="A65" s="20" t="s">
        <v>125</v>
      </c>
      <c r="B65" s="20" t="s">
        <v>126</v>
      </c>
      <c r="C65" s="20" t="s">
        <v>127</v>
      </c>
      <c r="D65" s="20" t="s">
        <v>128</v>
      </c>
      <c r="E65" s="21">
        <v>36838</v>
      </c>
      <c r="F65" s="22">
        <v>4888994.28</v>
      </c>
      <c r="G65" s="23" t="s">
        <v>129</v>
      </c>
      <c r="H65" s="24">
        <v>541834.9</v>
      </c>
      <c r="I65" s="25">
        <v>39629</v>
      </c>
      <c r="J65" s="25">
        <v>46022</v>
      </c>
      <c r="K65" s="26" t="s">
        <v>52</v>
      </c>
    </row>
    <row r="66" spans="1:11" s="19" customFormat="1" ht="15" customHeight="1" x14ac:dyDescent="0.25">
      <c r="A66" s="27" t="s">
        <v>130</v>
      </c>
      <c r="B66" s="27" t="s">
        <v>20</v>
      </c>
      <c r="C66" s="27" t="s">
        <v>21</v>
      </c>
      <c r="D66" s="27" t="s">
        <v>131</v>
      </c>
      <c r="E66" s="28">
        <v>36859</v>
      </c>
      <c r="F66" s="29">
        <v>6133414.6699999999</v>
      </c>
      <c r="G66" s="30" t="s">
        <v>23</v>
      </c>
      <c r="H66" s="31">
        <v>4048058.67</v>
      </c>
      <c r="I66" s="32">
        <v>40527</v>
      </c>
      <c r="J66" s="32">
        <v>51302</v>
      </c>
      <c r="K66" s="33" t="s">
        <v>17</v>
      </c>
    </row>
    <row r="67" spans="1:11" s="19" customFormat="1" ht="15" customHeight="1" x14ac:dyDescent="0.25">
      <c r="A67" s="20" t="s">
        <v>132</v>
      </c>
      <c r="B67" s="20" t="s">
        <v>133</v>
      </c>
      <c r="C67" s="20" t="s">
        <v>134</v>
      </c>
      <c r="D67" s="20" t="s">
        <v>135</v>
      </c>
      <c r="E67" s="21">
        <v>36927</v>
      </c>
      <c r="F67" s="22">
        <v>3500000</v>
      </c>
      <c r="G67" s="23" t="s">
        <v>136</v>
      </c>
      <c r="H67" s="24" t="s">
        <v>137</v>
      </c>
      <c r="I67" s="25">
        <v>38852</v>
      </c>
      <c r="J67" s="25">
        <v>45245</v>
      </c>
      <c r="K67" s="26" t="s">
        <v>30</v>
      </c>
    </row>
    <row r="68" spans="1:11" s="19" customFormat="1" ht="15" customHeight="1" x14ac:dyDescent="0.25">
      <c r="A68" s="27" t="s">
        <v>138</v>
      </c>
      <c r="B68" s="27" t="s">
        <v>74</v>
      </c>
      <c r="C68" s="27" t="s">
        <v>75</v>
      </c>
      <c r="D68" s="27" t="s">
        <v>70</v>
      </c>
      <c r="E68" s="28">
        <v>36942</v>
      </c>
      <c r="F68" s="29">
        <v>6563886.8200000003</v>
      </c>
      <c r="G68" s="30" t="s">
        <v>16</v>
      </c>
      <c r="H68" s="31">
        <v>6563886.8300000001</v>
      </c>
      <c r="I68" s="32">
        <v>47026</v>
      </c>
      <c r="J68" s="32">
        <v>51225</v>
      </c>
      <c r="K68" s="33" t="s">
        <v>33</v>
      </c>
    </row>
    <row r="69" spans="1:11" s="19" customFormat="1" ht="15" customHeight="1" x14ac:dyDescent="0.25">
      <c r="A69" s="20" t="s">
        <v>139</v>
      </c>
      <c r="B69" s="20" t="s">
        <v>13</v>
      </c>
      <c r="C69" s="20" t="s">
        <v>14</v>
      </c>
      <c r="D69" s="20" t="s">
        <v>140</v>
      </c>
      <c r="E69" s="21">
        <v>37001</v>
      </c>
      <c r="F69" s="22">
        <v>8515359.2100000009</v>
      </c>
      <c r="G69" s="23" t="s">
        <v>16</v>
      </c>
      <c r="H69" s="24">
        <v>4970359.21</v>
      </c>
      <c r="I69" s="25">
        <v>40907</v>
      </c>
      <c r="J69" s="25">
        <v>51682</v>
      </c>
      <c r="K69" s="26" t="s">
        <v>141</v>
      </c>
    </row>
    <row r="70" spans="1:11" s="19" customFormat="1" ht="15" customHeight="1" x14ac:dyDescent="0.25">
      <c r="A70" s="27" t="s">
        <v>142</v>
      </c>
      <c r="B70" s="27" t="s">
        <v>126</v>
      </c>
      <c r="C70" s="27" t="s">
        <v>127</v>
      </c>
      <c r="D70" s="27" t="s">
        <v>143</v>
      </c>
      <c r="E70" s="28">
        <v>37018</v>
      </c>
      <c r="F70" s="29">
        <v>3766021.21</v>
      </c>
      <c r="G70" s="30" t="s">
        <v>129</v>
      </c>
      <c r="H70" s="31">
        <v>522929.63</v>
      </c>
      <c r="I70" s="32">
        <v>40178</v>
      </c>
      <c r="J70" s="32" t="s">
        <v>144</v>
      </c>
      <c r="K70" s="33" t="s">
        <v>33</v>
      </c>
    </row>
    <row r="71" spans="1:11" s="19" customFormat="1" ht="15" customHeight="1" x14ac:dyDescent="0.25">
      <c r="A71" s="20" t="s">
        <v>145</v>
      </c>
      <c r="B71" s="20" t="s">
        <v>20</v>
      </c>
      <c r="C71" s="20" t="s">
        <v>21</v>
      </c>
      <c r="D71" s="20" t="s">
        <v>146</v>
      </c>
      <c r="E71" s="21">
        <v>37075</v>
      </c>
      <c r="F71" s="22">
        <v>7603736.4800000004</v>
      </c>
      <c r="G71" s="23" t="s">
        <v>23</v>
      </c>
      <c r="H71" s="24">
        <v>5311700.53</v>
      </c>
      <c r="I71" s="25">
        <v>40739</v>
      </c>
      <c r="J71" s="25">
        <v>51516</v>
      </c>
      <c r="K71" s="26" t="s">
        <v>27</v>
      </c>
    </row>
    <row r="72" spans="1:11" s="19" customFormat="1" ht="15" customHeight="1" x14ac:dyDescent="0.25">
      <c r="A72" s="27" t="s">
        <v>147</v>
      </c>
      <c r="B72" s="27" t="s">
        <v>20</v>
      </c>
      <c r="C72" s="27" t="s">
        <v>21</v>
      </c>
      <c r="D72" s="27" t="s">
        <v>148</v>
      </c>
      <c r="E72" s="28">
        <v>37075</v>
      </c>
      <c r="F72" s="29">
        <v>6984497.04</v>
      </c>
      <c r="G72" s="30" t="s">
        <v>23</v>
      </c>
      <c r="H72" s="31">
        <v>4889147.9400000004</v>
      </c>
      <c r="I72" s="32">
        <v>40739</v>
      </c>
      <c r="J72" s="32">
        <v>51516</v>
      </c>
      <c r="K72" s="33" t="s">
        <v>30</v>
      </c>
    </row>
    <row r="73" spans="1:11" s="19" customFormat="1" ht="15" customHeight="1" x14ac:dyDescent="0.25">
      <c r="A73" s="20" t="s">
        <v>149</v>
      </c>
      <c r="B73" s="20" t="s">
        <v>150</v>
      </c>
      <c r="C73" s="20" t="s">
        <v>127</v>
      </c>
      <c r="D73" s="20" t="s">
        <v>151</v>
      </c>
      <c r="E73" s="21">
        <v>37253</v>
      </c>
      <c r="F73" s="22">
        <v>16000000</v>
      </c>
      <c r="G73" s="23" t="s">
        <v>16</v>
      </c>
      <c r="H73" s="24">
        <v>733333.43</v>
      </c>
      <c r="I73" s="25">
        <v>40091</v>
      </c>
      <c r="J73" s="25">
        <v>45693</v>
      </c>
      <c r="K73" s="26" t="s">
        <v>88</v>
      </c>
    </row>
    <row r="74" spans="1:11" s="19" customFormat="1" ht="15" customHeight="1" x14ac:dyDescent="0.25">
      <c r="A74" s="27" t="s">
        <v>152</v>
      </c>
      <c r="B74" s="27" t="s">
        <v>20</v>
      </c>
      <c r="C74" s="27" t="s">
        <v>21</v>
      </c>
      <c r="D74" s="27" t="s">
        <v>153</v>
      </c>
      <c r="E74" s="28">
        <v>37354</v>
      </c>
      <c r="F74" s="29">
        <v>4066156.94</v>
      </c>
      <c r="G74" s="30" t="s">
        <v>23</v>
      </c>
      <c r="H74" s="31">
        <v>2927632.98</v>
      </c>
      <c r="I74" s="32">
        <v>41014</v>
      </c>
      <c r="J74" s="32">
        <v>51789</v>
      </c>
      <c r="K74" s="33" t="s">
        <v>30</v>
      </c>
    </row>
    <row r="75" spans="1:11" s="19" customFormat="1" ht="15" customHeight="1" x14ac:dyDescent="0.25">
      <c r="A75" s="20" t="s">
        <v>154</v>
      </c>
      <c r="B75" s="20" t="s">
        <v>74</v>
      </c>
      <c r="C75" s="20" t="s">
        <v>75</v>
      </c>
      <c r="D75" s="20" t="s">
        <v>155</v>
      </c>
      <c r="E75" s="21">
        <v>37413</v>
      </c>
      <c r="F75" s="22">
        <v>8505697</v>
      </c>
      <c r="G75" s="23" t="s">
        <v>16</v>
      </c>
      <c r="H75" s="24">
        <v>6683047.5999999996</v>
      </c>
      <c r="I75" s="25">
        <v>43811</v>
      </c>
      <c r="J75" s="25">
        <v>51299</v>
      </c>
      <c r="K75" s="26" t="s">
        <v>54</v>
      </c>
    </row>
    <row r="76" spans="1:11" s="19" customFormat="1" ht="15" customHeight="1" x14ac:dyDescent="0.25">
      <c r="A76" s="27" t="s">
        <v>156</v>
      </c>
      <c r="B76" s="27" t="s">
        <v>20</v>
      </c>
      <c r="C76" s="27" t="s">
        <v>21</v>
      </c>
      <c r="D76" s="27" t="s">
        <v>157</v>
      </c>
      <c r="E76" s="28">
        <v>37433</v>
      </c>
      <c r="F76" s="29">
        <v>16000000</v>
      </c>
      <c r="G76" s="30" t="s">
        <v>23</v>
      </c>
      <c r="H76" s="31">
        <v>11840000</v>
      </c>
      <c r="I76" s="32">
        <v>41197</v>
      </c>
      <c r="J76" s="32">
        <v>51971</v>
      </c>
      <c r="K76" s="33" t="s">
        <v>17</v>
      </c>
    </row>
    <row r="77" spans="1:11" s="19" customFormat="1" ht="15" customHeight="1" x14ac:dyDescent="0.25">
      <c r="A77" s="20" t="s">
        <v>158</v>
      </c>
      <c r="B77" s="20" t="s">
        <v>20</v>
      </c>
      <c r="C77" s="20" t="s">
        <v>21</v>
      </c>
      <c r="D77" s="20" t="s">
        <v>159</v>
      </c>
      <c r="E77" s="21">
        <v>37433</v>
      </c>
      <c r="F77" s="22">
        <v>12000000</v>
      </c>
      <c r="G77" s="23" t="s">
        <v>23</v>
      </c>
      <c r="H77" s="24">
        <v>8880000</v>
      </c>
      <c r="I77" s="25">
        <v>41197</v>
      </c>
      <c r="J77" s="25">
        <v>51971</v>
      </c>
      <c r="K77" s="26" t="s">
        <v>17</v>
      </c>
    </row>
    <row r="78" spans="1:11" s="19" customFormat="1" ht="15" customHeight="1" x14ac:dyDescent="0.25">
      <c r="A78" s="27" t="s">
        <v>160</v>
      </c>
      <c r="B78" s="27" t="s">
        <v>20</v>
      </c>
      <c r="C78" s="27" t="s">
        <v>21</v>
      </c>
      <c r="D78" s="27" t="s">
        <v>161</v>
      </c>
      <c r="E78" s="28">
        <v>37433</v>
      </c>
      <c r="F78" s="29">
        <v>23284675.739999998</v>
      </c>
      <c r="G78" s="30" t="s">
        <v>23</v>
      </c>
      <c r="H78" s="31">
        <v>17230676.739999998</v>
      </c>
      <c r="I78" s="32">
        <v>41197</v>
      </c>
      <c r="J78" s="32">
        <v>51971</v>
      </c>
      <c r="K78" s="33" t="s">
        <v>162</v>
      </c>
    </row>
    <row r="79" spans="1:11" s="19" customFormat="1" ht="15" customHeight="1" x14ac:dyDescent="0.25">
      <c r="A79" s="20" t="s">
        <v>163</v>
      </c>
      <c r="B79" s="20" t="s">
        <v>20</v>
      </c>
      <c r="C79" s="20" t="s">
        <v>21</v>
      </c>
      <c r="D79" s="20" t="s">
        <v>164</v>
      </c>
      <c r="E79" s="21">
        <v>37452</v>
      </c>
      <c r="F79" s="22">
        <v>13467384.859999999</v>
      </c>
      <c r="G79" s="23" t="s">
        <v>23</v>
      </c>
      <c r="H79" s="24">
        <v>9965883.8599999994</v>
      </c>
      <c r="I79" s="25">
        <v>41197</v>
      </c>
      <c r="J79" s="25">
        <v>51971</v>
      </c>
      <c r="K79" s="26" t="s">
        <v>33</v>
      </c>
    </row>
    <row r="80" spans="1:11" s="19" customFormat="1" ht="15" customHeight="1" x14ac:dyDescent="0.25">
      <c r="A80" s="27" t="s">
        <v>165</v>
      </c>
      <c r="B80" s="27" t="s">
        <v>166</v>
      </c>
      <c r="C80" s="27" t="s">
        <v>127</v>
      </c>
      <c r="D80" s="27" t="s">
        <v>167</v>
      </c>
      <c r="E80" s="28">
        <v>37533</v>
      </c>
      <c r="F80" s="29">
        <v>2260000</v>
      </c>
      <c r="G80" s="30" t="s">
        <v>60</v>
      </c>
      <c r="H80" s="31">
        <v>37200</v>
      </c>
      <c r="I80" s="32" t="s">
        <v>168</v>
      </c>
      <c r="J80" s="32" t="s">
        <v>169</v>
      </c>
      <c r="K80" s="33" t="s">
        <v>50</v>
      </c>
    </row>
    <row r="81" spans="1:11" s="19" customFormat="1" ht="15" customHeight="1" x14ac:dyDescent="0.25">
      <c r="A81" s="20" t="s">
        <v>170</v>
      </c>
      <c r="B81" s="20" t="s">
        <v>13</v>
      </c>
      <c r="C81" s="20" t="s">
        <v>14</v>
      </c>
      <c r="D81" s="20" t="s">
        <v>171</v>
      </c>
      <c r="E81" s="21">
        <v>37534</v>
      </c>
      <c r="F81" s="22">
        <v>2261579.7599999998</v>
      </c>
      <c r="G81" s="23" t="s">
        <v>16</v>
      </c>
      <c r="H81" s="24">
        <v>1428579.76</v>
      </c>
      <c r="I81" s="25">
        <v>41273</v>
      </c>
      <c r="J81" s="25">
        <v>53143</v>
      </c>
      <c r="K81" s="26" t="s">
        <v>52</v>
      </c>
    </row>
    <row r="82" spans="1:11" s="19" customFormat="1" ht="15" customHeight="1" x14ac:dyDescent="0.25">
      <c r="A82" s="27" t="s">
        <v>172</v>
      </c>
      <c r="B82" s="27" t="s">
        <v>13</v>
      </c>
      <c r="C82" s="27" t="s">
        <v>14</v>
      </c>
      <c r="D82" s="27" t="s">
        <v>173</v>
      </c>
      <c r="E82" s="28">
        <v>37636</v>
      </c>
      <c r="F82" s="29">
        <v>2045167.52</v>
      </c>
      <c r="G82" s="30" t="s">
        <v>16</v>
      </c>
      <c r="H82" s="31">
        <v>1263167.52</v>
      </c>
      <c r="I82" s="32">
        <v>41273</v>
      </c>
      <c r="J82" s="32">
        <v>52047</v>
      </c>
      <c r="K82" s="33" t="s">
        <v>174</v>
      </c>
    </row>
    <row r="83" spans="1:11" s="19" customFormat="1" ht="15" customHeight="1" x14ac:dyDescent="0.25">
      <c r="A83" s="20" t="s">
        <v>175</v>
      </c>
      <c r="B83" s="20" t="s">
        <v>13</v>
      </c>
      <c r="C83" s="20" t="s">
        <v>14</v>
      </c>
      <c r="D83" s="20" t="s">
        <v>176</v>
      </c>
      <c r="E83" s="21">
        <v>37636</v>
      </c>
      <c r="F83" s="22">
        <v>6646794.46</v>
      </c>
      <c r="G83" s="23" t="s">
        <v>16</v>
      </c>
      <c r="H83" s="24">
        <v>4102794.46</v>
      </c>
      <c r="I83" s="25">
        <v>41273</v>
      </c>
      <c r="J83" s="25">
        <v>52047</v>
      </c>
      <c r="K83" s="26" t="s">
        <v>177</v>
      </c>
    </row>
    <row r="84" spans="1:11" s="19" customFormat="1" ht="15" customHeight="1" x14ac:dyDescent="0.25">
      <c r="A84" s="27" t="s">
        <v>178</v>
      </c>
      <c r="B84" s="27" t="s">
        <v>13</v>
      </c>
      <c r="C84" s="27" t="s">
        <v>14</v>
      </c>
      <c r="D84" s="27" t="s">
        <v>179</v>
      </c>
      <c r="E84" s="28">
        <v>37636</v>
      </c>
      <c r="F84" s="29">
        <v>4601626.93</v>
      </c>
      <c r="G84" s="30" t="s">
        <v>16</v>
      </c>
      <c r="H84" s="31">
        <v>2848626.93</v>
      </c>
      <c r="I84" s="32">
        <v>41273</v>
      </c>
      <c r="J84" s="32">
        <v>52047</v>
      </c>
      <c r="K84" s="33" t="s">
        <v>180</v>
      </c>
    </row>
    <row r="85" spans="1:11" s="19" customFormat="1" ht="15" customHeight="1" x14ac:dyDescent="0.25">
      <c r="A85" s="20" t="s">
        <v>181</v>
      </c>
      <c r="B85" s="20" t="s">
        <v>74</v>
      </c>
      <c r="C85" s="20" t="s">
        <v>75</v>
      </c>
      <c r="D85" s="20" t="s">
        <v>182</v>
      </c>
      <c r="E85" s="21">
        <v>37818</v>
      </c>
      <c r="F85" s="22">
        <v>41528041.030000001</v>
      </c>
      <c r="G85" s="23" t="s">
        <v>16</v>
      </c>
      <c r="H85" s="24">
        <v>24258101.100000001</v>
      </c>
      <c r="I85" s="25">
        <v>44992</v>
      </c>
      <c r="J85" s="25">
        <v>51386</v>
      </c>
      <c r="K85" s="26" t="s">
        <v>54</v>
      </c>
    </row>
    <row r="86" spans="1:11" s="19" customFormat="1" ht="15" customHeight="1" x14ac:dyDescent="0.25">
      <c r="A86" s="27" t="s">
        <v>183</v>
      </c>
      <c r="B86" s="27" t="s">
        <v>126</v>
      </c>
      <c r="C86" s="27" t="s">
        <v>127</v>
      </c>
      <c r="D86" s="27" t="s">
        <v>184</v>
      </c>
      <c r="E86" s="28">
        <v>37892</v>
      </c>
      <c r="F86" s="29">
        <v>6189587.9299999997</v>
      </c>
      <c r="G86" s="30" t="s">
        <v>129</v>
      </c>
      <c r="H86" s="31">
        <v>1374974.39</v>
      </c>
      <c r="I86" s="32" t="s">
        <v>185</v>
      </c>
      <c r="J86" s="32" t="s">
        <v>186</v>
      </c>
      <c r="K86" s="33" t="s">
        <v>187</v>
      </c>
    </row>
    <row r="87" spans="1:11" s="19" customFormat="1" ht="15" customHeight="1" x14ac:dyDescent="0.25">
      <c r="A87" s="20" t="s">
        <v>188</v>
      </c>
      <c r="B87" s="20" t="s">
        <v>13</v>
      </c>
      <c r="C87" s="20" t="s">
        <v>14</v>
      </c>
      <c r="D87" s="20" t="s">
        <v>189</v>
      </c>
      <c r="E87" s="21">
        <v>37908</v>
      </c>
      <c r="F87" s="22">
        <v>2300813.4700000002</v>
      </c>
      <c r="G87" s="23" t="s">
        <v>16</v>
      </c>
      <c r="H87" s="24">
        <v>1540813.47</v>
      </c>
      <c r="I87" s="25">
        <v>41820</v>
      </c>
      <c r="J87" s="25">
        <v>52595</v>
      </c>
      <c r="K87" s="26" t="s">
        <v>52</v>
      </c>
    </row>
    <row r="88" spans="1:11" s="19" customFormat="1" ht="15" customHeight="1" x14ac:dyDescent="0.25">
      <c r="A88" s="27" t="s">
        <v>190</v>
      </c>
      <c r="B88" s="27" t="s">
        <v>150</v>
      </c>
      <c r="C88" s="27" t="s">
        <v>127</v>
      </c>
      <c r="D88" s="27" t="s">
        <v>191</v>
      </c>
      <c r="E88" s="28">
        <v>37977</v>
      </c>
      <c r="F88" s="29">
        <v>27000000</v>
      </c>
      <c r="G88" s="30" t="s">
        <v>16</v>
      </c>
      <c r="H88" s="31">
        <v>8602865.2799999993</v>
      </c>
      <c r="I88" s="32" t="s">
        <v>192</v>
      </c>
      <c r="J88" s="32">
        <v>46827</v>
      </c>
      <c r="K88" s="33" t="s">
        <v>33</v>
      </c>
    </row>
    <row r="89" spans="1:11" s="19" customFormat="1" ht="15" customHeight="1" x14ac:dyDescent="0.25">
      <c r="A89" s="20" t="s">
        <v>193</v>
      </c>
      <c r="B89" s="20" t="s">
        <v>126</v>
      </c>
      <c r="C89" s="20" t="s">
        <v>127</v>
      </c>
      <c r="D89" s="20" t="s">
        <v>194</v>
      </c>
      <c r="E89" s="21">
        <v>38067</v>
      </c>
      <c r="F89" s="22">
        <v>4663299.26</v>
      </c>
      <c r="G89" s="23" t="s">
        <v>129</v>
      </c>
      <c r="H89" s="24">
        <v>1292600.46</v>
      </c>
      <c r="I89" s="25">
        <v>40724</v>
      </c>
      <c r="J89" s="25">
        <v>47118</v>
      </c>
      <c r="K89" s="26" t="s">
        <v>50</v>
      </c>
    </row>
    <row r="90" spans="1:11" s="19" customFormat="1" ht="15" customHeight="1" x14ac:dyDescent="0.25">
      <c r="A90" s="27" t="s">
        <v>195</v>
      </c>
      <c r="B90" s="27" t="s">
        <v>20</v>
      </c>
      <c r="C90" s="27" t="s">
        <v>21</v>
      </c>
      <c r="D90" s="27" t="s">
        <v>196</v>
      </c>
      <c r="E90" s="28">
        <v>38083</v>
      </c>
      <c r="F90" s="29">
        <v>16180658.09</v>
      </c>
      <c r="G90" s="30" t="s">
        <v>23</v>
      </c>
      <c r="H90" s="31">
        <v>809032.99</v>
      </c>
      <c r="I90" s="32">
        <v>41883</v>
      </c>
      <c r="J90" s="32">
        <v>45352</v>
      </c>
      <c r="K90" s="33" t="s">
        <v>54</v>
      </c>
    </row>
    <row r="91" spans="1:11" s="19" customFormat="1" ht="15" customHeight="1" x14ac:dyDescent="0.25">
      <c r="A91" s="20" t="s">
        <v>197</v>
      </c>
      <c r="B91" s="20" t="s">
        <v>20</v>
      </c>
      <c r="C91" s="20" t="s">
        <v>21</v>
      </c>
      <c r="D91" s="20" t="s">
        <v>198</v>
      </c>
      <c r="E91" s="21">
        <v>38197</v>
      </c>
      <c r="F91" s="22">
        <v>9479817.5500000007</v>
      </c>
      <c r="G91" s="23" t="s">
        <v>23</v>
      </c>
      <c r="H91" s="24">
        <v>473990.83</v>
      </c>
      <c r="I91" s="25">
        <v>41927</v>
      </c>
      <c r="J91" s="25">
        <v>45397</v>
      </c>
      <c r="K91" s="26" t="s">
        <v>30</v>
      </c>
    </row>
    <row r="92" spans="1:11" s="19" customFormat="1" ht="15" customHeight="1" x14ac:dyDescent="0.25">
      <c r="A92" s="27" t="s">
        <v>199</v>
      </c>
      <c r="B92" s="27" t="s">
        <v>200</v>
      </c>
      <c r="C92" s="27" t="s">
        <v>41</v>
      </c>
      <c r="D92" s="27" t="s">
        <v>198</v>
      </c>
      <c r="E92" s="28">
        <v>38232</v>
      </c>
      <c r="F92" s="29">
        <v>5452718.6100000003</v>
      </c>
      <c r="G92" s="30" t="s">
        <v>60</v>
      </c>
      <c r="H92" s="31">
        <v>179438.61</v>
      </c>
      <c r="I92" s="32">
        <v>40071</v>
      </c>
      <c r="J92" s="32">
        <v>45366</v>
      </c>
      <c r="K92" s="33" t="s">
        <v>30</v>
      </c>
    </row>
    <row r="93" spans="1:11" s="19" customFormat="1" ht="15" customHeight="1" x14ac:dyDescent="0.25">
      <c r="A93" s="20" t="s">
        <v>201</v>
      </c>
      <c r="B93" s="20" t="s">
        <v>74</v>
      </c>
      <c r="C93" s="20" t="s">
        <v>75</v>
      </c>
      <c r="D93" s="20" t="s">
        <v>202</v>
      </c>
      <c r="E93" s="21">
        <v>38289</v>
      </c>
      <c r="F93" s="22">
        <v>22346752.100000001</v>
      </c>
      <c r="G93" s="23" t="s">
        <v>16</v>
      </c>
      <c r="H93" s="24">
        <v>22158860.940000001</v>
      </c>
      <c r="I93" s="25">
        <v>45346</v>
      </c>
      <c r="J93" s="25">
        <v>52833</v>
      </c>
      <c r="K93" s="26" t="s">
        <v>187</v>
      </c>
    </row>
    <row r="94" spans="1:11" s="19" customFormat="1" ht="15" customHeight="1" x14ac:dyDescent="0.25">
      <c r="A94" s="27" t="s">
        <v>203</v>
      </c>
      <c r="B94" s="27" t="s">
        <v>20</v>
      </c>
      <c r="C94" s="27" t="s">
        <v>21</v>
      </c>
      <c r="D94" s="27" t="s">
        <v>204</v>
      </c>
      <c r="E94" s="28">
        <v>38329</v>
      </c>
      <c r="F94" s="29">
        <v>6900000</v>
      </c>
      <c r="G94" s="30" t="s">
        <v>23</v>
      </c>
      <c r="H94" s="31">
        <v>690000</v>
      </c>
      <c r="I94" s="32">
        <v>42109</v>
      </c>
      <c r="J94" s="32">
        <v>45580</v>
      </c>
      <c r="K94" s="33" t="s">
        <v>17</v>
      </c>
    </row>
    <row r="95" spans="1:11" s="19" customFormat="1" ht="15" customHeight="1" x14ac:dyDescent="0.25">
      <c r="A95" s="20" t="s">
        <v>205</v>
      </c>
      <c r="B95" s="20" t="s">
        <v>133</v>
      </c>
      <c r="C95" s="20" t="s">
        <v>134</v>
      </c>
      <c r="D95" s="20" t="s">
        <v>206</v>
      </c>
      <c r="E95" s="21">
        <v>38335</v>
      </c>
      <c r="F95" s="22">
        <v>3868038.72</v>
      </c>
      <c r="G95" s="23" t="s">
        <v>136</v>
      </c>
      <c r="H95" s="24">
        <v>1065800.003</v>
      </c>
      <c r="I95" s="25" t="s">
        <v>207</v>
      </c>
      <c r="J95" s="25" t="s">
        <v>208</v>
      </c>
      <c r="K95" s="26" t="s">
        <v>30</v>
      </c>
    </row>
    <row r="96" spans="1:11" s="19" customFormat="1" ht="15" customHeight="1" x14ac:dyDescent="0.25">
      <c r="A96" s="27" t="s">
        <v>209</v>
      </c>
      <c r="B96" s="27" t="s">
        <v>126</v>
      </c>
      <c r="C96" s="27" t="s">
        <v>127</v>
      </c>
      <c r="D96" s="27" t="s">
        <v>210</v>
      </c>
      <c r="E96" s="28">
        <v>38432</v>
      </c>
      <c r="F96" s="29">
        <v>3562251.59</v>
      </c>
      <c r="G96" s="30" t="s">
        <v>129</v>
      </c>
      <c r="H96" s="31">
        <v>1187133.1599999999</v>
      </c>
      <c r="I96" s="32" t="s">
        <v>211</v>
      </c>
      <c r="J96" s="32" t="s">
        <v>212</v>
      </c>
      <c r="K96" s="33" t="s">
        <v>50</v>
      </c>
    </row>
    <row r="97" spans="1:11" s="19" customFormat="1" ht="15" customHeight="1" x14ac:dyDescent="0.25">
      <c r="A97" s="20" t="s">
        <v>213</v>
      </c>
      <c r="B97" s="20" t="s">
        <v>166</v>
      </c>
      <c r="C97" s="20" t="s">
        <v>127</v>
      </c>
      <c r="D97" s="20" t="s">
        <v>214</v>
      </c>
      <c r="E97" s="21">
        <v>38481</v>
      </c>
      <c r="F97" s="22">
        <v>14000000</v>
      </c>
      <c r="G97" s="23" t="s">
        <v>60</v>
      </c>
      <c r="H97" s="24">
        <v>1906507.34</v>
      </c>
      <c r="I97" s="25" t="s">
        <v>215</v>
      </c>
      <c r="J97" s="25" t="s">
        <v>216</v>
      </c>
      <c r="K97" s="26" t="s">
        <v>50</v>
      </c>
    </row>
    <row r="98" spans="1:11" s="19" customFormat="1" ht="15" customHeight="1" x14ac:dyDescent="0.25">
      <c r="A98" s="27" t="s">
        <v>217</v>
      </c>
      <c r="B98" s="27" t="s">
        <v>166</v>
      </c>
      <c r="C98" s="27" t="s">
        <v>127</v>
      </c>
      <c r="D98" s="27" t="s">
        <v>218</v>
      </c>
      <c r="E98" s="28">
        <v>38481</v>
      </c>
      <c r="F98" s="29">
        <v>12400000</v>
      </c>
      <c r="G98" s="30" t="s">
        <v>16</v>
      </c>
      <c r="H98" s="31">
        <v>1573333.4</v>
      </c>
      <c r="I98" s="32" t="s">
        <v>219</v>
      </c>
      <c r="J98" s="32" t="s">
        <v>220</v>
      </c>
      <c r="K98" s="33" t="s">
        <v>221</v>
      </c>
    </row>
    <row r="99" spans="1:11" s="19" customFormat="1" ht="15" customHeight="1" x14ac:dyDescent="0.25">
      <c r="A99" s="20" t="s">
        <v>222</v>
      </c>
      <c r="B99" s="20" t="s">
        <v>150</v>
      </c>
      <c r="C99" s="20" t="s">
        <v>127</v>
      </c>
      <c r="D99" s="20" t="s">
        <v>223</v>
      </c>
      <c r="E99" s="21">
        <v>38518</v>
      </c>
      <c r="F99" s="22">
        <v>35000000</v>
      </c>
      <c r="G99" s="23" t="s">
        <v>16</v>
      </c>
      <c r="H99" s="24">
        <v>12349500</v>
      </c>
      <c r="I99" s="25">
        <v>40892</v>
      </c>
      <c r="J99" s="25">
        <v>47649</v>
      </c>
      <c r="K99" s="26" t="s">
        <v>33</v>
      </c>
    </row>
    <row r="100" spans="1:11" s="19" customFormat="1" ht="15" customHeight="1" x14ac:dyDescent="0.25">
      <c r="A100" s="27" t="s">
        <v>224</v>
      </c>
      <c r="B100" s="27" t="s">
        <v>20</v>
      </c>
      <c r="C100" s="27" t="s">
        <v>21</v>
      </c>
      <c r="D100" s="27" t="s">
        <v>225</v>
      </c>
      <c r="E100" s="28">
        <v>38532</v>
      </c>
      <c r="F100" s="29">
        <v>4501668.66</v>
      </c>
      <c r="G100" s="30" t="s">
        <v>23</v>
      </c>
      <c r="H100" s="31">
        <v>675250.35</v>
      </c>
      <c r="I100" s="32">
        <v>42292</v>
      </c>
      <c r="J100" s="32">
        <v>45762</v>
      </c>
      <c r="K100" s="33" t="s">
        <v>30</v>
      </c>
    </row>
    <row r="101" spans="1:11" s="19" customFormat="1" ht="15" customHeight="1" x14ac:dyDescent="0.25">
      <c r="A101" s="20" t="s">
        <v>226</v>
      </c>
      <c r="B101" s="20" t="s">
        <v>20</v>
      </c>
      <c r="C101" s="20" t="s">
        <v>21</v>
      </c>
      <c r="D101" s="20" t="s">
        <v>227</v>
      </c>
      <c r="E101" s="21">
        <v>38532</v>
      </c>
      <c r="F101" s="22">
        <v>10512712.66</v>
      </c>
      <c r="G101" s="23" t="s">
        <v>23</v>
      </c>
      <c r="H101" s="24">
        <v>1567533.62</v>
      </c>
      <c r="I101" s="25">
        <v>42262</v>
      </c>
      <c r="J101" s="25">
        <v>45731</v>
      </c>
      <c r="K101" s="26" t="s">
        <v>228</v>
      </c>
    </row>
    <row r="102" spans="1:11" s="19" customFormat="1" ht="15" customHeight="1" x14ac:dyDescent="0.25">
      <c r="A102" s="27" t="s">
        <v>229</v>
      </c>
      <c r="B102" s="27" t="s">
        <v>13</v>
      </c>
      <c r="C102" s="27" t="s">
        <v>14</v>
      </c>
      <c r="D102" s="27" t="s">
        <v>101</v>
      </c>
      <c r="E102" s="28">
        <v>38363</v>
      </c>
      <c r="F102" s="29">
        <v>3287166.25</v>
      </c>
      <c r="G102" s="30" t="s">
        <v>16</v>
      </c>
      <c r="H102" s="31">
        <v>2308166.25</v>
      </c>
      <c r="I102" s="32">
        <v>42185</v>
      </c>
      <c r="J102" s="32">
        <v>52961</v>
      </c>
      <c r="K102" s="33" t="s">
        <v>54</v>
      </c>
    </row>
    <row r="103" spans="1:11" s="19" customFormat="1" ht="15" customHeight="1" x14ac:dyDescent="0.25">
      <c r="A103" s="20" t="s">
        <v>230</v>
      </c>
      <c r="B103" s="20" t="s">
        <v>20</v>
      </c>
      <c r="C103" s="20" t="s">
        <v>21</v>
      </c>
      <c r="D103" s="20" t="s">
        <v>231</v>
      </c>
      <c r="E103" s="21">
        <v>38558</v>
      </c>
      <c r="F103" s="22">
        <v>14323860.619999999</v>
      </c>
      <c r="G103" s="23" t="s">
        <v>23</v>
      </c>
      <c r="H103" s="24">
        <v>2148579.11</v>
      </c>
      <c r="I103" s="25">
        <v>42262</v>
      </c>
      <c r="J103" s="25">
        <v>45731</v>
      </c>
      <c r="K103" s="26" t="s">
        <v>54</v>
      </c>
    </row>
    <row r="104" spans="1:11" s="19" customFormat="1" ht="15" customHeight="1" x14ac:dyDescent="0.25">
      <c r="A104" s="27" t="s">
        <v>232</v>
      </c>
      <c r="B104" s="27" t="s">
        <v>150</v>
      </c>
      <c r="C104" s="27" t="s">
        <v>127</v>
      </c>
      <c r="D104" s="27" t="s">
        <v>233</v>
      </c>
      <c r="E104" s="28">
        <v>38636</v>
      </c>
      <c r="F104" s="29">
        <v>19000000</v>
      </c>
      <c r="G104" s="30" t="s">
        <v>16</v>
      </c>
      <c r="H104" s="31">
        <v>2242000</v>
      </c>
      <c r="I104" s="32">
        <v>39969</v>
      </c>
      <c r="J104" s="32">
        <v>45996</v>
      </c>
      <c r="K104" s="33" t="s">
        <v>33</v>
      </c>
    </row>
    <row r="105" spans="1:11" s="19" customFormat="1" ht="15" customHeight="1" x14ac:dyDescent="0.25">
      <c r="A105" s="20" t="s">
        <v>234</v>
      </c>
      <c r="B105" s="20" t="s">
        <v>235</v>
      </c>
      <c r="C105" s="20" t="s">
        <v>236</v>
      </c>
      <c r="D105" s="20" t="s">
        <v>237</v>
      </c>
      <c r="E105" s="21">
        <v>38658</v>
      </c>
      <c r="F105" s="22">
        <v>9304464.3499999996</v>
      </c>
      <c r="G105" s="23" t="s">
        <v>60</v>
      </c>
      <c r="H105" s="24">
        <v>7281754.75</v>
      </c>
      <c r="I105" s="25" t="s">
        <v>238</v>
      </c>
      <c r="J105" s="25">
        <v>51699</v>
      </c>
      <c r="K105" s="26" t="s">
        <v>54</v>
      </c>
    </row>
    <row r="106" spans="1:11" s="19" customFormat="1" ht="15" customHeight="1" x14ac:dyDescent="0.25">
      <c r="A106" s="27" t="s">
        <v>239</v>
      </c>
      <c r="B106" s="27" t="s">
        <v>74</v>
      </c>
      <c r="C106" s="27" t="s">
        <v>75</v>
      </c>
      <c r="D106" s="27" t="s">
        <v>240</v>
      </c>
      <c r="E106" s="28">
        <v>38679</v>
      </c>
      <c r="F106" s="29">
        <v>5080000</v>
      </c>
      <c r="G106" s="30" t="s">
        <v>16</v>
      </c>
      <c r="H106" s="31">
        <v>4459833.74</v>
      </c>
      <c r="I106" s="32">
        <v>46057</v>
      </c>
      <c r="J106" s="32">
        <v>53543</v>
      </c>
      <c r="K106" s="33" t="s">
        <v>50</v>
      </c>
    </row>
    <row r="107" spans="1:11" s="19" customFormat="1" ht="15" customHeight="1" x14ac:dyDescent="0.25">
      <c r="A107" s="20" t="s">
        <v>241</v>
      </c>
      <c r="B107" s="20" t="s">
        <v>200</v>
      </c>
      <c r="C107" s="20" t="s">
        <v>41</v>
      </c>
      <c r="D107" s="20" t="s">
        <v>242</v>
      </c>
      <c r="E107" s="21">
        <v>38707</v>
      </c>
      <c r="F107" s="22">
        <v>2413440.46</v>
      </c>
      <c r="G107" s="23" t="s">
        <v>60</v>
      </c>
      <c r="H107" s="24">
        <v>321530.46000000002</v>
      </c>
      <c r="I107" s="25">
        <v>40558</v>
      </c>
      <c r="J107" s="25">
        <v>45853</v>
      </c>
      <c r="K107" s="26" t="s">
        <v>50</v>
      </c>
    </row>
    <row r="108" spans="1:11" s="19" customFormat="1" ht="15" customHeight="1" x14ac:dyDescent="0.25">
      <c r="A108" s="27" t="s">
        <v>243</v>
      </c>
      <c r="B108" s="27" t="s">
        <v>74</v>
      </c>
      <c r="C108" s="27" t="s">
        <v>75</v>
      </c>
      <c r="D108" s="27" t="s">
        <v>244</v>
      </c>
      <c r="E108" s="28">
        <v>38726</v>
      </c>
      <c r="F108" s="29">
        <v>2978489.54</v>
      </c>
      <c r="G108" s="30" t="s">
        <v>16</v>
      </c>
      <c r="H108" s="31">
        <v>2978489.54</v>
      </c>
      <c r="I108" s="32">
        <v>45485</v>
      </c>
      <c r="J108" s="32">
        <v>52974</v>
      </c>
      <c r="K108" s="33" t="s">
        <v>245</v>
      </c>
    </row>
    <row r="109" spans="1:11" s="19" customFormat="1" ht="15" customHeight="1" x14ac:dyDescent="0.25">
      <c r="A109" s="20" t="s">
        <v>246</v>
      </c>
      <c r="B109" s="20" t="s">
        <v>74</v>
      </c>
      <c r="C109" s="20" t="s">
        <v>75</v>
      </c>
      <c r="D109" s="20" t="s">
        <v>247</v>
      </c>
      <c r="E109" s="21">
        <v>38726</v>
      </c>
      <c r="F109" s="22">
        <v>5980265.2199999997</v>
      </c>
      <c r="G109" s="23" t="s">
        <v>16</v>
      </c>
      <c r="H109" s="24">
        <v>5980265.2199999997</v>
      </c>
      <c r="I109" s="25">
        <v>45796</v>
      </c>
      <c r="J109" s="25">
        <v>53285</v>
      </c>
      <c r="K109" s="26" t="s">
        <v>245</v>
      </c>
    </row>
    <row r="110" spans="1:11" s="19" customFormat="1" ht="15" customHeight="1" x14ac:dyDescent="0.25">
      <c r="A110" s="27" t="s">
        <v>248</v>
      </c>
      <c r="B110" s="27" t="s">
        <v>74</v>
      </c>
      <c r="C110" s="27" t="s">
        <v>75</v>
      </c>
      <c r="D110" s="27" t="s">
        <v>249</v>
      </c>
      <c r="E110" s="28">
        <v>38772</v>
      </c>
      <c r="F110" s="29">
        <v>27500000</v>
      </c>
      <c r="G110" s="30" t="s">
        <v>16</v>
      </c>
      <c r="H110" s="31">
        <v>25500000</v>
      </c>
      <c r="I110" s="32" t="s">
        <v>250</v>
      </c>
      <c r="J110" s="32" t="s">
        <v>251</v>
      </c>
      <c r="K110" s="33" t="s">
        <v>92</v>
      </c>
    </row>
    <row r="111" spans="1:11" s="19" customFormat="1" ht="15" customHeight="1" x14ac:dyDescent="0.25">
      <c r="A111" s="20" t="s">
        <v>252</v>
      </c>
      <c r="B111" s="20" t="s">
        <v>20</v>
      </c>
      <c r="C111" s="20" t="s">
        <v>21</v>
      </c>
      <c r="D111" s="20" t="s">
        <v>253</v>
      </c>
      <c r="E111" s="21">
        <v>38829</v>
      </c>
      <c r="F111" s="22">
        <v>9410012.4199999999</v>
      </c>
      <c r="G111" s="23" t="s">
        <v>23</v>
      </c>
      <c r="H111" s="24">
        <v>1882002.5</v>
      </c>
      <c r="I111" s="25">
        <v>42461</v>
      </c>
      <c r="J111" s="25">
        <v>45931</v>
      </c>
      <c r="K111" s="26" t="s">
        <v>50</v>
      </c>
    </row>
    <row r="112" spans="1:11" s="19" customFormat="1" ht="15" customHeight="1" x14ac:dyDescent="0.25">
      <c r="A112" s="27" t="s">
        <v>254</v>
      </c>
      <c r="B112" s="27" t="s">
        <v>40</v>
      </c>
      <c r="C112" s="27" t="s">
        <v>41</v>
      </c>
      <c r="D112" s="27" t="s">
        <v>255</v>
      </c>
      <c r="E112" s="28">
        <v>38888</v>
      </c>
      <c r="F112" s="29">
        <v>5395416.2599999998</v>
      </c>
      <c r="G112" s="30" t="s">
        <v>23</v>
      </c>
      <c r="H112" s="31">
        <v>3955416.26</v>
      </c>
      <c r="I112" s="32">
        <v>42522</v>
      </c>
      <c r="J112" s="32">
        <v>53297</v>
      </c>
      <c r="K112" s="33" t="s">
        <v>106</v>
      </c>
    </row>
    <row r="113" spans="1:13" s="19" customFormat="1" ht="15" customHeight="1" x14ac:dyDescent="0.25">
      <c r="A113" s="20" t="s">
        <v>256</v>
      </c>
      <c r="B113" s="20" t="s">
        <v>20</v>
      </c>
      <c r="C113" s="20" t="s">
        <v>21</v>
      </c>
      <c r="D113" s="20" t="s">
        <v>257</v>
      </c>
      <c r="E113" s="21">
        <v>38904</v>
      </c>
      <c r="F113" s="22">
        <v>9485174.1600000001</v>
      </c>
      <c r="G113" s="23" t="s">
        <v>23</v>
      </c>
      <c r="H113" s="24">
        <v>2371293.5099999998</v>
      </c>
      <c r="I113" s="25">
        <v>42614</v>
      </c>
      <c r="J113" s="25">
        <v>46082</v>
      </c>
      <c r="K113" s="26" t="s">
        <v>39</v>
      </c>
    </row>
    <row r="114" spans="1:13" s="19" customFormat="1" ht="15" customHeight="1" x14ac:dyDescent="0.25">
      <c r="A114" s="27" t="s">
        <v>258</v>
      </c>
      <c r="B114" s="27" t="s">
        <v>20</v>
      </c>
      <c r="C114" s="27" t="s">
        <v>21</v>
      </c>
      <c r="D114" s="27" t="s">
        <v>259</v>
      </c>
      <c r="E114" s="28">
        <v>38909</v>
      </c>
      <c r="F114" s="29">
        <v>2519098.66</v>
      </c>
      <c r="G114" s="30" t="s">
        <v>23</v>
      </c>
      <c r="H114" s="31">
        <v>629774.71</v>
      </c>
      <c r="I114" s="32">
        <v>42675</v>
      </c>
      <c r="J114" s="32">
        <v>46143</v>
      </c>
      <c r="K114" s="33" t="s">
        <v>30</v>
      </c>
    </row>
    <row r="115" spans="1:13" s="19" customFormat="1" ht="15" customHeight="1" x14ac:dyDescent="0.25">
      <c r="A115" s="20" t="s">
        <v>260</v>
      </c>
      <c r="B115" s="20" t="s">
        <v>74</v>
      </c>
      <c r="C115" s="20" t="s">
        <v>75</v>
      </c>
      <c r="D115" s="20" t="s">
        <v>261</v>
      </c>
      <c r="E115" s="21">
        <v>38994</v>
      </c>
      <c r="F115" s="22">
        <v>15000000</v>
      </c>
      <c r="G115" s="23" t="s">
        <v>16</v>
      </c>
      <c r="H115" s="24">
        <v>11356149.279999999</v>
      </c>
      <c r="I115" s="25" t="s">
        <v>262</v>
      </c>
      <c r="J115" s="25" t="s">
        <v>263</v>
      </c>
      <c r="K115" s="26" t="s">
        <v>33</v>
      </c>
    </row>
    <row r="116" spans="1:13" s="19" customFormat="1" ht="15" customHeight="1" x14ac:dyDescent="0.25">
      <c r="A116" s="27" t="s">
        <v>264</v>
      </c>
      <c r="B116" s="27" t="s">
        <v>74</v>
      </c>
      <c r="C116" s="27" t="s">
        <v>75</v>
      </c>
      <c r="D116" s="27" t="s">
        <v>265</v>
      </c>
      <c r="E116" s="28">
        <v>38994</v>
      </c>
      <c r="F116" s="29">
        <v>5000000</v>
      </c>
      <c r="G116" s="30" t="s">
        <v>16</v>
      </c>
      <c r="H116" s="31">
        <v>4996500</v>
      </c>
      <c r="I116" s="32" t="s">
        <v>266</v>
      </c>
      <c r="J116" s="32" t="s">
        <v>267</v>
      </c>
      <c r="K116" s="33" t="s">
        <v>50</v>
      </c>
      <c r="L116" s="34"/>
      <c r="M116" s="34"/>
    </row>
    <row r="117" spans="1:13" s="19" customFormat="1" ht="15" customHeight="1" x14ac:dyDescent="0.25">
      <c r="A117" s="20" t="s">
        <v>268</v>
      </c>
      <c r="B117" s="20" t="s">
        <v>74</v>
      </c>
      <c r="C117" s="20" t="s">
        <v>75</v>
      </c>
      <c r="D117" s="20" t="s">
        <v>269</v>
      </c>
      <c r="E117" s="21">
        <v>38994</v>
      </c>
      <c r="F117" s="22">
        <v>51494303</v>
      </c>
      <c r="G117" s="23" t="s">
        <v>16</v>
      </c>
      <c r="H117" s="24">
        <v>50248741.840000004</v>
      </c>
      <c r="I117" s="25" t="s">
        <v>270</v>
      </c>
      <c r="J117" s="25" t="s">
        <v>271</v>
      </c>
      <c r="K117" s="26" t="s">
        <v>162</v>
      </c>
      <c r="L117" s="35"/>
      <c r="M117" s="34"/>
    </row>
    <row r="118" spans="1:13" s="19" customFormat="1" ht="15" customHeight="1" x14ac:dyDescent="0.25">
      <c r="A118" s="27" t="s">
        <v>272</v>
      </c>
      <c r="B118" s="27" t="s">
        <v>74</v>
      </c>
      <c r="C118" s="27" t="s">
        <v>75</v>
      </c>
      <c r="D118" s="27" t="s">
        <v>273</v>
      </c>
      <c r="E118" s="28">
        <v>38994</v>
      </c>
      <c r="F118" s="29">
        <v>21695096.890000001</v>
      </c>
      <c r="G118" s="30" t="s">
        <v>16</v>
      </c>
      <c r="H118" s="31">
        <v>21695096.890000001</v>
      </c>
      <c r="I118" s="32">
        <v>46375</v>
      </c>
      <c r="J118" s="32" t="s">
        <v>274</v>
      </c>
      <c r="K118" s="33" t="s">
        <v>33</v>
      </c>
      <c r="L118" s="34"/>
      <c r="M118" s="34"/>
    </row>
    <row r="119" spans="1:13" s="19" customFormat="1" ht="15" customHeight="1" x14ac:dyDescent="0.25">
      <c r="A119" s="20" t="s">
        <v>275</v>
      </c>
      <c r="B119" s="20" t="s">
        <v>150</v>
      </c>
      <c r="C119" s="20" t="s">
        <v>127</v>
      </c>
      <c r="D119" s="20" t="s">
        <v>276</v>
      </c>
      <c r="E119" s="21">
        <v>39006</v>
      </c>
      <c r="F119" s="22">
        <v>10567086</v>
      </c>
      <c r="G119" s="23" t="s">
        <v>16</v>
      </c>
      <c r="H119" s="24">
        <v>5989214.3600000003</v>
      </c>
      <c r="I119" s="25" t="s">
        <v>277</v>
      </c>
      <c r="J119" s="25" t="s">
        <v>278</v>
      </c>
      <c r="K119" s="26" t="s">
        <v>279</v>
      </c>
    </row>
    <row r="120" spans="1:13" s="19" customFormat="1" ht="15" customHeight="1" x14ac:dyDescent="0.25">
      <c r="A120" s="27" t="s">
        <v>280</v>
      </c>
      <c r="B120" s="27" t="s">
        <v>126</v>
      </c>
      <c r="C120" s="27" t="s">
        <v>127</v>
      </c>
      <c r="D120" s="27" t="s">
        <v>281</v>
      </c>
      <c r="E120" s="28">
        <v>39001</v>
      </c>
      <c r="F120" s="29">
        <v>5319983.8099999996</v>
      </c>
      <c r="G120" s="30" t="s">
        <v>129</v>
      </c>
      <c r="H120" s="31">
        <v>2216236.34</v>
      </c>
      <c r="I120" s="32" t="s">
        <v>282</v>
      </c>
      <c r="J120" s="32">
        <v>48029</v>
      </c>
      <c r="K120" s="33" t="s">
        <v>283</v>
      </c>
    </row>
    <row r="121" spans="1:13" s="19" customFormat="1" ht="15" customHeight="1" x14ac:dyDescent="0.25">
      <c r="A121" s="20" t="s">
        <v>284</v>
      </c>
      <c r="B121" s="20" t="s">
        <v>285</v>
      </c>
      <c r="C121" s="20" t="s">
        <v>21</v>
      </c>
      <c r="D121" s="20" t="s">
        <v>286</v>
      </c>
      <c r="E121" s="21">
        <v>39048</v>
      </c>
      <c r="F121" s="22">
        <v>4307655.1399999997</v>
      </c>
      <c r="G121" s="23" t="s">
        <v>16</v>
      </c>
      <c r="H121" s="24" t="s">
        <v>137</v>
      </c>
      <c r="I121" s="25">
        <v>40678</v>
      </c>
      <c r="J121" s="25">
        <v>45245</v>
      </c>
      <c r="K121" s="26" t="s">
        <v>92</v>
      </c>
    </row>
    <row r="122" spans="1:13" s="19" customFormat="1" ht="15" customHeight="1" x14ac:dyDescent="0.25">
      <c r="A122" s="27" t="s">
        <v>287</v>
      </c>
      <c r="B122" s="27" t="s">
        <v>20</v>
      </c>
      <c r="C122" s="27" t="s">
        <v>21</v>
      </c>
      <c r="D122" s="27" t="s">
        <v>286</v>
      </c>
      <c r="E122" s="28">
        <v>39048</v>
      </c>
      <c r="F122" s="29">
        <v>2263994.29</v>
      </c>
      <c r="G122" s="30" t="s">
        <v>23</v>
      </c>
      <c r="H122" s="31">
        <v>565998.64</v>
      </c>
      <c r="I122" s="32">
        <v>42689</v>
      </c>
      <c r="J122" s="32">
        <v>46157</v>
      </c>
      <c r="K122" s="33" t="s">
        <v>92</v>
      </c>
    </row>
    <row r="123" spans="1:13" s="19" customFormat="1" ht="15" customHeight="1" x14ac:dyDescent="0.25">
      <c r="A123" s="20" t="s">
        <v>288</v>
      </c>
      <c r="B123" s="20" t="s">
        <v>126</v>
      </c>
      <c r="C123" s="20" t="s">
        <v>127</v>
      </c>
      <c r="D123" s="20" t="s">
        <v>289</v>
      </c>
      <c r="E123" s="21">
        <v>39048</v>
      </c>
      <c r="F123" s="22">
        <v>5716351.71</v>
      </c>
      <c r="G123" s="23" t="s">
        <v>129</v>
      </c>
      <c r="H123" s="24">
        <v>2381618.64</v>
      </c>
      <c r="I123" s="25">
        <v>41639</v>
      </c>
      <c r="J123" s="25">
        <v>48029</v>
      </c>
      <c r="K123" s="26" t="s">
        <v>69</v>
      </c>
    </row>
    <row r="124" spans="1:13" s="19" customFormat="1" ht="15" customHeight="1" x14ac:dyDescent="0.25">
      <c r="A124" s="27" t="s">
        <v>290</v>
      </c>
      <c r="B124" s="27" t="s">
        <v>150</v>
      </c>
      <c r="C124" s="27" t="s">
        <v>127</v>
      </c>
      <c r="D124" s="27" t="s">
        <v>291</v>
      </c>
      <c r="E124" s="28">
        <v>39078</v>
      </c>
      <c r="F124" s="29">
        <v>12726273.210000001</v>
      </c>
      <c r="G124" s="30" t="s">
        <v>16</v>
      </c>
      <c r="H124" s="31">
        <v>4573146.18</v>
      </c>
      <c r="I124" s="32" t="s">
        <v>292</v>
      </c>
      <c r="J124" s="32" t="s">
        <v>293</v>
      </c>
      <c r="K124" s="33" t="s">
        <v>33</v>
      </c>
    </row>
    <row r="125" spans="1:13" s="19" customFormat="1" ht="15" customHeight="1" x14ac:dyDescent="0.25">
      <c r="A125" s="20" t="s">
        <v>294</v>
      </c>
      <c r="B125" s="20" t="s">
        <v>166</v>
      </c>
      <c r="C125" s="20" t="s">
        <v>127</v>
      </c>
      <c r="D125" s="20" t="s">
        <v>257</v>
      </c>
      <c r="E125" s="21">
        <v>39104</v>
      </c>
      <c r="F125" s="22">
        <v>11320000</v>
      </c>
      <c r="G125" s="23" t="s">
        <v>16</v>
      </c>
      <c r="H125" s="24">
        <v>3746666.7</v>
      </c>
      <c r="I125" s="25" t="s">
        <v>295</v>
      </c>
      <c r="J125" s="25" t="s">
        <v>296</v>
      </c>
      <c r="K125" s="26" t="s">
        <v>39</v>
      </c>
    </row>
    <row r="126" spans="1:13" s="19" customFormat="1" ht="15" customHeight="1" x14ac:dyDescent="0.25">
      <c r="A126" s="27" t="s">
        <v>297</v>
      </c>
      <c r="B126" s="27" t="s">
        <v>20</v>
      </c>
      <c r="C126" s="27" t="s">
        <v>21</v>
      </c>
      <c r="D126" s="27" t="s">
        <v>298</v>
      </c>
      <c r="E126" s="28">
        <v>39162</v>
      </c>
      <c r="F126" s="29">
        <v>3031375</v>
      </c>
      <c r="G126" s="30" t="s">
        <v>23</v>
      </c>
      <c r="H126" s="31">
        <v>909412.5</v>
      </c>
      <c r="I126" s="32">
        <v>42870</v>
      </c>
      <c r="J126" s="32">
        <v>46341</v>
      </c>
      <c r="K126" s="33" t="s">
        <v>187</v>
      </c>
    </row>
    <row r="127" spans="1:13" s="19" customFormat="1" ht="15" customHeight="1" x14ac:dyDescent="0.25">
      <c r="A127" s="20" t="s">
        <v>299</v>
      </c>
      <c r="B127" s="20" t="s">
        <v>285</v>
      </c>
      <c r="C127" s="20" t="s">
        <v>21</v>
      </c>
      <c r="D127" s="20" t="s">
        <v>298</v>
      </c>
      <c r="E127" s="21">
        <v>39162</v>
      </c>
      <c r="F127" s="22">
        <v>15079369.539999999</v>
      </c>
      <c r="G127" s="23" t="s">
        <v>16</v>
      </c>
      <c r="H127" s="24">
        <v>728998.2</v>
      </c>
      <c r="I127" s="25">
        <v>40862</v>
      </c>
      <c r="J127" s="25">
        <v>45427</v>
      </c>
      <c r="K127" s="26" t="s">
        <v>187</v>
      </c>
    </row>
    <row r="128" spans="1:13" s="19" customFormat="1" ht="15" customHeight="1" x14ac:dyDescent="0.25">
      <c r="A128" s="27" t="s">
        <v>300</v>
      </c>
      <c r="B128" s="27" t="s">
        <v>285</v>
      </c>
      <c r="C128" s="27" t="s">
        <v>21</v>
      </c>
      <c r="D128" s="27" t="s">
        <v>301</v>
      </c>
      <c r="E128" s="28">
        <v>39162</v>
      </c>
      <c r="F128" s="29">
        <v>13184591.16</v>
      </c>
      <c r="G128" s="30" t="s">
        <v>16</v>
      </c>
      <c r="H128" s="31">
        <v>613048.78</v>
      </c>
      <c r="I128" s="32">
        <v>40862</v>
      </c>
      <c r="J128" s="32">
        <v>45427</v>
      </c>
      <c r="K128" s="33" t="s">
        <v>302</v>
      </c>
    </row>
    <row r="129" spans="1:11" s="19" customFormat="1" ht="15" customHeight="1" x14ac:dyDescent="0.25">
      <c r="A129" s="20" t="s">
        <v>303</v>
      </c>
      <c r="B129" s="20" t="s">
        <v>20</v>
      </c>
      <c r="C129" s="20" t="s">
        <v>21</v>
      </c>
      <c r="D129" s="20" t="s">
        <v>301</v>
      </c>
      <c r="E129" s="21">
        <v>39162</v>
      </c>
      <c r="F129" s="22">
        <v>9924481.6699999999</v>
      </c>
      <c r="G129" s="23" t="s">
        <v>23</v>
      </c>
      <c r="H129" s="24">
        <v>2977344.55</v>
      </c>
      <c r="I129" s="25">
        <v>42870</v>
      </c>
      <c r="J129" s="25">
        <v>46341</v>
      </c>
      <c r="K129" s="26" t="s">
        <v>302</v>
      </c>
    </row>
    <row r="130" spans="1:11" s="19" customFormat="1" ht="15" customHeight="1" x14ac:dyDescent="0.25">
      <c r="A130" s="27" t="s">
        <v>304</v>
      </c>
      <c r="B130" s="27" t="s">
        <v>20</v>
      </c>
      <c r="C130" s="27" t="s">
        <v>21</v>
      </c>
      <c r="D130" s="27" t="s">
        <v>305</v>
      </c>
      <c r="E130" s="28">
        <v>39212</v>
      </c>
      <c r="F130" s="29">
        <v>6800000</v>
      </c>
      <c r="G130" s="30" t="s">
        <v>23</v>
      </c>
      <c r="H130" s="31">
        <v>2040000</v>
      </c>
      <c r="I130" s="32">
        <v>42826</v>
      </c>
      <c r="J130" s="32">
        <v>46296</v>
      </c>
      <c r="K130" s="33" t="s">
        <v>17</v>
      </c>
    </row>
    <row r="131" spans="1:11" s="19" customFormat="1" ht="15" customHeight="1" x14ac:dyDescent="0.25">
      <c r="A131" s="20" t="s">
        <v>306</v>
      </c>
      <c r="B131" s="20" t="s">
        <v>200</v>
      </c>
      <c r="C131" s="20" t="s">
        <v>41</v>
      </c>
      <c r="D131" s="20" t="s">
        <v>307</v>
      </c>
      <c r="E131" s="21">
        <v>39280</v>
      </c>
      <c r="F131" s="22">
        <v>13086114.57</v>
      </c>
      <c r="G131" s="23" t="s">
        <v>60</v>
      </c>
      <c r="H131" s="24">
        <v>3038114.57</v>
      </c>
      <c r="I131" s="25">
        <v>41136</v>
      </c>
      <c r="J131" s="25">
        <v>46433</v>
      </c>
      <c r="K131" s="26" t="s">
        <v>33</v>
      </c>
    </row>
    <row r="132" spans="1:11" s="19" customFormat="1" ht="15" customHeight="1" x14ac:dyDescent="0.25">
      <c r="A132" s="27" t="s">
        <v>308</v>
      </c>
      <c r="B132" s="27" t="s">
        <v>200</v>
      </c>
      <c r="C132" s="27" t="s">
        <v>41</v>
      </c>
      <c r="D132" s="27" t="s">
        <v>309</v>
      </c>
      <c r="E132" s="28">
        <v>39280</v>
      </c>
      <c r="F132" s="29">
        <v>4243877.5999999996</v>
      </c>
      <c r="G132" s="30" t="s">
        <v>60</v>
      </c>
      <c r="H132" s="31">
        <v>977847.6</v>
      </c>
      <c r="I132" s="32">
        <v>41136</v>
      </c>
      <c r="J132" s="32">
        <v>46433</v>
      </c>
      <c r="K132" s="33" t="s">
        <v>106</v>
      </c>
    </row>
    <row r="133" spans="1:11" s="19" customFormat="1" ht="15" customHeight="1" x14ac:dyDescent="0.25">
      <c r="A133" s="20" t="s">
        <v>310</v>
      </c>
      <c r="B133" s="20" t="s">
        <v>166</v>
      </c>
      <c r="C133" s="20" t="s">
        <v>127</v>
      </c>
      <c r="D133" s="20" t="s">
        <v>311</v>
      </c>
      <c r="E133" s="21">
        <v>39316</v>
      </c>
      <c r="F133" s="22">
        <v>14879690</v>
      </c>
      <c r="G133" s="23" t="s">
        <v>16</v>
      </c>
      <c r="H133" s="24">
        <v>3034106.33</v>
      </c>
      <c r="I133" s="25" t="s">
        <v>312</v>
      </c>
      <c r="J133" s="25" t="s">
        <v>313</v>
      </c>
      <c r="K133" s="26" t="s">
        <v>228</v>
      </c>
    </row>
    <row r="134" spans="1:11" s="19" customFormat="1" ht="15" customHeight="1" x14ac:dyDescent="0.25">
      <c r="A134" s="27" t="s">
        <v>314</v>
      </c>
      <c r="B134" s="27" t="s">
        <v>126</v>
      </c>
      <c r="C134" s="27" t="s">
        <v>127</v>
      </c>
      <c r="D134" s="27" t="s">
        <v>315</v>
      </c>
      <c r="E134" s="28">
        <v>39347</v>
      </c>
      <c r="F134" s="29">
        <v>6459615.3899999997</v>
      </c>
      <c r="G134" s="30" t="s">
        <v>129</v>
      </c>
      <c r="H134" s="31">
        <v>3050153.91</v>
      </c>
      <c r="I134" s="32" t="s">
        <v>316</v>
      </c>
      <c r="J134" s="32" t="s">
        <v>317</v>
      </c>
      <c r="K134" s="33" t="s">
        <v>187</v>
      </c>
    </row>
    <row r="135" spans="1:11" s="19" customFormat="1" ht="15" customHeight="1" x14ac:dyDescent="0.25">
      <c r="A135" s="20" t="s">
        <v>318</v>
      </c>
      <c r="B135" s="20" t="s">
        <v>126</v>
      </c>
      <c r="C135" s="20" t="s">
        <v>127</v>
      </c>
      <c r="D135" s="20" t="s">
        <v>315</v>
      </c>
      <c r="E135" s="21">
        <v>39347</v>
      </c>
      <c r="F135" s="22">
        <v>19466922.670000002</v>
      </c>
      <c r="G135" s="23" t="s">
        <v>129</v>
      </c>
      <c r="H135" s="24">
        <v>811121.73</v>
      </c>
      <c r="I135" s="25" t="s">
        <v>319</v>
      </c>
      <c r="J135" s="25" t="s">
        <v>320</v>
      </c>
      <c r="K135" s="26" t="s">
        <v>187</v>
      </c>
    </row>
    <row r="136" spans="1:11" s="19" customFormat="1" ht="15" customHeight="1" x14ac:dyDescent="0.25">
      <c r="A136" s="27" t="s">
        <v>321</v>
      </c>
      <c r="B136" s="27" t="s">
        <v>13</v>
      </c>
      <c r="C136" s="27" t="s">
        <v>14</v>
      </c>
      <c r="D136" s="27" t="s">
        <v>322</v>
      </c>
      <c r="E136" s="28">
        <v>39429</v>
      </c>
      <c r="F136" s="29">
        <v>7500000</v>
      </c>
      <c r="G136" s="30" t="s">
        <v>16</v>
      </c>
      <c r="H136" s="31">
        <v>6000000</v>
      </c>
      <c r="I136" s="32">
        <v>43281</v>
      </c>
      <c r="J136" s="32">
        <v>54056</v>
      </c>
      <c r="K136" s="33" t="s">
        <v>52</v>
      </c>
    </row>
    <row r="137" spans="1:11" s="19" customFormat="1" ht="15" customHeight="1" x14ac:dyDescent="0.25">
      <c r="A137" s="20" t="s">
        <v>323</v>
      </c>
      <c r="B137" s="20" t="s">
        <v>150</v>
      </c>
      <c r="C137" s="20" t="s">
        <v>127</v>
      </c>
      <c r="D137" s="20" t="s">
        <v>324</v>
      </c>
      <c r="E137" s="21">
        <v>39402</v>
      </c>
      <c r="F137" s="22">
        <v>26000000</v>
      </c>
      <c r="G137" s="23" t="s">
        <v>16</v>
      </c>
      <c r="H137" s="24">
        <v>8666666.7970000003</v>
      </c>
      <c r="I137" s="25">
        <v>41657</v>
      </c>
      <c r="J137" s="25">
        <v>46952</v>
      </c>
      <c r="K137" s="26" t="s">
        <v>187</v>
      </c>
    </row>
    <row r="138" spans="1:11" s="19" customFormat="1" ht="15" customHeight="1" x14ac:dyDescent="0.25">
      <c r="A138" s="27" t="s">
        <v>325</v>
      </c>
      <c r="B138" s="27" t="s">
        <v>166</v>
      </c>
      <c r="C138" s="27" t="s">
        <v>127</v>
      </c>
      <c r="D138" s="27" t="s">
        <v>326</v>
      </c>
      <c r="E138" s="28">
        <v>39490</v>
      </c>
      <c r="F138" s="29">
        <v>10000000</v>
      </c>
      <c r="G138" s="30" t="s">
        <v>16</v>
      </c>
      <c r="H138" s="31">
        <v>1245000</v>
      </c>
      <c r="I138" s="32" t="s">
        <v>327</v>
      </c>
      <c r="J138" s="32" t="s">
        <v>328</v>
      </c>
      <c r="K138" s="33" t="s">
        <v>52</v>
      </c>
    </row>
    <row r="139" spans="1:11" s="19" customFormat="1" ht="15" customHeight="1" x14ac:dyDescent="0.25">
      <c r="A139" s="20" t="s">
        <v>329</v>
      </c>
      <c r="B139" s="20" t="s">
        <v>133</v>
      </c>
      <c r="C139" s="20" t="s">
        <v>134</v>
      </c>
      <c r="D139" s="20" t="s">
        <v>330</v>
      </c>
      <c r="E139" s="21">
        <v>39538</v>
      </c>
      <c r="F139" s="22">
        <v>5350228.5729999999</v>
      </c>
      <c r="G139" s="23" t="s">
        <v>136</v>
      </c>
      <c r="H139" s="24">
        <v>1686300</v>
      </c>
      <c r="I139" s="25" t="s">
        <v>331</v>
      </c>
      <c r="J139" s="25" t="s">
        <v>332</v>
      </c>
      <c r="K139" s="26" t="s">
        <v>187</v>
      </c>
    </row>
    <row r="140" spans="1:11" s="19" customFormat="1" ht="15" customHeight="1" x14ac:dyDescent="0.25">
      <c r="A140" s="27" t="s">
        <v>333</v>
      </c>
      <c r="B140" s="27" t="s">
        <v>35</v>
      </c>
      <c r="C140" s="27" t="s">
        <v>36</v>
      </c>
      <c r="D140" s="27" t="s">
        <v>334</v>
      </c>
      <c r="E140" s="28">
        <v>39629</v>
      </c>
      <c r="F140" s="29">
        <v>11121000000</v>
      </c>
      <c r="G140" s="30" t="s">
        <v>37</v>
      </c>
      <c r="H140" s="31">
        <v>6386317893</v>
      </c>
      <c r="I140" s="32">
        <v>43271</v>
      </c>
      <c r="J140" s="32">
        <v>54229</v>
      </c>
      <c r="K140" s="33" t="s">
        <v>245</v>
      </c>
    </row>
    <row r="141" spans="1:11" s="19" customFormat="1" ht="15" customHeight="1" x14ac:dyDescent="0.25">
      <c r="A141" s="20" t="s">
        <v>335</v>
      </c>
      <c r="B141" s="20" t="s">
        <v>20</v>
      </c>
      <c r="C141" s="20" t="s">
        <v>21</v>
      </c>
      <c r="D141" s="20" t="s">
        <v>336</v>
      </c>
      <c r="E141" s="21">
        <v>39631</v>
      </c>
      <c r="F141" s="22">
        <v>12110695.49</v>
      </c>
      <c r="G141" s="23" t="s">
        <v>23</v>
      </c>
      <c r="H141" s="24">
        <v>5449813.0199999996</v>
      </c>
      <c r="I141" s="25">
        <v>43388</v>
      </c>
      <c r="J141" s="25">
        <v>46858</v>
      </c>
      <c r="K141" s="26" t="s">
        <v>187</v>
      </c>
    </row>
    <row r="142" spans="1:11" s="19" customFormat="1" ht="15" customHeight="1" x14ac:dyDescent="0.25">
      <c r="A142" s="27" t="s">
        <v>337</v>
      </c>
      <c r="B142" s="27" t="s">
        <v>20</v>
      </c>
      <c r="C142" s="27" t="s">
        <v>21</v>
      </c>
      <c r="D142" s="27" t="s">
        <v>338</v>
      </c>
      <c r="E142" s="28">
        <v>39631</v>
      </c>
      <c r="F142" s="29">
        <v>3740023.43</v>
      </c>
      <c r="G142" s="30" t="s">
        <v>23</v>
      </c>
      <c r="H142" s="31">
        <v>1683010.5600000001</v>
      </c>
      <c r="I142" s="32">
        <v>43358</v>
      </c>
      <c r="J142" s="32">
        <v>46827</v>
      </c>
      <c r="K142" s="33" t="s">
        <v>339</v>
      </c>
    </row>
    <row r="143" spans="1:11" s="19" customFormat="1" ht="15" customHeight="1" x14ac:dyDescent="0.25">
      <c r="A143" s="20" t="s">
        <v>340</v>
      </c>
      <c r="B143" s="20" t="s">
        <v>285</v>
      </c>
      <c r="C143" s="20" t="s">
        <v>21</v>
      </c>
      <c r="D143" s="20" t="s">
        <v>341</v>
      </c>
      <c r="E143" s="21">
        <v>39631</v>
      </c>
      <c r="F143" s="22">
        <v>1983167.03</v>
      </c>
      <c r="G143" s="23" t="s">
        <v>16</v>
      </c>
      <c r="H143" s="24">
        <v>1385440.47</v>
      </c>
      <c r="I143" s="25">
        <v>43539</v>
      </c>
      <c r="J143" s="25">
        <v>47922</v>
      </c>
      <c r="K143" s="26" t="s">
        <v>339</v>
      </c>
    </row>
    <row r="144" spans="1:11" s="19" customFormat="1" ht="15" customHeight="1" x14ac:dyDescent="0.25">
      <c r="A144" s="27" t="s">
        <v>342</v>
      </c>
      <c r="B144" s="27" t="s">
        <v>20</v>
      </c>
      <c r="C144" s="27" t="s">
        <v>21</v>
      </c>
      <c r="D144" s="27" t="s">
        <v>343</v>
      </c>
      <c r="E144" s="28">
        <v>39631</v>
      </c>
      <c r="F144" s="29">
        <v>21700000</v>
      </c>
      <c r="G144" s="30" t="s">
        <v>23</v>
      </c>
      <c r="H144" s="31">
        <v>9765000</v>
      </c>
      <c r="I144" s="32">
        <v>43388</v>
      </c>
      <c r="J144" s="32">
        <v>46858</v>
      </c>
      <c r="K144" s="33" t="s">
        <v>54</v>
      </c>
    </row>
    <row r="145" spans="1:13" s="19" customFormat="1" ht="15" customHeight="1" x14ac:dyDescent="0.25">
      <c r="A145" s="20" t="s">
        <v>344</v>
      </c>
      <c r="B145" s="20" t="s">
        <v>166</v>
      </c>
      <c r="C145" s="20" t="s">
        <v>127</v>
      </c>
      <c r="D145" s="20" t="s">
        <v>167</v>
      </c>
      <c r="E145" s="21">
        <v>39666</v>
      </c>
      <c r="F145" s="22">
        <v>6000000</v>
      </c>
      <c r="G145" s="23" t="s">
        <v>16</v>
      </c>
      <c r="H145" s="24">
        <v>1276059.24</v>
      </c>
      <c r="I145" s="25" t="s">
        <v>345</v>
      </c>
      <c r="J145" s="25" t="s">
        <v>346</v>
      </c>
      <c r="K145" s="26" t="s">
        <v>50</v>
      </c>
    </row>
    <row r="146" spans="1:13" s="19" customFormat="1" ht="15" customHeight="1" x14ac:dyDescent="0.25">
      <c r="A146" s="27" t="s">
        <v>347</v>
      </c>
      <c r="B146" s="27" t="s">
        <v>13</v>
      </c>
      <c r="C146" s="27" t="s">
        <v>14</v>
      </c>
      <c r="D146" s="27" t="s">
        <v>348</v>
      </c>
      <c r="E146" s="28">
        <v>39729</v>
      </c>
      <c r="F146" s="29">
        <v>15000000</v>
      </c>
      <c r="G146" s="30" t="s">
        <v>16</v>
      </c>
      <c r="H146" s="31">
        <v>6320000</v>
      </c>
      <c r="I146" s="32">
        <v>41455</v>
      </c>
      <c r="J146" s="32">
        <v>48212</v>
      </c>
      <c r="K146" s="33" t="s">
        <v>349</v>
      </c>
    </row>
    <row r="147" spans="1:13" s="19" customFormat="1" ht="15" customHeight="1" x14ac:dyDescent="0.25">
      <c r="A147" s="20" t="s">
        <v>350</v>
      </c>
      <c r="B147" s="20" t="s">
        <v>200</v>
      </c>
      <c r="C147" s="20" t="s">
        <v>41</v>
      </c>
      <c r="D147" s="20" t="s">
        <v>336</v>
      </c>
      <c r="E147" s="21">
        <v>39756</v>
      </c>
      <c r="F147" s="22">
        <v>14940754.439999999</v>
      </c>
      <c r="G147" s="23" t="s">
        <v>60</v>
      </c>
      <c r="H147" s="24">
        <v>4477804.4400000004</v>
      </c>
      <c r="I147" s="25">
        <v>41593</v>
      </c>
      <c r="J147" s="25">
        <v>46888</v>
      </c>
      <c r="K147" s="26" t="s">
        <v>52</v>
      </c>
    </row>
    <row r="148" spans="1:13" s="19" customFormat="1" ht="15" customHeight="1" x14ac:dyDescent="0.25">
      <c r="A148" s="27" t="s">
        <v>351</v>
      </c>
      <c r="B148" s="27" t="s">
        <v>13</v>
      </c>
      <c r="C148" s="27" t="s">
        <v>14</v>
      </c>
      <c r="D148" s="27" t="s">
        <v>352</v>
      </c>
      <c r="E148" s="28">
        <v>39805</v>
      </c>
      <c r="F148" s="29">
        <v>1500000</v>
      </c>
      <c r="G148" s="30" t="s">
        <v>16</v>
      </c>
      <c r="H148" s="31">
        <v>1130000</v>
      </c>
      <c r="I148" s="32">
        <v>43646</v>
      </c>
      <c r="J148" s="32">
        <v>50769</v>
      </c>
      <c r="K148" s="33" t="s">
        <v>52</v>
      </c>
    </row>
    <row r="149" spans="1:13" s="19" customFormat="1" ht="15" customHeight="1" x14ac:dyDescent="0.25">
      <c r="A149" s="20" t="s">
        <v>353</v>
      </c>
      <c r="B149" s="20" t="s">
        <v>126</v>
      </c>
      <c r="C149" s="20" t="s">
        <v>127</v>
      </c>
      <c r="D149" s="20" t="s">
        <v>354</v>
      </c>
      <c r="E149" s="21">
        <v>39777</v>
      </c>
      <c r="F149" s="22">
        <v>8578900.7100000009</v>
      </c>
      <c r="G149" s="23" t="s">
        <v>129</v>
      </c>
      <c r="H149" s="24">
        <v>4527461.04</v>
      </c>
      <c r="I149" s="25">
        <v>42551</v>
      </c>
      <c r="J149" s="25">
        <v>48760</v>
      </c>
      <c r="K149" s="26" t="s">
        <v>245</v>
      </c>
      <c r="L149" s="34"/>
      <c r="M149" s="34"/>
    </row>
    <row r="150" spans="1:13" s="19" customFormat="1" ht="15" customHeight="1" x14ac:dyDescent="0.25">
      <c r="A150" s="27" t="s">
        <v>355</v>
      </c>
      <c r="B150" s="27" t="s">
        <v>40</v>
      </c>
      <c r="C150" s="27" t="s">
        <v>127</v>
      </c>
      <c r="D150" s="27" t="s">
        <v>356</v>
      </c>
      <c r="E150" s="28">
        <v>39828</v>
      </c>
      <c r="F150" s="29">
        <v>5347262.55</v>
      </c>
      <c r="G150" s="30" t="s">
        <v>23</v>
      </c>
      <c r="H150" s="31">
        <v>1720266.55</v>
      </c>
      <c r="I150" s="32">
        <v>41671</v>
      </c>
      <c r="J150" s="32">
        <v>46966</v>
      </c>
      <c r="K150" s="33" t="s">
        <v>357</v>
      </c>
    </row>
    <row r="151" spans="1:13" s="19" customFormat="1" ht="15" customHeight="1" x14ac:dyDescent="0.25">
      <c r="A151" s="20" t="s">
        <v>358</v>
      </c>
      <c r="B151" s="20" t="s">
        <v>285</v>
      </c>
      <c r="C151" s="20" t="s">
        <v>21</v>
      </c>
      <c r="D151" s="20" t="s">
        <v>146</v>
      </c>
      <c r="E151" s="21">
        <v>39910</v>
      </c>
      <c r="F151" s="22">
        <v>4774426.83</v>
      </c>
      <c r="G151" s="23" t="s">
        <v>60</v>
      </c>
      <c r="H151" s="24">
        <v>3343530.87</v>
      </c>
      <c r="I151" s="25">
        <v>43723</v>
      </c>
      <c r="J151" s="25">
        <v>49018</v>
      </c>
      <c r="K151" s="26" t="s">
        <v>27</v>
      </c>
    </row>
    <row r="152" spans="1:13" s="19" customFormat="1" ht="15" customHeight="1" x14ac:dyDescent="0.25">
      <c r="A152" s="27" t="s">
        <v>359</v>
      </c>
      <c r="B152" s="27" t="s">
        <v>166</v>
      </c>
      <c r="C152" s="27" t="s">
        <v>127</v>
      </c>
      <c r="D152" s="27" t="s">
        <v>336</v>
      </c>
      <c r="E152" s="28">
        <v>39932</v>
      </c>
      <c r="F152" s="29">
        <v>40000000</v>
      </c>
      <c r="G152" s="30" t="s">
        <v>16</v>
      </c>
      <c r="H152" s="31">
        <v>10345991.130000001</v>
      </c>
      <c r="I152" s="32" t="s">
        <v>360</v>
      </c>
      <c r="J152" s="32" t="s">
        <v>361</v>
      </c>
      <c r="K152" s="33" t="s">
        <v>52</v>
      </c>
    </row>
    <row r="153" spans="1:13" s="19" customFormat="1" ht="15" customHeight="1" x14ac:dyDescent="0.25">
      <c r="A153" s="20" t="s">
        <v>362</v>
      </c>
      <c r="B153" s="20" t="s">
        <v>166</v>
      </c>
      <c r="C153" s="20" t="s">
        <v>127</v>
      </c>
      <c r="D153" s="20" t="s">
        <v>255</v>
      </c>
      <c r="E153" s="21">
        <v>39908</v>
      </c>
      <c r="F153" s="22">
        <v>5000000</v>
      </c>
      <c r="G153" s="23" t="s">
        <v>16</v>
      </c>
      <c r="H153" s="24">
        <v>500000</v>
      </c>
      <c r="I153" s="25" t="s">
        <v>363</v>
      </c>
      <c r="J153" s="25" t="s">
        <v>364</v>
      </c>
      <c r="K153" s="26" t="s">
        <v>365</v>
      </c>
    </row>
    <row r="154" spans="1:13" s="19" customFormat="1" ht="15" customHeight="1" x14ac:dyDescent="0.25">
      <c r="A154" s="27" t="s">
        <v>366</v>
      </c>
      <c r="B154" s="27" t="s">
        <v>367</v>
      </c>
      <c r="C154" s="27" t="s">
        <v>368</v>
      </c>
      <c r="D154" s="27" t="s">
        <v>330</v>
      </c>
      <c r="E154" s="28">
        <v>40135</v>
      </c>
      <c r="F154" s="29">
        <v>39441742.969999999</v>
      </c>
      <c r="G154" s="30" t="s">
        <v>369</v>
      </c>
      <c r="H154" s="31">
        <v>20673400</v>
      </c>
      <c r="I154" s="32">
        <v>42109</v>
      </c>
      <c r="J154" s="32">
        <v>49232</v>
      </c>
      <c r="K154" s="33" t="s">
        <v>187</v>
      </c>
    </row>
    <row r="155" spans="1:13" s="19" customFormat="1" ht="15" customHeight="1" x14ac:dyDescent="0.25">
      <c r="A155" s="20" t="s">
        <v>370</v>
      </c>
      <c r="B155" s="20" t="s">
        <v>13</v>
      </c>
      <c r="C155" s="20" t="s">
        <v>14</v>
      </c>
      <c r="D155" s="20" t="s">
        <v>371</v>
      </c>
      <c r="E155" s="21">
        <v>40175</v>
      </c>
      <c r="F155" s="22">
        <v>42000000</v>
      </c>
      <c r="G155" s="23" t="s">
        <v>16</v>
      </c>
      <c r="H155" s="24">
        <v>4077037.87</v>
      </c>
      <c r="I155" s="25" t="s">
        <v>372</v>
      </c>
      <c r="J155" s="25">
        <v>45656</v>
      </c>
      <c r="K155" s="26" t="s">
        <v>162</v>
      </c>
    </row>
    <row r="156" spans="1:13" s="19" customFormat="1" ht="15" customHeight="1" x14ac:dyDescent="0.25">
      <c r="A156" s="27" t="s">
        <v>373</v>
      </c>
      <c r="B156" s="27" t="s">
        <v>13</v>
      </c>
      <c r="C156" s="27" t="s">
        <v>14</v>
      </c>
      <c r="D156" s="27" t="s">
        <v>374</v>
      </c>
      <c r="E156" s="28">
        <v>40175</v>
      </c>
      <c r="F156" s="29">
        <v>37750000</v>
      </c>
      <c r="G156" s="30" t="s">
        <v>16</v>
      </c>
      <c r="H156" s="31">
        <v>4431228.76</v>
      </c>
      <c r="I156" s="32" t="s">
        <v>375</v>
      </c>
      <c r="J156" s="32">
        <v>45656</v>
      </c>
      <c r="K156" s="33" t="s">
        <v>162</v>
      </c>
    </row>
    <row r="157" spans="1:13" s="19" customFormat="1" ht="15" customHeight="1" x14ac:dyDescent="0.25">
      <c r="A157" s="20" t="s">
        <v>376</v>
      </c>
      <c r="B157" s="20" t="s">
        <v>13</v>
      </c>
      <c r="C157" s="20" t="s">
        <v>14</v>
      </c>
      <c r="D157" s="20" t="s">
        <v>374</v>
      </c>
      <c r="E157" s="21">
        <v>40175</v>
      </c>
      <c r="F157" s="22">
        <v>10750000</v>
      </c>
      <c r="G157" s="23" t="s">
        <v>16</v>
      </c>
      <c r="H157" s="24">
        <v>9318000</v>
      </c>
      <c r="I157" s="25">
        <v>44012</v>
      </c>
      <c r="J157" s="25">
        <v>54787</v>
      </c>
      <c r="K157" s="26" t="s">
        <v>162</v>
      </c>
    </row>
    <row r="158" spans="1:13" s="19" customFormat="1" ht="15" customHeight="1" x14ac:dyDescent="0.25">
      <c r="A158" s="27" t="s">
        <v>377</v>
      </c>
      <c r="B158" s="27" t="s">
        <v>13</v>
      </c>
      <c r="C158" s="27" t="s">
        <v>14</v>
      </c>
      <c r="D158" s="27" t="s">
        <v>378</v>
      </c>
      <c r="E158" s="28">
        <v>40175</v>
      </c>
      <c r="F158" s="29">
        <v>500000</v>
      </c>
      <c r="G158" s="30" t="s">
        <v>16</v>
      </c>
      <c r="H158" s="31">
        <v>404000</v>
      </c>
      <c r="I158" s="32">
        <v>44012</v>
      </c>
      <c r="J158" s="32">
        <v>51134</v>
      </c>
      <c r="K158" s="33" t="s">
        <v>162</v>
      </c>
    </row>
    <row r="159" spans="1:13" s="19" customFormat="1" ht="15" customHeight="1" x14ac:dyDescent="0.25">
      <c r="A159" s="20" t="s">
        <v>379</v>
      </c>
      <c r="B159" s="20" t="s">
        <v>380</v>
      </c>
      <c r="C159" s="20" t="s">
        <v>127</v>
      </c>
      <c r="D159" s="20" t="s">
        <v>381</v>
      </c>
      <c r="E159" s="21">
        <v>40241</v>
      </c>
      <c r="F159" s="22">
        <v>49997812.299999997</v>
      </c>
      <c r="G159" s="23" t="s">
        <v>16</v>
      </c>
      <c r="H159" s="24">
        <v>12839124.58</v>
      </c>
      <c r="I159" s="25" t="s">
        <v>382</v>
      </c>
      <c r="J159" s="25" t="s">
        <v>383</v>
      </c>
      <c r="K159" s="26" t="s">
        <v>52</v>
      </c>
    </row>
    <row r="160" spans="1:13" s="19" customFormat="1" ht="15" customHeight="1" x14ac:dyDescent="0.25">
      <c r="A160" s="27" t="s">
        <v>384</v>
      </c>
      <c r="B160" s="27" t="s">
        <v>150</v>
      </c>
      <c r="C160" s="27" t="s">
        <v>127</v>
      </c>
      <c r="D160" s="27" t="s">
        <v>381</v>
      </c>
      <c r="E160" s="28">
        <v>40333</v>
      </c>
      <c r="F160" s="29">
        <v>50000000</v>
      </c>
      <c r="G160" s="30" t="s">
        <v>16</v>
      </c>
      <c r="H160" s="31">
        <v>22317099.440000001</v>
      </c>
      <c r="I160" s="32" t="s">
        <v>385</v>
      </c>
      <c r="J160" s="32" t="s">
        <v>386</v>
      </c>
      <c r="K160" s="33" t="s">
        <v>52</v>
      </c>
    </row>
    <row r="161" spans="1:11" s="19" customFormat="1" ht="15" customHeight="1" x14ac:dyDescent="0.25">
      <c r="A161" s="20" t="s">
        <v>387</v>
      </c>
      <c r="B161" s="20" t="s">
        <v>200</v>
      </c>
      <c r="C161" s="20" t="s">
        <v>127</v>
      </c>
      <c r="D161" s="20" t="s">
        <v>381</v>
      </c>
      <c r="E161" s="21">
        <v>40336</v>
      </c>
      <c r="F161" s="22">
        <v>9869121.8000000007</v>
      </c>
      <c r="G161" s="23" t="s">
        <v>60</v>
      </c>
      <c r="H161" s="24">
        <v>3943901.8</v>
      </c>
      <c r="I161" s="25">
        <v>42170</v>
      </c>
      <c r="J161" s="25">
        <v>47467</v>
      </c>
      <c r="K161" s="26" t="s">
        <v>52</v>
      </c>
    </row>
    <row r="162" spans="1:11" s="19" customFormat="1" ht="15" customHeight="1" x14ac:dyDescent="0.25">
      <c r="A162" s="27" t="s">
        <v>388</v>
      </c>
      <c r="B162" s="27" t="s">
        <v>126</v>
      </c>
      <c r="C162" s="27" t="s">
        <v>127</v>
      </c>
      <c r="D162" s="27" t="s">
        <v>389</v>
      </c>
      <c r="E162" s="28">
        <v>40360</v>
      </c>
      <c r="F162" s="29">
        <v>6997712.9800000004</v>
      </c>
      <c r="G162" s="30" t="s">
        <v>129</v>
      </c>
      <c r="H162" s="31">
        <v>4470522.7699999996</v>
      </c>
      <c r="I162" s="32" t="s">
        <v>316</v>
      </c>
      <c r="J162" s="32" t="s">
        <v>390</v>
      </c>
      <c r="K162" s="33" t="s">
        <v>52</v>
      </c>
    </row>
    <row r="163" spans="1:11" s="19" customFormat="1" ht="15" customHeight="1" x14ac:dyDescent="0.25">
      <c r="A163" s="20" t="s">
        <v>391</v>
      </c>
      <c r="B163" s="20" t="s">
        <v>126</v>
      </c>
      <c r="C163" s="20" t="s">
        <v>127</v>
      </c>
      <c r="D163" s="20" t="s">
        <v>389</v>
      </c>
      <c r="E163" s="21">
        <v>40360</v>
      </c>
      <c r="F163" s="22">
        <v>35714540.009999998</v>
      </c>
      <c r="G163" s="23" t="s">
        <v>60</v>
      </c>
      <c r="H163" s="24">
        <v>13558203.09</v>
      </c>
      <c r="I163" s="25" t="s">
        <v>392</v>
      </c>
      <c r="J163" s="25" t="s">
        <v>393</v>
      </c>
      <c r="K163" s="26" t="s">
        <v>52</v>
      </c>
    </row>
    <row r="164" spans="1:11" s="19" customFormat="1" ht="15" customHeight="1" x14ac:dyDescent="0.25">
      <c r="A164" s="27" t="s">
        <v>394</v>
      </c>
      <c r="B164" s="27" t="s">
        <v>395</v>
      </c>
      <c r="C164" s="27" t="s">
        <v>396</v>
      </c>
      <c r="D164" s="27" t="s">
        <v>397</v>
      </c>
      <c r="E164" s="28">
        <v>40534</v>
      </c>
      <c r="F164" s="29">
        <v>7100000</v>
      </c>
      <c r="G164" s="30" t="s">
        <v>16</v>
      </c>
      <c r="H164" s="31">
        <v>2130000</v>
      </c>
      <c r="I164" s="32">
        <v>42853</v>
      </c>
      <c r="J164" s="32">
        <v>46323</v>
      </c>
      <c r="K164" s="33" t="s">
        <v>50</v>
      </c>
    </row>
    <row r="165" spans="1:11" s="19" customFormat="1" ht="15" customHeight="1" x14ac:dyDescent="0.25">
      <c r="A165" s="20" t="s">
        <v>398</v>
      </c>
      <c r="B165" s="20" t="s">
        <v>13</v>
      </c>
      <c r="C165" s="20" t="s">
        <v>14</v>
      </c>
      <c r="D165" s="20" t="s">
        <v>399</v>
      </c>
      <c r="E165" s="21">
        <v>40535</v>
      </c>
      <c r="F165" s="22">
        <v>15998520.49</v>
      </c>
      <c r="G165" s="23" t="s">
        <v>16</v>
      </c>
      <c r="H165" s="24">
        <v>2735482.18</v>
      </c>
      <c r="I165" s="25">
        <v>41820</v>
      </c>
      <c r="J165" s="25" t="s">
        <v>400</v>
      </c>
      <c r="K165" s="26" t="s">
        <v>245</v>
      </c>
    </row>
    <row r="166" spans="1:11" s="19" customFormat="1" ht="15" customHeight="1" x14ac:dyDescent="0.25">
      <c r="A166" s="27" t="s">
        <v>401</v>
      </c>
      <c r="B166" s="27" t="s">
        <v>13</v>
      </c>
      <c r="C166" s="27" t="s">
        <v>14</v>
      </c>
      <c r="D166" s="27" t="s">
        <v>402</v>
      </c>
      <c r="E166" s="28">
        <v>40535</v>
      </c>
      <c r="F166" s="29">
        <v>19976454.34</v>
      </c>
      <c r="G166" s="30" t="s">
        <v>16</v>
      </c>
      <c r="H166" s="31">
        <v>3312454.34</v>
      </c>
      <c r="I166" s="32">
        <v>41820</v>
      </c>
      <c r="J166" s="32" t="s">
        <v>400</v>
      </c>
      <c r="K166" s="33" t="s">
        <v>52</v>
      </c>
    </row>
    <row r="167" spans="1:11" s="19" customFormat="1" ht="15" customHeight="1" x14ac:dyDescent="0.25">
      <c r="A167" s="20" t="s">
        <v>403</v>
      </c>
      <c r="B167" s="20" t="s">
        <v>13</v>
      </c>
      <c r="C167" s="20" t="s">
        <v>14</v>
      </c>
      <c r="D167" s="20" t="s">
        <v>404</v>
      </c>
      <c r="E167" s="21">
        <v>40535</v>
      </c>
      <c r="F167" s="22">
        <v>9994719.1500000004</v>
      </c>
      <c r="G167" s="23" t="s">
        <v>16</v>
      </c>
      <c r="H167" s="24">
        <v>4994719.1500000004</v>
      </c>
      <c r="I167" s="25">
        <v>41820</v>
      </c>
      <c r="J167" s="25">
        <v>48943</v>
      </c>
      <c r="K167" s="26" t="s">
        <v>405</v>
      </c>
    </row>
    <row r="168" spans="1:11" s="19" customFormat="1" ht="15" customHeight="1" x14ac:dyDescent="0.25">
      <c r="A168" s="27" t="s">
        <v>406</v>
      </c>
      <c r="B168" s="27" t="s">
        <v>126</v>
      </c>
      <c r="C168" s="27" t="s">
        <v>127</v>
      </c>
      <c r="D168" s="27" t="s">
        <v>407</v>
      </c>
      <c r="E168" s="28">
        <v>40640</v>
      </c>
      <c r="F168" s="29">
        <v>277013321.35000002</v>
      </c>
      <c r="G168" s="30" t="s">
        <v>60</v>
      </c>
      <c r="H168" s="31">
        <v>207103076.38</v>
      </c>
      <c r="I168" s="32" t="s">
        <v>408</v>
      </c>
      <c r="J168" s="32" t="s">
        <v>409</v>
      </c>
      <c r="K168" s="33" t="s">
        <v>187</v>
      </c>
    </row>
    <row r="169" spans="1:11" s="19" customFormat="1" ht="15" customHeight="1" x14ac:dyDescent="0.25">
      <c r="A169" s="20" t="s">
        <v>410</v>
      </c>
      <c r="B169" s="20" t="s">
        <v>285</v>
      </c>
      <c r="C169" s="20" t="s">
        <v>21</v>
      </c>
      <c r="D169" s="20" t="s">
        <v>411</v>
      </c>
      <c r="E169" s="21">
        <v>40714</v>
      </c>
      <c r="F169" s="22">
        <v>18100000</v>
      </c>
      <c r="G169" s="23" t="s">
        <v>16</v>
      </c>
      <c r="H169" s="24">
        <v>4525000</v>
      </c>
      <c r="I169" s="25">
        <v>42658</v>
      </c>
      <c r="J169" s="25">
        <v>46127</v>
      </c>
      <c r="K169" s="26" t="s">
        <v>17</v>
      </c>
    </row>
    <row r="170" spans="1:11" s="19" customFormat="1" ht="15" customHeight="1" x14ac:dyDescent="0.25">
      <c r="A170" s="27" t="s">
        <v>412</v>
      </c>
      <c r="B170" s="27" t="s">
        <v>395</v>
      </c>
      <c r="C170" s="27" t="s">
        <v>127</v>
      </c>
      <c r="D170" s="27" t="s">
        <v>413</v>
      </c>
      <c r="E170" s="28">
        <v>40743</v>
      </c>
      <c r="F170" s="29">
        <v>7505420.7999999998</v>
      </c>
      <c r="G170" s="30" t="s">
        <v>16</v>
      </c>
      <c r="H170" s="31">
        <v>1765981.38</v>
      </c>
      <c r="I170" s="32" t="s">
        <v>414</v>
      </c>
      <c r="J170" s="32" t="s">
        <v>415</v>
      </c>
      <c r="K170" s="33" t="s">
        <v>245</v>
      </c>
    </row>
    <row r="171" spans="1:11" s="19" customFormat="1" ht="15" customHeight="1" x14ac:dyDescent="0.25">
      <c r="A171" s="20" t="s">
        <v>416</v>
      </c>
      <c r="B171" s="20" t="s">
        <v>417</v>
      </c>
      <c r="C171" s="20" t="s">
        <v>417</v>
      </c>
      <c r="D171" s="20" t="s">
        <v>418</v>
      </c>
      <c r="E171" s="21">
        <v>40890</v>
      </c>
      <c r="F171" s="22">
        <v>183650000</v>
      </c>
      <c r="G171" s="23" t="s">
        <v>419</v>
      </c>
      <c r="H171" s="24">
        <v>37948506.210000001</v>
      </c>
      <c r="I171" s="25">
        <v>41912</v>
      </c>
      <c r="J171" s="25">
        <v>46111</v>
      </c>
      <c r="K171" s="26" t="s">
        <v>187</v>
      </c>
    </row>
    <row r="172" spans="1:11" s="19" customFormat="1" ht="15" customHeight="1" x14ac:dyDescent="0.25">
      <c r="A172" s="27" t="s">
        <v>420</v>
      </c>
      <c r="B172" s="27" t="s">
        <v>380</v>
      </c>
      <c r="C172" s="27" t="s">
        <v>127</v>
      </c>
      <c r="D172" s="27" t="s">
        <v>421</v>
      </c>
      <c r="E172" s="28">
        <v>40871</v>
      </c>
      <c r="F172" s="29">
        <v>52820000</v>
      </c>
      <c r="G172" s="30" t="s">
        <v>16</v>
      </c>
      <c r="H172" s="31">
        <v>25732911.43</v>
      </c>
      <c r="I172" s="32" t="s">
        <v>422</v>
      </c>
      <c r="J172" s="32" t="s">
        <v>423</v>
      </c>
      <c r="K172" s="33" t="s">
        <v>187</v>
      </c>
    </row>
    <row r="173" spans="1:11" s="19" customFormat="1" ht="15" customHeight="1" x14ac:dyDescent="0.25">
      <c r="A173" s="20" t="s">
        <v>424</v>
      </c>
      <c r="B173" s="20" t="s">
        <v>285</v>
      </c>
      <c r="C173" s="20" t="s">
        <v>127</v>
      </c>
      <c r="D173" s="20" t="s">
        <v>343</v>
      </c>
      <c r="E173" s="21">
        <v>40956</v>
      </c>
      <c r="F173" s="22">
        <v>15500000</v>
      </c>
      <c r="G173" s="23" t="s">
        <v>16</v>
      </c>
      <c r="H173" s="24">
        <v>7634107.5899999999</v>
      </c>
      <c r="I173" s="25">
        <v>43235</v>
      </c>
      <c r="J173" s="25">
        <v>47253</v>
      </c>
      <c r="K173" s="26" t="s">
        <v>54</v>
      </c>
    </row>
    <row r="174" spans="1:11" s="19" customFormat="1" ht="15" customHeight="1" x14ac:dyDescent="0.25">
      <c r="A174" s="27" t="s">
        <v>425</v>
      </c>
      <c r="B174" s="27" t="s">
        <v>200</v>
      </c>
      <c r="C174" s="27" t="s">
        <v>127</v>
      </c>
      <c r="D174" s="27" t="s">
        <v>418</v>
      </c>
      <c r="E174" s="28">
        <v>40952</v>
      </c>
      <c r="F174" s="29">
        <v>20056911.370000001</v>
      </c>
      <c r="G174" s="30" t="s">
        <v>60</v>
      </c>
      <c r="H174" s="31">
        <v>10697071.369999999</v>
      </c>
      <c r="I174" s="32">
        <v>42781</v>
      </c>
      <c r="J174" s="32">
        <v>48075</v>
      </c>
      <c r="K174" s="33" t="s">
        <v>187</v>
      </c>
    </row>
    <row r="175" spans="1:11" s="19" customFormat="1" ht="15" customHeight="1" x14ac:dyDescent="0.25">
      <c r="A175" s="20" t="s">
        <v>426</v>
      </c>
      <c r="B175" s="20" t="s">
        <v>13</v>
      </c>
      <c r="C175" s="20" t="s">
        <v>14</v>
      </c>
      <c r="D175" s="20" t="s">
        <v>427</v>
      </c>
      <c r="E175" s="21">
        <v>40988</v>
      </c>
      <c r="F175" s="22">
        <v>12000000</v>
      </c>
      <c r="G175" s="23" t="s">
        <v>16</v>
      </c>
      <c r="H175" s="24">
        <v>3114776.06</v>
      </c>
      <c r="I175" s="25">
        <v>42185</v>
      </c>
      <c r="J175" s="25">
        <v>46386</v>
      </c>
      <c r="K175" s="26" t="s">
        <v>245</v>
      </c>
    </row>
    <row r="176" spans="1:11" s="19" customFormat="1" ht="15" customHeight="1" x14ac:dyDescent="0.25">
      <c r="A176" s="27" t="s">
        <v>428</v>
      </c>
      <c r="B176" s="27" t="s">
        <v>13</v>
      </c>
      <c r="C176" s="27" t="s">
        <v>14</v>
      </c>
      <c r="D176" s="27" t="s">
        <v>427</v>
      </c>
      <c r="E176" s="28">
        <v>40988</v>
      </c>
      <c r="F176" s="29">
        <v>2000000</v>
      </c>
      <c r="G176" s="30" t="s">
        <v>16</v>
      </c>
      <c r="H176" s="31">
        <v>1800000</v>
      </c>
      <c r="I176" s="32">
        <v>44742</v>
      </c>
      <c r="J176" s="32">
        <v>51865</v>
      </c>
      <c r="K176" s="33" t="s">
        <v>245</v>
      </c>
    </row>
    <row r="177" spans="1:13" s="19" customFormat="1" ht="15" customHeight="1" x14ac:dyDescent="0.25">
      <c r="A177" s="20" t="s">
        <v>429</v>
      </c>
      <c r="B177" s="20" t="s">
        <v>285</v>
      </c>
      <c r="C177" s="20" t="s">
        <v>127</v>
      </c>
      <c r="D177" s="20" t="s">
        <v>430</v>
      </c>
      <c r="E177" s="21">
        <v>41066</v>
      </c>
      <c r="F177" s="22">
        <v>37223789.020000003</v>
      </c>
      <c r="G177" s="23" t="s">
        <v>16</v>
      </c>
      <c r="H177" s="24">
        <v>29250453.399999999</v>
      </c>
      <c r="I177" s="25">
        <v>43723</v>
      </c>
      <c r="J177" s="25">
        <v>51210</v>
      </c>
      <c r="K177" s="26" t="s">
        <v>27</v>
      </c>
    </row>
    <row r="178" spans="1:13" s="19" customFormat="1" ht="15" customHeight="1" x14ac:dyDescent="0.25">
      <c r="A178" s="27" t="s">
        <v>431</v>
      </c>
      <c r="B178" s="27" t="s">
        <v>150</v>
      </c>
      <c r="C178" s="27" t="s">
        <v>127</v>
      </c>
      <c r="D178" s="27" t="s">
        <v>432</v>
      </c>
      <c r="E178" s="28">
        <v>41071</v>
      </c>
      <c r="F178" s="29">
        <v>35000000</v>
      </c>
      <c r="G178" s="30" t="s">
        <v>16</v>
      </c>
      <c r="H178" s="31">
        <v>30806451.68</v>
      </c>
      <c r="I178" s="32" t="s">
        <v>433</v>
      </c>
      <c r="J178" s="32">
        <v>51530</v>
      </c>
      <c r="K178" s="33" t="s">
        <v>187</v>
      </c>
    </row>
    <row r="179" spans="1:13" s="19" customFormat="1" ht="15" customHeight="1" x14ac:dyDescent="0.25">
      <c r="A179" s="20" t="s">
        <v>434</v>
      </c>
      <c r="B179" s="20" t="s">
        <v>285</v>
      </c>
      <c r="C179" s="20" t="s">
        <v>127</v>
      </c>
      <c r="D179" s="20" t="s">
        <v>435</v>
      </c>
      <c r="E179" s="21">
        <v>41257</v>
      </c>
      <c r="F179" s="22">
        <v>30923980.239999998</v>
      </c>
      <c r="G179" s="23" t="s">
        <v>16</v>
      </c>
      <c r="H179" s="24">
        <v>23176810.239999998</v>
      </c>
      <c r="I179" s="25">
        <v>43876</v>
      </c>
      <c r="J179" s="25">
        <v>49536</v>
      </c>
      <c r="K179" s="26" t="s">
        <v>436</v>
      </c>
    </row>
    <row r="180" spans="1:13" s="19" customFormat="1" ht="15" customHeight="1" x14ac:dyDescent="0.25">
      <c r="A180" s="27" t="s">
        <v>437</v>
      </c>
      <c r="B180" s="27" t="s">
        <v>13</v>
      </c>
      <c r="C180" s="27" t="s">
        <v>127</v>
      </c>
      <c r="D180" s="27" t="s">
        <v>438</v>
      </c>
      <c r="E180" s="28">
        <v>41271</v>
      </c>
      <c r="F180" s="29">
        <v>3400000</v>
      </c>
      <c r="G180" s="30" t="s">
        <v>16</v>
      </c>
      <c r="H180" s="31">
        <v>3288000</v>
      </c>
      <c r="I180" s="32">
        <v>45107</v>
      </c>
      <c r="J180" s="32">
        <v>55883</v>
      </c>
      <c r="K180" s="33" t="s">
        <v>439</v>
      </c>
    </row>
    <row r="181" spans="1:13" s="19" customFormat="1" ht="15" customHeight="1" x14ac:dyDescent="0.25">
      <c r="A181" s="20" t="s">
        <v>440</v>
      </c>
      <c r="B181" s="20" t="s">
        <v>380</v>
      </c>
      <c r="C181" s="20" t="s">
        <v>127</v>
      </c>
      <c r="D181" s="20" t="s">
        <v>441</v>
      </c>
      <c r="E181" s="21">
        <v>41274</v>
      </c>
      <c r="F181" s="22">
        <v>12700000</v>
      </c>
      <c r="G181" s="23" t="s">
        <v>16</v>
      </c>
      <c r="H181" s="24">
        <v>5549752.96</v>
      </c>
      <c r="I181" s="25">
        <v>42088</v>
      </c>
      <c r="J181" s="25">
        <v>46655</v>
      </c>
      <c r="K181" s="26" t="s">
        <v>54</v>
      </c>
    </row>
    <row r="182" spans="1:13" s="19" customFormat="1" ht="15" customHeight="1" x14ac:dyDescent="0.25">
      <c r="A182" s="27" t="s">
        <v>442</v>
      </c>
      <c r="B182" s="27" t="s">
        <v>126</v>
      </c>
      <c r="C182" s="27" t="s">
        <v>127</v>
      </c>
      <c r="D182" s="27" t="s">
        <v>289</v>
      </c>
      <c r="E182" s="28">
        <v>41345</v>
      </c>
      <c r="F182" s="29">
        <v>7249453.5999999996</v>
      </c>
      <c r="G182" s="30" t="s">
        <v>60</v>
      </c>
      <c r="H182" s="31">
        <v>4359160.2300000004</v>
      </c>
      <c r="I182" s="32" t="s">
        <v>443</v>
      </c>
      <c r="J182" s="32" t="s">
        <v>444</v>
      </c>
      <c r="K182" s="33" t="s">
        <v>69</v>
      </c>
      <c r="L182" s="34"/>
      <c r="M182" s="34"/>
    </row>
    <row r="183" spans="1:13" s="19" customFormat="1" ht="15" customHeight="1" x14ac:dyDescent="0.25">
      <c r="A183" s="20" t="s">
        <v>445</v>
      </c>
      <c r="B183" s="20" t="s">
        <v>396</v>
      </c>
      <c r="C183" s="20" t="s">
        <v>396</v>
      </c>
      <c r="D183" s="20" t="s">
        <v>446</v>
      </c>
      <c r="E183" s="21">
        <v>41373</v>
      </c>
      <c r="F183" s="22">
        <v>10312000</v>
      </c>
      <c r="G183" s="23" t="s">
        <v>16</v>
      </c>
      <c r="H183" s="24">
        <v>6512842.1200000001</v>
      </c>
      <c r="I183" s="25" t="s">
        <v>447</v>
      </c>
      <c r="J183" s="25" t="s">
        <v>448</v>
      </c>
      <c r="K183" s="26" t="s">
        <v>449</v>
      </c>
    </row>
    <row r="184" spans="1:13" s="19" customFormat="1" ht="15" customHeight="1" x14ac:dyDescent="0.25">
      <c r="A184" s="27" t="s">
        <v>450</v>
      </c>
      <c r="B184" s="27" t="s">
        <v>126</v>
      </c>
      <c r="C184" s="27" t="s">
        <v>127</v>
      </c>
      <c r="D184" s="27" t="s">
        <v>451</v>
      </c>
      <c r="E184" s="28">
        <v>41376</v>
      </c>
      <c r="F184" s="29">
        <v>140238011.05000001</v>
      </c>
      <c r="G184" s="30" t="s">
        <v>60</v>
      </c>
      <c r="H184" s="31">
        <v>134040858.53</v>
      </c>
      <c r="I184" s="32" t="s">
        <v>452</v>
      </c>
      <c r="J184" s="32" t="s">
        <v>453</v>
      </c>
      <c r="K184" s="33" t="s">
        <v>187</v>
      </c>
    </row>
    <row r="185" spans="1:13" s="19" customFormat="1" ht="15" customHeight="1" x14ac:dyDescent="0.25">
      <c r="A185" s="20" t="s">
        <v>454</v>
      </c>
      <c r="B185" s="20" t="s">
        <v>395</v>
      </c>
      <c r="C185" s="20" t="s">
        <v>396</v>
      </c>
      <c r="D185" s="20" t="s">
        <v>455</v>
      </c>
      <c r="E185" s="21">
        <v>41389</v>
      </c>
      <c r="F185" s="22">
        <v>2000000</v>
      </c>
      <c r="G185" s="23" t="s">
        <v>16</v>
      </c>
      <c r="H185" s="24">
        <v>1368421.04</v>
      </c>
      <c r="I185" s="25" t="s">
        <v>456</v>
      </c>
      <c r="J185" s="25" t="s">
        <v>457</v>
      </c>
      <c r="K185" s="26" t="s">
        <v>50</v>
      </c>
    </row>
    <row r="186" spans="1:13" s="19" customFormat="1" ht="15" customHeight="1" x14ac:dyDescent="0.25">
      <c r="A186" s="27" t="s">
        <v>458</v>
      </c>
      <c r="B186" s="27" t="s">
        <v>74</v>
      </c>
      <c r="C186" s="27" t="s">
        <v>75</v>
      </c>
      <c r="D186" s="27" t="s">
        <v>459</v>
      </c>
      <c r="E186" s="28">
        <v>41341</v>
      </c>
      <c r="F186" s="29">
        <v>15000000</v>
      </c>
      <c r="G186" s="30" t="s">
        <v>16</v>
      </c>
      <c r="H186" s="31">
        <v>6562500</v>
      </c>
      <c r="I186" s="32">
        <v>45278</v>
      </c>
      <c r="J186" s="32">
        <v>48017</v>
      </c>
      <c r="K186" s="33" t="s">
        <v>92</v>
      </c>
    </row>
    <row r="187" spans="1:13" s="19" customFormat="1" ht="15" customHeight="1" x14ac:dyDescent="0.25">
      <c r="A187" s="20" t="s">
        <v>460</v>
      </c>
      <c r="B187" s="20" t="s">
        <v>417</v>
      </c>
      <c r="C187" s="20" t="s">
        <v>417</v>
      </c>
      <c r="D187" s="20" t="s">
        <v>461</v>
      </c>
      <c r="E187" s="21">
        <v>41385</v>
      </c>
      <c r="F187" s="22">
        <v>240000000</v>
      </c>
      <c r="G187" s="23" t="s">
        <v>419</v>
      </c>
      <c r="H187" s="24">
        <v>79985404.739999995</v>
      </c>
      <c r="I187" s="25" t="s">
        <v>462</v>
      </c>
      <c r="J187" s="25">
        <v>46690</v>
      </c>
      <c r="K187" s="26" t="s">
        <v>221</v>
      </c>
    </row>
    <row r="188" spans="1:13" s="19" customFormat="1" ht="15" customHeight="1" x14ac:dyDescent="0.25">
      <c r="A188" s="27" t="s">
        <v>463</v>
      </c>
      <c r="B188" s="27" t="s">
        <v>74</v>
      </c>
      <c r="C188" s="27" t="s">
        <v>75</v>
      </c>
      <c r="D188" s="27" t="s">
        <v>464</v>
      </c>
      <c r="E188" s="28">
        <v>41444</v>
      </c>
      <c r="F188" s="29">
        <v>3000000</v>
      </c>
      <c r="G188" s="30" t="s">
        <v>16</v>
      </c>
      <c r="H188" s="31">
        <v>1591408</v>
      </c>
      <c r="I188" s="32">
        <v>47314</v>
      </c>
      <c r="J188" s="32">
        <v>50966</v>
      </c>
      <c r="K188" s="33" t="s">
        <v>30</v>
      </c>
    </row>
    <row r="189" spans="1:13" s="19" customFormat="1" ht="15" customHeight="1" x14ac:dyDescent="0.25">
      <c r="A189" s="20" t="s">
        <v>465</v>
      </c>
      <c r="B189" s="20" t="s">
        <v>74</v>
      </c>
      <c r="C189" s="20" t="s">
        <v>75</v>
      </c>
      <c r="D189" s="20" t="s">
        <v>466</v>
      </c>
      <c r="E189" s="21">
        <v>41444</v>
      </c>
      <c r="F189" s="22">
        <v>5000000</v>
      </c>
      <c r="G189" s="23" t="s">
        <v>16</v>
      </c>
      <c r="H189" s="24">
        <v>454912.8</v>
      </c>
      <c r="I189" s="25">
        <v>47314</v>
      </c>
      <c r="J189" s="25">
        <v>50966</v>
      </c>
      <c r="K189" s="26" t="s">
        <v>30</v>
      </c>
    </row>
    <row r="190" spans="1:13" s="19" customFormat="1" ht="15" customHeight="1" x14ac:dyDescent="0.25">
      <c r="A190" s="27" t="s">
        <v>467</v>
      </c>
      <c r="B190" s="27" t="s">
        <v>74</v>
      </c>
      <c r="C190" s="27" t="s">
        <v>75</v>
      </c>
      <c r="D190" s="27" t="s">
        <v>468</v>
      </c>
      <c r="E190" s="28">
        <v>41444</v>
      </c>
      <c r="F190" s="29">
        <v>2000000</v>
      </c>
      <c r="G190" s="30" t="s">
        <v>16</v>
      </c>
      <c r="H190" s="31">
        <v>233087.25</v>
      </c>
      <c r="I190" s="32">
        <v>47314</v>
      </c>
      <c r="J190" s="32">
        <v>50966</v>
      </c>
      <c r="K190" s="33" t="s">
        <v>30</v>
      </c>
    </row>
    <row r="191" spans="1:13" s="19" customFormat="1" ht="15" customHeight="1" x14ac:dyDescent="0.25">
      <c r="A191" s="20" t="s">
        <v>469</v>
      </c>
      <c r="B191" s="20" t="s">
        <v>285</v>
      </c>
      <c r="C191" s="20" t="s">
        <v>21</v>
      </c>
      <c r="D191" s="20" t="s">
        <v>470</v>
      </c>
      <c r="E191" s="21">
        <v>41655</v>
      </c>
      <c r="F191" s="22">
        <v>61473848.560000002</v>
      </c>
      <c r="G191" s="23" t="s">
        <v>16</v>
      </c>
      <c r="H191" s="24">
        <v>61473848.560000002</v>
      </c>
      <c r="I191" s="25">
        <v>45397</v>
      </c>
      <c r="J191" s="25">
        <v>49963</v>
      </c>
      <c r="K191" s="26" t="s">
        <v>245</v>
      </c>
    </row>
    <row r="192" spans="1:13" s="19" customFormat="1" ht="15" customHeight="1" x14ac:dyDescent="0.25">
      <c r="A192" s="27" t="s">
        <v>471</v>
      </c>
      <c r="B192" s="27" t="s">
        <v>367</v>
      </c>
      <c r="C192" s="27" t="s">
        <v>368</v>
      </c>
      <c r="D192" s="27" t="s">
        <v>472</v>
      </c>
      <c r="E192" s="28">
        <v>41688</v>
      </c>
      <c r="F192" s="29">
        <v>93750000</v>
      </c>
      <c r="G192" s="30" t="s">
        <v>369</v>
      </c>
      <c r="H192" s="31">
        <v>70319999.370000005</v>
      </c>
      <c r="I192" s="32">
        <v>43544</v>
      </c>
      <c r="J192" s="32">
        <v>50668</v>
      </c>
      <c r="K192" s="33" t="s">
        <v>187</v>
      </c>
    </row>
    <row r="193" spans="1:11" s="19" customFormat="1" ht="15" customHeight="1" x14ac:dyDescent="0.25">
      <c r="A193" s="20" t="s">
        <v>473</v>
      </c>
      <c r="B193" s="20" t="s">
        <v>474</v>
      </c>
      <c r="C193" s="20" t="s">
        <v>475</v>
      </c>
      <c r="D193" s="20" t="s">
        <v>476</v>
      </c>
      <c r="E193" s="21">
        <v>41675</v>
      </c>
      <c r="F193" s="22">
        <v>295420000</v>
      </c>
      <c r="G193" s="23" t="s">
        <v>23</v>
      </c>
      <c r="H193" s="24">
        <v>106662510</v>
      </c>
      <c r="I193" s="25" t="s">
        <v>477</v>
      </c>
      <c r="J193" s="25" t="s">
        <v>478</v>
      </c>
      <c r="K193" s="26" t="s">
        <v>17</v>
      </c>
    </row>
    <row r="194" spans="1:11" s="19" customFormat="1" ht="15" customHeight="1" x14ac:dyDescent="0.25">
      <c r="A194" s="27" t="s">
        <v>479</v>
      </c>
      <c r="B194" s="27" t="s">
        <v>395</v>
      </c>
      <c r="C194" s="27" t="s">
        <v>396</v>
      </c>
      <c r="D194" s="27" t="s">
        <v>480</v>
      </c>
      <c r="E194" s="28">
        <v>41778</v>
      </c>
      <c r="F194" s="29">
        <v>4000000</v>
      </c>
      <c r="G194" s="30" t="s">
        <v>16</v>
      </c>
      <c r="H194" s="31">
        <v>3360000</v>
      </c>
      <c r="I194" s="32">
        <v>44652</v>
      </c>
      <c r="J194" s="32">
        <v>49035</v>
      </c>
      <c r="K194" s="33" t="s">
        <v>245</v>
      </c>
    </row>
    <row r="195" spans="1:11" s="19" customFormat="1" ht="15" customHeight="1" x14ac:dyDescent="0.25">
      <c r="A195" s="20" t="s">
        <v>481</v>
      </c>
      <c r="B195" s="20" t="s">
        <v>285</v>
      </c>
      <c r="C195" s="20" t="s">
        <v>21</v>
      </c>
      <c r="D195" s="20" t="s">
        <v>482</v>
      </c>
      <c r="E195" s="21">
        <v>41789</v>
      </c>
      <c r="F195" s="22">
        <v>87000000</v>
      </c>
      <c r="G195" s="23" t="s">
        <v>16</v>
      </c>
      <c r="H195" s="24">
        <v>73384500</v>
      </c>
      <c r="I195" s="25">
        <v>44440</v>
      </c>
      <c r="J195" s="25">
        <v>50100</v>
      </c>
      <c r="K195" s="26" t="s">
        <v>17</v>
      </c>
    </row>
    <row r="196" spans="1:11" s="19" customFormat="1" ht="15" customHeight="1" x14ac:dyDescent="0.25">
      <c r="A196" s="27" t="s">
        <v>483</v>
      </c>
      <c r="B196" s="27" t="s">
        <v>285</v>
      </c>
      <c r="C196" s="27" t="s">
        <v>21</v>
      </c>
      <c r="D196" s="27" t="s">
        <v>484</v>
      </c>
      <c r="E196" s="28">
        <v>41789</v>
      </c>
      <c r="F196" s="29">
        <v>72600000</v>
      </c>
      <c r="G196" s="30" t="s">
        <v>16</v>
      </c>
      <c r="H196" s="31">
        <v>60875100</v>
      </c>
      <c r="I196" s="32">
        <v>44440</v>
      </c>
      <c r="J196" s="32">
        <v>49919</v>
      </c>
      <c r="K196" s="33" t="s">
        <v>17</v>
      </c>
    </row>
    <row r="197" spans="1:11" s="19" customFormat="1" ht="15" customHeight="1" x14ac:dyDescent="0.25">
      <c r="A197" s="20" t="s">
        <v>485</v>
      </c>
      <c r="B197" s="20" t="s">
        <v>126</v>
      </c>
      <c r="C197" s="20" t="s">
        <v>127</v>
      </c>
      <c r="D197" s="20" t="s">
        <v>486</v>
      </c>
      <c r="E197" s="21">
        <v>41799</v>
      </c>
      <c r="F197" s="22">
        <v>1000000</v>
      </c>
      <c r="G197" s="23" t="s">
        <v>60</v>
      </c>
      <c r="H197" s="24">
        <v>71428.59</v>
      </c>
      <c r="I197" s="25">
        <v>43100</v>
      </c>
      <c r="J197" s="25">
        <v>45473</v>
      </c>
      <c r="K197" s="26" t="s">
        <v>487</v>
      </c>
    </row>
    <row r="198" spans="1:11" s="19" customFormat="1" ht="15" customHeight="1" x14ac:dyDescent="0.25">
      <c r="A198" s="27" t="s">
        <v>488</v>
      </c>
      <c r="B198" s="27" t="s">
        <v>126</v>
      </c>
      <c r="C198" s="27" t="s">
        <v>127</v>
      </c>
      <c r="D198" s="27" t="s">
        <v>486</v>
      </c>
      <c r="E198" s="28">
        <v>41799</v>
      </c>
      <c r="F198" s="29">
        <v>2669999.39</v>
      </c>
      <c r="G198" s="30" t="s">
        <v>129</v>
      </c>
      <c r="H198" s="31">
        <v>3090.58</v>
      </c>
      <c r="I198" s="32">
        <v>43100</v>
      </c>
      <c r="J198" s="32">
        <v>45473</v>
      </c>
      <c r="K198" s="33" t="s">
        <v>487</v>
      </c>
    </row>
    <row r="199" spans="1:11" s="19" customFormat="1" ht="15" customHeight="1" x14ac:dyDescent="0.25">
      <c r="A199" s="20" t="s">
        <v>489</v>
      </c>
      <c r="B199" s="20" t="s">
        <v>395</v>
      </c>
      <c r="C199" s="20" t="s">
        <v>396</v>
      </c>
      <c r="D199" s="20" t="s">
        <v>490</v>
      </c>
      <c r="E199" s="21">
        <v>41807</v>
      </c>
      <c r="F199" s="22">
        <v>13925569</v>
      </c>
      <c r="G199" s="23" t="s">
        <v>16</v>
      </c>
      <c r="H199" s="24">
        <v>11726794.960000001</v>
      </c>
      <c r="I199" s="25" t="s">
        <v>491</v>
      </c>
      <c r="J199" s="25" t="s">
        <v>492</v>
      </c>
      <c r="K199" s="26" t="s">
        <v>50</v>
      </c>
    </row>
    <row r="200" spans="1:11" s="19" customFormat="1" ht="15" customHeight="1" x14ac:dyDescent="0.25">
      <c r="A200" s="27" t="s">
        <v>493</v>
      </c>
      <c r="B200" s="27" t="s">
        <v>150</v>
      </c>
      <c r="C200" s="27" t="s">
        <v>127</v>
      </c>
      <c r="D200" s="27" t="s">
        <v>494</v>
      </c>
      <c r="E200" s="28">
        <v>41810</v>
      </c>
      <c r="F200" s="29">
        <v>18000000</v>
      </c>
      <c r="G200" s="30" t="s">
        <v>16</v>
      </c>
      <c r="H200" s="31">
        <v>17551282.050000001</v>
      </c>
      <c r="I200" s="32" t="s">
        <v>495</v>
      </c>
      <c r="J200" s="32" t="s">
        <v>496</v>
      </c>
      <c r="K200" s="33" t="s">
        <v>187</v>
      </c>
    </row>
    <row r="201" spans="1:11" s="19" customFormat="1" ht="15" customHeight="1" x14ac:dyDescent="0.25">
      <c r="A201" s="20" t="s">
        <v>497</v>
      </c>
      <c r="B201" s="20" t="s">
        <v>395</v>
      </c>
      <c r="C201" s="20" t="s">
        <v>396</v>
      </c>
      <c r="D201" s="20" t="s">
        <v>498</v>
      </c>
      <c r="E201" s="21">
        <v>41817</v>
      </c>
      <c r="F201" s="22">
        <v>2500000</v>
      </c>
      <c r="G201" s="23" t="s">
        <v>16</v>
      </c>
      <c r="H201" s="24">
        <v>1973684.2</v>
      </c>
      <c r="I201" s="25" t="s">
        <v>499</v>
      </c>
      <c r="J201" s="25" t="s">
        <v>500</v>
      </c>
      <c r="K201" s="26" t="s">
        <v>39</v>
      </c>
    </row>
    <row r="202" spans="1:11" s="19" customFormat="1" ht="15" customHeight="1" x14ac:dyDescent="0.25">
      <c r="A202" s="27" t="s">
        <v>501</v>
      </c>
      <c r="B202" s="27" t="s">
        <v>395</v>
      </c>
      <c r="C202" s="27" t="s">
        <v>396</v>
      </c>
      <c r="D202" s="27" t="s">
        <v>502</v>
      </c>
      <c r="E202" s="28">
        <v>41827</v>
      </c>
      <c r="F202" s="29">
        <v>2998856</v>
      </c>
      <c r="G202" s="30" t="s">
        <v>16</v>
      </c>
      <c r="H202" s="31">
        <v>2367517.88</v>
      </c>
      <c r="I202" s="32" t="s">
        <v>503</v>
      </c>
      <c r="J202" s="32" t="s">
        <v>504</v>
      </c>
      <c r="K202" s="33" t="s">
        <v>245</v>
      </c>
    </row>
    <row r="203" spans="1:11" s="19" customFormat="1" ht="15" customHeight="1" x14ac:dyDescent="0.25">
      <c r="A203" s="20" t="s">
        <v>505</v>
      </c>
      <c r="B203" s="20" t="s">
        <v>285</v>
      </c>
      <c r="C203" s="20" t="s">
        <v>21</v>
      </c>
      <c r="D203" s="20" t="s">
        <v>506</v>
      </c>
      <c r="E203" s="21">
        <v>41845</v>
      </c>
      <c r="F203" s="22">
        <v>7264831.1900000004</v>
      </c>
      <c r="G203" s="23" t="s">
        <v>16</v>
      </c>
      <c r="H203" s="24">
        <v>5887407.5300000003</v>
      </c>
      <c r="I203" s="25">
        <v>44440</v>
      </c>
      <c r="J203" s="25">
        <v>49004</v>
      </c>
      <c r="K203" s="26" t="s">
        <v>69</v>
      </c>
    </row>
    <row r="204" spans="1:11" s="19" customFormat="1" ht="15" customHeight="1" x14ac:dyDescent="0.25">
      <c r="A204" s="27" t="s">
        <v>507</v>
      </c>
      <c r="B204" s="27" t="s">
        <v>285</v>
      </c>
      <c r="C204" s="27" t="s">
        <v>21</v>
      </c>
      <c r="D204" s="27" t="s">
        <v>269</v>
      </c>
      <c r="E204" s="28">
        <v>41946</v>
      </c>
      <c r="F204" s="29">
        <v>72907265.219999999</v>
      </c>
      <c r="G204" s="30" t="s">
        <v>16</v>
      </c>
      <c r="H204" s="31">
        <v>61047891.969999999</v>
      </c>
      <c r="I204" s="32">
        <v>44515</v>
      </c>
      <c r="J204" s="32">
        <v>49994</v>
      </c>
      <c r="K204" s="33" t="s">
        <v>508</v>
      </c>
    </row>
    <row r="205" spans="1:11" s="19" customFormat="1" ht="15" customHeight="1" x14ac:dyDescent="0.25">
      <c r="A205" s="20" t="s">
        <v>509</v>
      </c>
      <c r="B205" s="20" t="s">
        <v>166</v>
      </c>
      <c r="C205" s="20" t="s">
        <v>127</v>
      </c>
      <c r="D205" s="20" t="s">
        <v>510</v>
      </c>
      <c r="E205" s="21">
        <v>42011</v>
      </c>
      <c r="F205" s="22">
        <v>15930000</v>
      </c>
      <c r="G205" s="23" t="s">
        <v>16</v>
      </c>
      <c r="H205" s="24">
        <v>15434545.460000001</v>
      </c>
      <c r="I205" s="25" t="s">
        <v>511</v>
      </c>
      <c r="J205" s="25">
        <v>51446</v>
      </c>
      <c r="K205" s="26" t="s">
        <v>50</v>
      </c>
    </row>
    <row r="206" spans="1:11" s="19" customFormat="1" ht="15" customHeight="1" x14ac:dyDescent="0.25">
      <c r="A206" s="27" t="s">
        <v>512</v>
      </c>
      <c r="B206" s="27" t="s">
        <v>285</v>
      </c>
      <c r="C206" s="27" t="s">
        <v>21</v>
      </c>
      <c r="D206" s="27" t="s">
        <v>513</v>
      </c>
      <c r="E206" s="28">
        <v>42087</v>
      </c>
      <c r="F206" s="29">
        <v>32100000</v>
      </c>
      <c r="G206" s="30" t="s">
        <v>16</v>
      </c>
      <c r="H206" s="31">
        <v>20818925.469999999</v>
      </c>
      <c r="I206" s="32">
        <v>44696</v>
      </c>
      <c r="J206" s="32">
        <v>50175</v>
      </c>
      <c r="K206" s="33" t="s">
        <v>50</v>
      </c>
    </row>
    <row r="207" spans="1:11" s="19" customFormat="1" ht="15" customHeight="1" x14ac:dyDescent="0.25">
      <c r="A207" s="20" t="s">
        <v>514</v>
      </c>
      <c r="B207" s="20" t="s">
        <v>13</v>
      </c>
      <c r="C207" s="20" t="s">
        <v>14</v>
      </c>
      <c r="D207" s="20" t="s">
        <v>515</v>
      </c>
      <c r="E207" s="21">
        <v>42186</v>
      </c>
      <c r="F207" s="22">
        <v>24000000</v>
      </c>
      <c r="G207" s="23" t="s">
        <v>16</v>
      </c>
      <c r="H207" s="24">
        <v>12846475.85</v>
      </c>
      <c r="I207" s="25">
        <v>43281</v>
      </c>
      <c r="J207" s="25">
        <v>47482</v>
      </c>
      <c r="K207" s="26" t="s">
        <v>52</v>
      </c>
    </row>
    <row r="208" spans="1:11" s="19" customFormat="1" ht="15" customHeight="1" x14ac:dyDescent="0.25">
      <c r="A208" s="27" t="s">
        <v>516</v>
      </c>
      <c r="B208" s="27" t="s">
        <v>285</v>
      </c>
      <c r="C208" s="27" t="s">
        <v>21</v>
      </c>
      <c r="D208" s="27" t="s">
        <v>517</v>
      </c>
      <c r="E208" s="28">
        <v>42104</v>
      </c>
      <c r="F208" s="29">
        <v>50941215.100000001</v>
      </c>
      <c r="G208" s="30" t="s">
        <v>16</v>
      </c>
      <c r="H208" s="31">
        <v>43824417.219999999</v>
      </c>
      <c r="I208" s="32">
        <v>44696</v>
      </c>
      <c r="J208" s="32">
        <v>50175</v>
      </c>
      <c r="K208" s="33" t="s">
        <v>187</v>
      </c>
    </row>
    <row r="209" spans="1:13" s="19" customFormat="1" ht="15" customHeight="1" x14ac:dyDescent="0.25">
      <c r="A209" s="20" t="s">
        <v>518</v>
      </c>
      <c r="B209" s="20" t="s">
        <v>166</v>
      </c>
      <c r="C209" s="20" t="s">
        <v>127</v>
      </c>
      <c r="D209" s="20" t="s">
        <v>519</v>
      </c>
      <c r="E209" s="21">
        <v>42145</v>
      </c>
      <c r="F209" s="22">
        <v>28700000</v>
      </c>
      <c r="G209" s="23" t="s">
        <v>16</v>
      </c>
      <c r="H209" s="24">
        <v>23348484.82</v>
      </c>
      <c r="I209" s="25" t="s">
        <v>520</v>
      </c>
      <c r="J209" s="25" t="s">
        <v>521</v>
      </c>
      <c r="K209" s="26" t="s">
        <v>52</v>
      </c>
    </row>
    <row r="210" spans="1:13" s="19" customFormat="1" ht="15" customHeight="1" x14ac:dyDescent="0.25">
      <c r="A210" s="27" t="s">
        <v>522</v>
      </c>
      <c r="B210" s="27" t="s">
        <v>523</v>
      </c>
      <c r="C210" s="27" t="s">
        <v>127</v>
      </c>
      <c r="D210" s="27" t="s">
        <v>524</v>
      </c>
      <c r="E210" s="28">
        <v>42170</v>
      </c>
      <c r="F210" s="29">
        <v>250000000</v>
      </c>
      <c r="G210" s="30" t="s">
        <v>16</v>
      </c>
      <c r="H210" s="31">
        <v>200000000</v>
      </c>
      <c r="I210" s="32" t="s">
        <v>525</v>
      </c>
      <c r="J210" s="32" t="s">
        <v>526</v>
      </c>
      <c r="K210" s="33" t="s">
        <v>17</v>
      </c>
    </row>
    <row r="211" spans="1:13" s="19" customFormat="1" ht="15" customHeight="1" x14ac:dyDescent="0.25">
      <c r="A211" s="20" t="s">
        <v>527</v>
      </c>
      <c r="B211" s="20" t="s">
        <v>13</v>
      </c>
      <c r="C211" s="20" t="s">
        <v>14</v>
      </c>
      <c r="D211" s="20" t="s">
        <v>528</v>
      </c>
      <c r="E211" s="21">
        <v>42185</v>
      </c>
      <c r="F211" s="22">
        <v>20000000</v>
      </c>
      <c r="G211" s="23" t="s">
        <v>16</v>
      </c>
      <c r="H211" s="24">
        <v>7730285.8399999999</v>
      </c>
      <c r="I211" s="25">
        <v>44377</v>
      </c>
      <c r="J211" s="25">
        <v>46568</v>
      </c>
      <c r="K211" s="26" t="s">
        <v>54</v>
      </c>
    </row>
    <row r="212" spans="1:13" s="19" customFormat="1" ht="15" customHeight="1" x14ac:dyDescent="0.25">
      <c r="A212" s="27" t="s">
        <v>529</v>
      </c>
      <c r="B212" s="27" t="s">
        <v>285</v>
      </c>
      <c r="C212" s="27" t="s">
        <v>21</v>
      </c>
      <c r="D212" s="27" t="s">
        <v>530</v>
      </c>
      <c r="E212" s="28">
        <v>42270</v>
      </c>
      <c r="F212" s="29">
        <v>28105573.390000001</v>
      </c>
      <c r="G212" s="30" t="s">
        <v>16</v>
      </c>
      <c r="H212" s="31">
        <v>25941444.25</v>
      </c>
      <c r="I212" s="32">
        <v>44941</v>
      </c>
      <c r="J212" s="32">
        <v>49505</v>
      </c>
      <c r="K212" s="33" t="s">
        <v>531</v>
      </c>
    </row>
    <row r="213" spans="1:13" s="19" customFormat="1" ht="15" customHeight="1" x14ac:dyDescent="0.25">
      <c r="A213" s="20" t="s">
        <v>532</v>
      </c>
      <c r="B213" s="20" t="s">
        <v>133</v>
      </c>
      <c r="C213" s="20" t="s">
        <v>134</v>
      </c>
      <c r="D213" s="20" t="s">
        <v>533</v>
      </c>
      <c r="E213" s="21" t="s">
        <v>534</v>
      </c>
      <c r="F213" s="22">
        <v>18800000</v>
      </c>
      <c r="G213" s="23" t="s">
        <v>136</v>
      </c>
      <c r="H213" s="24">
        <v>18304249.923</v>
      </c>
      <c r="I213" s="25">
        <v>45231</v>
      </c>
      <c r="J213" s="25">
        <v>51987</v>
      </c>
      <c r="K213" s="26" t="s">
        <v>52</v>
      </c>
    </row>
    <row r="214" spans="1:13" s="19" customFormat="1" ht="15" customHeight="1" x14ac:dyDescent="0.25">
      <c r="A214" s="27" t="s">
        <v>535</v>
      </c>
      <c r="B214" s="27" t="s">
        <v>285</v>
      </c>
      <c r="C214" s="27" t="s">
        <v>21</v>
      </c>
      <c r="D214" s="27" t="s">
        <v>536</v>
      </c>
      <c r="E214" s="28" t="s">
        <v>537</v>
      </c>
      <c r="F214" s="29">
        <v>63800000</v>
      </c>
      <c r="G214" s="30" t="s">
        <v>16</v>
      </c>
      <c r="H214" s="31">
        <v>39825195.93</v>
      </c>
      <c r="I214" s="32" t="s">
        <v>538</v>
      </c>
      <c r="J214" s="32" t="s">
        <v>539</v>
      </c>
      <c r="K214" s="33" t="s">
        <v>52</v>
      </c>
    </row>
    <row r="215" spans="1:13" s="19" customFormat="1" ht="15" customHeight="1" x14ac:dyDescent="0.25">
      <c r="A215" s="20" t="s">
        <v>540</v>
      </c>
      <c r="B215" s="20" t="s">
        <v>13</v>
      </c>
      <c r="C215" s="20" t="s">
        <v>14</v>
      </c>
      <c r="D215" s="20" t="s">
        <v>541</v>
      </c>
      <c r="E215" s="21" t="s">
        <v>542</v>
      </c>
      <c r="F215" s="22">
        <v>12000000</v>
      </c>
      <c r="G215" s="23" t="s">
        <v>16</v>
      </c>
      <c r="H215" s="24">
        <v>6839341.6500000004</v>
      </c>
      <c r="I215" s="25" t="s">
        <v>543</v>
      </c>
      <c r="J215" s="25" t="s">
        <v>544</v>
      </c>
      <c r="K215" s="26" t="s">
        <v>545</v>
      </c>
    </row>
    <row r="216" spans="1:13" s="19" customFormat="1" ht="15" customHeight="1" x14ac:dyDescent="0.25">
      <c r="A216" s="27" t="s">
        <v>546</v>
      </c>
      <c r="B216" s="27" t="s">
        <v>380</v>
      </c>
      <c r="C216" s="27" t="s">
        <v>127</v>
      </c>
      <c r="D216" s="27" t="s">
        <v>547</v>
      </c>
      <c r="E216" s="28" t="s">
        <v>548</v>
      </c>
      <c r="F216" s="29">
        <v>36870000</v>
      </c>
      <c r="G216" s="30" t="s">
        <v>16</v>
      </c>
      <c r="H216" s="31">
        <v>17056571.370000001</v>
      </c>
      <c r="I216" s="32" t="s">
        <v>549</v>
      </c>
      <c r="J216" s="32">
        <v>48157</v>
      </c>
      <c r="K216" s="33" t="s">
        <v>550</v>
      </c>
    </row>
    <row r="217" spans="1:13" s="19" customFormat="1" ht="15" customHeight="1" x14ac:dyDescent="0.25">
      <c r="A217" s="20" t="s">
        <v>551</v>
      </c>
      <c r="B217" s="20" t="s">
        <v>285</v>
      </c>
      <c r="C217" s="20" t="s">
        <v>21</v>
      </c>
      <c r="D217" s="20" t="s">
        <v>552</v>
      </c>
      <c r="E217" s="21">
        <v>42776</v>
      </c>
      <c r="F217" s="22">
        <v>65800000</v>
      </c>
      <c r="G217" s="23" t="s">
        <v>16</v>
      </c>
      <c r="H217" s="24">
        <v>57561840</v>
      </c>
      <c r="I217" s="25" t="s">
        <v>553</v>
      </c>
      <c r="J217" s="25" t="s">
        <v>554</v>
      </c>
      <c r="K217" s="26" t="s">
        <v>17</v>
      </c>
    </row>
    <row r="218" spans="1:13" s="19" customFormat="1" ht="15" customHeight="1" x14ac:dyDescent="0.25">
      <c r="A218" s="27" t="s">
        <v>555</v>
      </c>
      <c r="B218" s="27" t="str">
        <f>B93</f>
        <v>Cassa Depositi &amp;Prestiti</v>
      </c>
      <c r="C218" s="27" t="str">
        <f>C93</f>
        <v>Itali</v>
      </c>
      <c r="D218" s="27" t="s">
        <v>556</v>
      </c>
      <c r="E218" s="28" t="s">
        <v>557</v>
      </c>
      <c r="F218" s="29">
        <v>2100000</v>
      </c>
      <c r="G218" s="30" t="s">
        <v>16</v>
      </c>
      <c r="H218" s="31">
        <v>0</v>
      </c>
      <c r="I218" s="32" t="s">
        <v>558</v>
      </c>
      <c r="J218" s="32" t="s">
        <v>559</v>
      </c>
      <c r="K218" s="33" t="s">
        <v>545</v>
      </c>
    </row>
    <row r="219" spans="1:13" s="19" customFormat="1" ht="15" customHeight="1" x14ac:dyDescent="0.25">
      <c r="A219" s="20" t="s">
        <v>560</v>
      </c>
      <c r="B219" s="20" t="str">
        <f>B180</f>
        <v>KfW</v>
      </c>
      <c r="C219" s="20" t="s">
        <v>14</v>
      </c>
      <c r="D219" s="20" t="s">
        <v>561</v>
      </c>
      <c r="E219" s="21" t="s">
        <v>562</v>
      </c>
      <c r="F219" s="22">
        <v>35000000</v>
      </c>
      <c r="G219" s="23" t="s">
        <v>16</v>
      </c>
      <c r="H219" s="24">
        <v>23800000</v>
      </c>
      <c r="I219" s="25" t="s">
        <v>563</v>
      </c>
      <c r="J219" s="25" t="s">
        <v>317</v>
      </c>
      <c r="K219" s="26" t="s">
        <v>245</v>
      </c>
    </row>
    <row r="220" spans="1:13" s="19" customFormat="1" ht="15" customHeight="1" x14ac:dyDescent="0.25">
      <c r="A220" s="27" t="s">
        <v>564</v>
      </c>
      <c r="B220" s="27" t="s">
        <v>285</v>
      </c>
      <c r="C220" s="27" t="s">
        <v>21</v>
      </c>
      <c r="D220" s="27" t="s">
        <v>565</v>
      </c>
      <c r="E220" s="28" t="s">
        <v>566</v>
      </c>
      <c r="F220" s="29">
        <v>100000000</v>
      </c>
      <c r="G220" s="30" t="s">
        <v>60</v>
      </c>
      <c r="H220" s="31">
        <v>100000000</v>
      </c>
      <c r="I220" s="32" t="s">
        <v>567</v>
      </c>
      <c r="J220" s="32" t="s">
        <v>568</v>
      </c>
      <c r="K220" s="33" t="s">
        <v>17</v>
      </c>
    </row>
    <row r="221" spans="1:13" s="19" customFormat="1" ht="15" customHeight="1" x14ac:dyDescent="0.25">
      <c r="A221" s="20" t="s">
        <v>569</v>
      </c>
      <c r="B221" s="20" t="s">
        <v>285</v>
      </c>
      <c r="C221" s="20" t="s">
        <v>21</v>
      </c>
      <c r="D221" s="20" t="s">
        <v>570</v>
      </c>
      <c r="E221" s="21" t="s">
        <v>571</v>
      </c>
      <c r="F221" s="22">
        <v>22376112.18</v>
      </c>
      <c r="G221" s="23" t="s">
        <v>16</v>
      </c>
      <c r="H221" s="24">
        <v>22376112.18</v>
      </c>
      <c r="I221" s="25">
        <v>45778</v>
      </c>
      <c r="J221" s="25">
        <v>52171</v>
      </c>
      <c r="K221" s="26" t="s">
        <v>572</v>
      </c>
      <c r="L221" s="34"/>
      <c r="M221" s="34"/>
    </row>
    <row r="222" spans="1:13" s="19" customFormat="1" ht="15" customHeight="1" x14ac:dyDescent="0.25">
      <c r="A222" s="27" t="s">
        <v>573</v>
      </c>
      <c r="B222" s="27" t="s">
        <v>74</v>
      </c>
      <c r="C222" s="27" t="s">
        <v>75</v>
      </c>
      <c r="D222" s="27" t="s">
        <v>574</v>
      </c>
      <c r="E222" s="28">
        <v>43235</v>
      </c>
      <c r="F222" s="29">
        <v>5000000</v>
      </c>
      <c r="G222" s="30" t="s">
        <v>16</v>
      </c>
      <c r="H222" s="31">
        <v>2107811.96</v>
      </c>
      <c r="I222" s="32">
        <v>47665</v>
      </c>
      <c r="J222" s="32">
        <v>51867</v>
      </c>
      <c r="K222" s="33" t="s">
        <v>575</v>
      </c>
      <c r="L222" s="34"/>
      <c r="M222" s="34"/>
    </row>
    <row r="223" spans="1:13" s="19" customFormat="1" ht="15" customHeight="1" x14ac:dyDescent="0.25">
      <c r="A223" s="20" t="s">
        <v>576</v>
      </c>
      <c r="B223" s="20" t="s">
        <v>285</v>
      </c>
      <c r="C223" s="20" t="s">
        <v>21</v>
      </c>
      <c r="D223" s="20" t="s">
        <v>577</v>
      </c>
      <c r="E223" s="21">
        <v>43256</v>
      </c>
      <c r="F223" s="22">
        <v>50000000</v>
      </c>
      <c r="G223" s="23" t="s">
        <v>60</v>
      </c>
      <c r="H223" s="24">
        <v>44450757.259999998</v>
      </c>
      <c r="I223" s="25">
        <v>45536</v>
      </c>
      <c r="J223" s="25">
        <v>53936</v>
      </c>
      <c r="K223" s="26" t="s">
        <v>52</v>
      </c>
      <c r="L223" s="34"/>
      <c r="M223" s="34"/>
    </row>
    <row r="224" spans="1:13" s="19" customFormat="1" ht="15" customHeight="1" x14ac:dyDescent="0.25">
      <c r="A224" s="27" t="s">
        <v>578</v>
      </c>
      <c r="B224" s="27" t="s">
        <v>285</v>
      </c>
      <c r="C224" s="27" t="s">
        <v>21</v>
      </c>
      <c r="D224" s="27" t="s">
        <v>579</v>
      </c>
      <c r="E224" s="28">
        <v>43256</v>
      </c>
      <c r="F224" s="29">
        <v>10994146.029999999</v>
      </c>
      <c r="G224" s="30" t="s">
        <v>60</v>
      </c>
      <c r="H224" s="31">
        <v>10994146.029999999</v>
      </c>
      <c r="I224" s="32">
        <v>45870</v>
      </c>
      <c r="J224" s="32">
        <v>52994</v>
      </c>
      <c r="K224" s="33" t="s">
        <v>580</v>
      </c>
      <c r="L224" s="34"/>
      <c r="M224" s="34"/>
    </row>
    <row r="225" spans="1:11" s="19" customFormat="1" ht="15" customHeight="1" x14ac:dyDescent="0.25">
      <c r="A225" s="20" t="s">
        <v>581</v>
      </c>
      <c r="B225" s="20" t="s">
        <v>285</v>
      </c>
      <c r="C225" s="20" t="s">
        <v>21</v>
      </c>
      <c r="D225" s="20" t="s">
        <v>582</v>
      </c>
      <c r="E225" s="21">
        <v>43272</v>
      </c>
      <c r="F225" s="22">
        <v>10472939.07</v>
      </c>
      <c r="G225" s="23" t="s">
        <v>16</v>
      </c>
      <c r="H225" s="24">
        <v>10472939.07</v>
      </c>
      <c r="I225" s="25">
        <v>45792</v>
      </c>
      <c r="J225" s="25">
        <v>51455</v>
      </c>
      <c r="K225" s="26" t="s">
        <v>583</v>
      </c>
    </row>
    <row r="226" spans="1:11" s="19" customFormat="1" ht="15" customHeight="1" x14ac:dyDescent="0.25">
      <c r="A226" s="27" t="s">
        <v>584</v>
      </c>
      <c r="B226" s="27" t="s">
        <v>200</v>
      </c>
      <c r="C226" s="27" t="s">
        <v>41</v>
      </c>
      <c r="D226" s="27" t="s">
        <v>585</v>
      </c>
      <c r="E226" s="28">
        <v>43354</v>
      </c>
      <c r="F226" s="29">
        <v>15370418.130000001</v>
      </c>
      <c r="G226" s="30" t="s">
        <v>60</v>
      </c>
      <c r="H226" s="31">
        <v>14858068.130000001</v>
      </c>
      <c r="I226" s="32">
        <v>45184</v>
      </c>
      <c r="J226" s="32">
        <v>50479</v>
      </c>
      <c r="K226" s="33" t="s">
        <v>187</v>
      </c>
    </row>
    <row r="227" spans="1:11" s="19" customFormat="1" ht="15" customHeight="1" x14ac:dyDescent="0.25">
      <c r="A227" s="20" t="s">
        <v>586</v>
      </c>
      <c r="B227" s="20" t="s">
        <v>587</v>
      </c>
      <c r="C227" s="20" t="s">
        <v>127</v>
      </c>
      <c r="D227" s="20" t="s">
        <v>588</v>
      </c>
      <c r="E227" s="21">
        <v>43353</v>
      </c>
      <c r="F227" s="22">
        <v>500000000</v>
      </c>
      <c r="G227" s="23" t="s">
        <v>16</v>
      </c>
      <c r="H227" s="24">
        <v>366706000</v>
      </c>
      <c r="I227" s="25">
        <v>45910</v>
      </c>
      <c r="J227" s="25">
        <v>45910</v>
      </c>
      <c r="K227" s="26" t="s">
        <v>17</v>
      </c>
    </row>
    <row r="228" spans="1:11" s="19" customFormat="1" ht="15" customHeight="1" x14ac:dyDescent="0.25">
      <c r="A228" s="27" t="s">
        <v>589</v>
      </c>
      <c r="B228" s="27" t="s">
        <v>13</v>
      </c>
      <c r="C228" s="27" t="s">
        <v>14</v>
      </c>
      <c r="D228" s="27" t="s">
        <v>590</v>
      </c>
      <c r="E228" s="28">
        <v>43588</v>
      </c>
      <c r="F228" s="29">
        <v>30000000</v>
      </c>
      <c r="G228" s="30" t="s">
        <v>16</v>
      </c>
      <c r="H228" s="31">
        <v>0</v>
      </c>
      <c r="I228" s="32" t="s">
        <v>591</v>
      </c>
      <c r="J228" s="32" t="s">
        <v>592</v>
      </c>
      <c r="K228" s="33" t="s">
        <v>593</v>
      </c>
    </row>
    <row r="229" spans="1:11" s="19" customFormat="1" ht="15" customHeight="1" x14ac:dyDescent="0.25">
      <c r="A229" s="20" t="s">
        <v>594</v>
      </c>
      <c r="B229" s="20" t="s">
        <v>13</v>
      </c>
      <c r="C229" s="20" t="s">
        <v>14</v>
      </c>
      <c r="D229" s="20" t="s">
        <v>595</v>
      </c>
      <c r="E229" s="21">
        <v>43530</v>
      </c>
      <c r="F229" s="22">
        <v>40000000</v>
      </c>
      <c r="G229" s="23" t="s">
        <v>16</v>
      </c>
      <c r="H229" s="24">
        <v>11740373.41</v>
      </c>
      <c r="I229" s="25" t="s">
        <v>596</v>
      </c>
      <c r="J229" s="25" t="s">
        <v>597</v>
      </c>
      <c r="K229" s="26" t="s">
        <v>52</v>
      </c>
    </row>
    <row r="230" spans="1:11" s="19" customFormat="1" ht="15" customHeight="1" x14ac:dyDescent="0.25">
      <c r="A230" s="27" t="s">
        <v>598</v>
      </c>
      <c r="B230" s="27" t="s">
        <v>285</v>
      </c>
      <c r="C230" s="27" t="s">
        <v>21</v>
      </c>
      <c r="D230" s="27" t="s">
        <v>599</v>
      </c>
      <c r="E230" s="28" t="s">
        <v>600</v>
      </c>
      <c r="F230" s="29">
        <v>17600000</v>
      </c>
      <c r="G230" s="30" t="s">
        <v>16</v>
      </c>
      <c r="H230" s="31">
        <v>1872740.66</v>
      </c>
      <c r="I230" s="32" t="s">
        <v>601</v>
      </c>
      <c r="J230" s="32" t="s">
        <v>602</v>
      </c>
      <c r="K230" s="33" t="s">
        <v>575</v>
      </c>
    </row>
    <row r="231" spans="1:11" s="19" customFormat="1" ht="15" customHeight="1" x14ac:dyDescent="0.25">
      <c r="A231" s="20" t="s">
        <v>603</v>
      </c>
      <c r="B231" s="20" t="s">
        <v>150</v>
      </c>
      <c r="C231" s="20" t="s">
        <v>127</v>
      </c>
      <c r="D231" s="20" t="s">
        <v>604</v>
      </c>
      <c r="E231" s="21">
        <v>43592</v>
      </c>
      <c r="F231" s="22">
        <v>8000000</v>
      </c>
      <c r="G231" s="23" t="s">
        <v>16</v>
      </c>
      <c r="H231" s="24">
        <v>0</v>
      </c>
      <c r="I231" s="25">
        <v>45423</v>
      </c>
      <c r="J231" s="25">
        <v>50895</v>
      </c>
      <c r="K231" s="26" t="s">
        <v>221</v>
      </c>
    </row>
    <row r="232" spans="1:11" s="19" customFormat="1" ht="15" customHeight="1" x14ac:dyDescent="0.25">
      <c r="A232" s="27" t="s">
        <v>605</v>
      </c>
      <c r="B232" s="27" t="s">
        <v>285</v>
      </c>
      <c r="C232" s="27" t="s">
        <v>21</v>
      </c>
      <c r="D232" s="27" t="s">
        <v>606</v>
      </c>
      <c r="E232" s="28" t="s">
        <v>607</v>
      </c>
      <c r="F232" s="29">
        <v>9100000</v>
      </c>
      <c r="G232" s="30" t="s">
        <v>16</v>
      </c>
      <c r="H232" s="31">
        <v>9100000</v>
      </c>
      <c r="I232" s="32" t="s">
        <v>608</v>
      </c>
      <c r="J232" s="32" t="s">
        <v>609</v>
      </c>
      <c r="K232" s="33" t="s">
        <v>575</v>
      </c>
    </row>
    <row r="233" spans="1:11" s="19" customFormat="1" ht="15" customHeight="1" x14ac:dyDescent="0.25">
      <c r="A233" s="20" t="s">
        <v>610</v>
      </c>
      <c r="B233" s="20" t="s">
        <v>380</v>
      </c>
      <c r="C233" s="20" t="s">
        <v>127</v>
      </c>
      <c r="D233" s="20" t="s">
        <v>336</v>
      </c>
      <c r="E233" s="21">
        <v>44106</v>
      </c>
      <c r="F233" s="22">
        <v>50000000</v>
      </c>
      <c r="G233" s="23" t="s">
        <v>60</v>
      </c>
      <c r="H233" s="24">
        <v>5047344.59</v>
      </c>
      <c r="I233" s="25">
        <v>45568</v>
      </c>
      <c r="J233" s="25">
        <v>49226</v>
      </c>
      <c r="K233" s="26" t="s">
        <v>52</v>
      </c>
    </row>
    <row r="234" spans="1:11" s="19" customFormat="1" ht="15" customHeight="1" x14ac:dyDescent="0.25">
      <c r="A234" s="27" t="s">
        <v>611</v>
      </c>
      <c r="B234" s="27" t="s">
        <v>474</v>
      </c>
      <c r="C234" s="27" t="s">
        <v>475</v>
      </c>
      <c r="D234" s="27" t="s">
        <v>612</v>
      </c>
      <c r="E234" s="28" t="s">
        <v>613</v>
      </c>
      <c r="F234" s="29">
        <v>139300000</v>
      </c>
      <c r="G234" s="30" t="s">
        <v>23</v>
      </c>
      <c r="H234" s="31">
        <v>104475000</v>
      </c>
      <c r="I234" s="32" t="s">
        <v>614</v>
      </c>
      <c r="J234" s="32" t="s">
        <v>615</v>
      </c>
      <c r="K234" s="33" t="s">
        <v>575</v>
      </c>
    </row>
    <row r="235" spans="1:11" s="19" customFormat="1" ht="15" customHeight="1" x14ac:dyDescent="0.25">
      <c r="A235" s="20" t="s">
        <v>616</v>
      </c>
      <c r="B235" s="20" t="s">
        <v>587</v>
      </c>
      <c r="C235" s="20" t="s">
        <v>127</v>
      </c>
      <c r="D235" s="20" t="s">
        <v>588</v>
      </c>
      <c r="E235" s="21" t="s">
        <v>617</v>
      </c>
      <c r="F235" s="22">
        <v>650000000</v>
      </c>
      <c r="G235" s="23" t="s">
        <v>16</v>
      </c>
      <c r="H235" s="24">
        <v>650000000</v>
      </c>
      <c r="I235" s="25" t="s">
        <v>618</v>
      </c>
      <c r="J235" s="25" t="s">
        <v>618</v>
      </c>
      <c r="K235" s="26" t="s">
        <v>575</v>
      </c>
    </row>
    <row r="236" spans="1:11" s="19" customFormat="1" ht="15" customHeight="1" x14ac:dyDescent="0.25">
      <c r="A236" s="27" t="s">
        <v>619</v>
      </c>
      <c r="B236" s="27" t="s">
        <v>285</v>
      </c>
      <c r="C236" s="27" t="s">
        <v>21</v>
      </c>
      <c r="D236" s="27" t="s">
        <v>620</v>
      </c>
      <c r="E236" s="28">
        <v>44119</v>
      </c>
      <c r="F236" s="29">
        <v>15000000</v>
      </c>
      <c r="G236" s="30" t="s">
        <v>16</v>
      </c>
      <c r="H236" s="31">
        <v>14326361.189999999</v>
      </c>
      <c r="I236" s="32">
        <v>45413</v>
      </c>
      <c r="J236" s="32">
        <v>48335</v>
      </c>
      <c r="K236" s="33" t="s">
        <v>580</v>
      </c>
    </row>
    <row r="237" spans="1:11" s="19" customFormat="1" ht="15" customHeight="1" x14ac:dyDescent="0.25">
      <c r="A237" s="20" t="s">
        <v>621</v>
      </c>
      <c r="B237" s="20" t="s">
        <v>622</v>
      </c>
      <c r="C237" s="20" t="s">
        <v>623</v>
      </c>
      <c r="D237" s="20" t="s">
        <v>588</v>
      </c>
      <c r="E237" s="21">
        <v>44139</v>
      </c>
      <c r="F237" s="22">
        <v>180000000</v>
      </c>
      <c r="G237" s="23" t="s">
        <v>16</v>
      </c>
      <c r="H237" s="24">
        <v>180000000</v>
      </c>
      <c r="I237" s="25">
        <v>49471</v>
      </c>
      <c r="J237" s="25" t="s">
        <v>624</v>
      </c>
      <c r="K237" s="26" t="s">
        <v>575</v>
      </c>
    </row>
    <row r="238" spans="1:11" s="19" customFormat="1" ht="15" customHeight="1" x14ac:dyDescent="0.25">
      <c r="A238" s="27" t="s">
        <v>625</v>
      </c>
      <c r="B238" s="27" t="s">
        <v>13</v>
      </c>
      <c r="C238" s="27" t="s">
        <v>14</v>
      </c>
      <c r="D238" s="27" t="s">
        <v>626</v>
      </c>
      <c r="E238" s="28">
        <v>44183</v>
      </c>
      <c r="F238" s="29">
        <v>80000000</v>
      </c>
      <c r="G238" s="30" t="s">
        <v>16</v>
      </c>
      <c r="H238" s="31">
        <v>9044885.1799999997</v>
      </c>
      <c r="I238" s="32">
        <v>46157</v>
      </c>
      <c r="J238" s="32">
        <v>49810</v>
      </c>
      <c r="K238" s="33" t="s">
        <v>627</v>
      </c>
    </row>
    <row r="239" spans="1:11" s="19" customFormat="1" ht="15" customHeight="1" x14ac:dyDescent="0.25">
      <c r="A239" s="20" t="s">
        <v>628</v>
      </c>
      <c r="B239" s="20" t="s">
        <v>380</v>
      </c>
      <c r="C239" s="20" t="s">
        <v>127</v>
      </c>
      <c r="D239" s="20" t="s">
        <v>629</v>
      </c>
      <c r="E239" s="21">
        <v>44112</v>
      </c>
      <c r="F239" s="22">
        <v>60000000</v>
      </c>
      <c r="G239" s="23" t="s">
        <v>16</v>
      </c>
      <c r="H239" s="24">
        <v>12921497.960000001</v>
      </c>
      <c r="I239" s="25">
        <v>45606</v>
      </c>
      <c r="J239" s="25">
        <v>49439</v>
      </c>
      <c r="K239" s="26" t="s">
        <v>52</v>
      </c>
    </row>
    <row r="240" spans="1:11" s="19" customFormat="1" ht="15" customHeight="1" x14ac:dyDescent="0.25">
      <c r="A240" s="27" t="s">
        <v>630</v>
      </c>
      <c r="B240" s="27" t="s">
        <v>285</v>
      </c>
      <c r="C240" s="27" t="s">
        <v>21</v>
      </c>
      <c r="D240" s="27" t="s">
        <v>631</v>
      </c>
      <c r="E240" s="28">
        <v>44203</v>
      </c>
      <c r="F240" s="29">
        <v>80000000</v>
      </c>
      <c r="G240" s="30" t="s">
        <v>60</v>
      </c>
      <c r="H240" s="31">
        <v>80000000</v>
      </c>
      <c r="I240" s="32">
        <v>45597</v>
      </c>
      <c r="J240" s="32">
        <v>48519</v>
      </c>
      <c r="K240" s="33" t="s">
        <v>575</v>
      </c>
    </row>
    <row r="241" spans="1:11" s="19" customFormat="1" ht="15" customHeight="1" x14ac:dyDescent="0.25">
      <c r="A241" s="20" t="s">
        <v>632</v>
      </c>
      <c r="B241" s="20" t="s">
        <v>367</v>
      </c>
      <c r="C241" s="20" t="s">
        <v>368</v>
      </c>
      <c r="D241" s="20" t="s">
        <v>633</v>
      </c>
      <c r="E241" s="21">
        <v>44291</v>
      </c>
      <c r="F241" s="22">
        <v>112500000</v>
      </c>
      <c r="G241" s="23" t="s">
        <v>369</v>
      </c>
      <c r="H241" s="24">
        <v>7853451.04</v>
      </c>
      <c r="I241" s="25">
        <v>46096</v>
      </c>
      <c r="J241" s="25">
        <v>53220</v>
      </c>
      <c r="K241" s="26" t="s">
        <v>52</v>
      </c>
    </row>
    <row r="242" spans="1:11" s="19" customFormat="1" ht="15" customHeight="1" x14ac:dyDescent="0.25">
      <c r="A242" s="27" t="s">
        <v>634</v>
      </c>
      <c r="B242" s="27" t="s">
        <v>13</v>
      </c>
      <c r="C242" s="27" t="s">
        <v>14</v>
      </c>
      <c r="D242" s="27" t="s">
        <v>635</v>
      </c>
      <c r="E242" s="28" t="s">
        <v>636</v>
      </c>
      <c r="F242" s="29">
        <v>100000000</v>
      </c>
      <c r="G242" s="30" t="s">
        <v>16</v>
      </c>
      <c r="H242" s="31">
        <v>100000000</v>
      </c>
      <c r="I242" s="32">
        <v>45611</v>
      </c>
      <c r="J242" s="32">
        <v>48898</v>
      </c>
      <c r="K242" s="33" t="s">
        <v>637</v>
      </c>
    </row>
    <row r="243" spans="1:11" s="19" customFormat="1" ht="15" customHeight="1" x14ac:dyDescent="0.25">
      <c r="A243" s="20" t="s">
        <v>638</v>
      </c>
      <c r="B243" s="20" t="s">
        <v>587</v>
      </c>
      <c r="C243" s="20" t="s">
        <v>127</v>
      </c>
      <c r="D243" s="20" t="s">
        <v>588</v>
      </c>
      <c r="E243" s="21">
        <v>44523</v>
      </c>
      <c r="F243" s="22">
        <v>650000000</v>
      </c>
      <c r="G243" s="23" t="s">
        <v>16</v>
      </c>
      <c r="H243" s="24">
        <v>650000000</v>
      </c>
      <c r="I243" s="25">
        <v>48175</v>
      </c>
      <c r="J243" s="25">
        <v>48175</v>
      </c>
      <c r="K243" s="26" t="s">
        <v>575</v>
      </c>
    </row>
    <row r="244" spans="1:11" s="19" customFormat="1" ht="15" customHeight="1" x14ac:dyDescent="0.25">
      <c r="A244" s="27" t="s">
        <v>639</v>
      </c>
      <c r="B244" s="27" t="s">
        <v>13</v>
      </c>
      <c r="C244" s="27" t="s">
        <v>14</v>
      </c>
      <c r="D244" s="27" t="s">
        <v>640</v>
      </c>
      <c r="E244" s="28">
        <v>44469</v>
      </c>
      <c r="F244" s="29">
        <v>20000000</v>
      </c>
      <c r="G244" s="30" t="s">
        <v>16</v>
      </c>
      <c r="H244" s="31">
        <v>0</v>
      </c>
      <c r="I244" s="32">
        <v>46157</v>
      </c>
      <c r="J244" s="32">
        <v>49810</v>
      </c>
      <c r="K244" s="33" t="s">
        <v>637</v>
      </c>
    </row>
    <row r="245" spans="1:11" s="19" customFormat="1" ht="15" customHeight="1" x14ac:dyDescent="0.25">
      <c r="A245" s="20" t="s">
        <v>641</v>
      </c>
      <c r="B245" s="20" t="s">
        <v>166</v>
      </c>
      <c r="C245" s="20" t="s">
        <v>127</v>
      </c>
      <c r="D245" s="20" t="s">
        <v>642</v>
      </c>
      <c r="E245" s="21">
        <v>44503</v>
      </c>
      <c r="F245" s="22">
        <v>60000000</v>
      </c>
      <c r="G245" s="23" t="s">
        <v>16</v>
      </c>
      <c r="H245" s="24">
        <v>60000000</v>
      </c>
      <c r="I245" s="25" t="s">
        <v>643</v>
      </c>
      <c r="J245" s="25">
        <v>49848</v>
      </c>
      <c r="K245" s="26" t="s">
        <v>575</v>
      </c>
    </row>
    <row r="246" spans="1:11" s="19" customFormat="1" ht="15" customHeight="1" x14ac:dyDescent="0.25">
      <c r="A246" s="27" t="s">
        <v>644</v>
      </c>
      <c r="B246" s="27" t="s">
        <v>150</v>
      </c>
      <c r="C246" s="27" t="s">
        <v>127</v>
      </c>
      <c r="D246" s="27" t="s">
        <v>645</v>
      </c>
      <c r="E246" s="28">
        <v>44239</v>
      </c>
      <c r="F246" s="29">
        <v>80000000</v>
      </c>
      <c r="G246" s="30" t="s">
        <v>16</v>
      </c>
      <c r="H246" s="31">
        <v>0</v>
      </c>
      <c r="I246" s="32">
        <v>47089</v>
      </c>
      <c r="J246" s="32">
        <v>54394</v>
      </c>
      <c r="K246" s="33" t="s">
        <v>646</v>
      </c>
    </row>
    <row r="247" spans="1:11" s="19" customFormat="1" ht="15" customHeight="1" x14ac:dyDescent="0.25">
      <c r="A247" s="20" t="s">
        <v>647</v>
      </c>
      <c r="B247" s="20" t="s">
        <v>13</v>
      </c>
      <c r="C247" s="20" t="s">
        <v>14</v>
      </c>
      <c r="D247" s="20" t="s">
        <v>648</v>
      </c>
      <c r="E247" s="21">
        <v>44553</v>
      </c>
      <c r="F247" s="22">
        <v>40000000</v>
      </c>
      <c r="G247" s="23" t="s">
        <v>16</v>
      </c>
      <c r="H247" s="24">
        <v>0</v>
      </c>
      <c r="I247" s="25">
        <v>46522</v>
      </c>
      <c r="J247" s="25">
        <v>50175</v>
      </c>
      <c r="K247" s="26" t="s">
        <v>583</v>
      </c>
    </row>
    <row r="248" spans="1:11" s="19" customFormat="1" ht="15" customHeight="1" x14ac:dyDescent="0.25">
      <c r="A248" s="27" t="s">
        <v>649</v>
      </c>
      <c r="B248" s="27" t="s">
        <v>650</v>
      </c>
      <c r="C248" s="27" t="s">
        <v>651</v>
      </c>
      <c r="D248" s="27" t="s">
        <v>652</v>
      </c>
      <c r="E248" s="28">
        <v>44512</v>
      </c>
      <c r="F248" s="29">
        <v>50000000</v>
      </c>
      <c r="G248" s="30" t="s">
        <v>16</v>
      </c>
      <c r="H248" s="31">
        <v>50000000</v>
      </c>
      <c r="I248" s="32">
        <v>45688</v>
      </c>
      <c r="J248" s="32">
        <v>48791</v>
      </c>
      <c r="K248" s="33" t="s">
        <v>575</v>
      </c>
    </row>
    <row r="249" spans="1:11" s="19" customFormat="1" ht="15" customHeight="1" x14ac:dyDescent="0.25">
      <c r="A249" s="20" t="s">
        <v>653</v>
      </c>
      <c r="B249" s="20" t="s">
        <v>650</v>
      </c>
      <c r="C249" s="20" t="s">
        <v>651</v>
      </c>
      <c r="D249" s="20" t="s">
        <v>654</v>
      </c>
      <c r="E249" s="21">
        <v>44525</v>
      </c>
      <c r="F249" s="22">
        <v>50000000</v>
      </c>
      <c r="G249" s="23" t="s">
        <v>16</v>
      </c>
      <c r="H249" s="24">
        <v>50000000</v>
      </c>
      <c r="I249" s="25">
        <v>45688</v>
      </c>
      <c r="J249" s="25">
        <v>48791</v>
      </c>
      <c r="K249" s="26" t="s">
        <v>575</v>
      </c>
    </row>
    <row r="250" spans="1:11" s="19" customFormat="1" ht="15" customHeight="1" x14ac:dyDescent="0.25">
      <c r="A250" s="27" t="s">
        <v>655</v>
      </c>
      <c r="B250" s="27" t="s">
        <v>285</v>
      </c>
      <c r="C250" s="27" t="s">
        <v>21</v>
      </c>
      <c r="D250" s="27" t="s">
        <v>656</v>
      </c>
      <c r="E250" s="28" t="s">
        <v>657</v>
      </c>
      <c r="F250" s="29">
        <v>25000000</v>
      </c>
      <c r="G250" s="30" t="s">
        <v>16</v>
      </c>
      <c r="H250" s="31">
        <v>2062500</v>
      </c>
      <c r="I250" s="32">
        <v>45931</v>
      </c>
      <c r="J250" s="32">
        <v>48853</v>
      </c>
      <c r="K250" s="33" t="s">
        <v>50</v>
      </c>
    </row>
    <row r="251" spans="1:11" s="19" customFormat="1" ht="15" customHeight="1" x14ac:dyDescent="0.25">
      <c r="A251" s="20" t="s">
        <v>658</v>
      </c>
      <c r="B251" s="20" t="s">
        <v>285</v>
      </c>
      <c r="C251" s="20" t="s">
        <v>21</v>
      </c>
      <c r="D251" s="20" t="s">
        <v>659</v>
      </c>
      <c r="E251" s="21" t="s">
        <v>491</v>
      </c>
      <c r="F251" s="22">
        <v>30000000</v>
      </c>
      <c r="G251" s="23" t="s">
        <v>16</v>
      </c>
      <c r="H251" s="24">
        <v>2075000</v>
      </c>
      <c r="I251" s="25">
        <v>46113</v>
      </c>
      <c r="J251" s="25">
        <v>50314</v>
      </c>
      <c r="K251" s="26" t="s">
        <v>52</v>
      </c>
    </row>
    <row r="252" spans="1:11" s="19" customFormat="1" ht="15" customHeight="1" x14ac:dyDescent="0.25">
      <c r="A252" s="27" t="s">
        <v>660</v>
      </c>
      <c r="B252" s="27" t="s">
        <v>367</v>
      </c>
      <c r="C252" s="27" t="s">
        <v>368</v>
      </c>
      <c r="D252" s="27" t="s">
        <v>661</v>
      </c>
      <c r="E252" s="28">
        <v>44842</v>
      </c>
      <c r="F252" s="29">
        <v>183750000</v>
      </c>
      <c r="G252" s="30" t="s">
        <v>369</v>
      </c>
      <c r="H252" s="31">
        <v>0</v>
      </c>
      <c r="I252" s="32">
        <v>46645</v>
      </c>
      <c r="J252" s="32">
        <v>53766</v>
      </c>
      <c r="K252" s="33" t="s">
        <v>637</v>
      </c>
    </row>
    <row r="253" spans="1:11" s="19" customFormat="1" ht="15" customHeight="1" x14ac:dyDescent="0.25">
      <c r="A253" s="20" t="s">
        <v>662</v>
      </c>
      <c r="B253" s="20" t="s">
        <v>126</v>
      </c>
      <c r="C253" s="20" t="s">
        <v>127</v>
      </c>
      <c r="D253" s="20" t="s">
        <v>663</v>
      </c>
      <c r="E253" s="21">
        <v>44658</v>
      </c>
      <c r="F253" s="22">
        <v>56800000</v>
      </c>
      <c r="G253" s="23" t="s">
        <v>60</v>
      </c>
      <c r="H253" s="24">
        <v>8616709.7599999998</v>
      </c>
      <c r="I253" s="25">
        <v>46299</v>
      </c>
      <c r="J253" s="25">
        <v>51595</v>
      </c>
      <c r="K253" s="26" t="s">
        <v>637</v>
      </c>
    </row>
    <row r="254" spans="1:11" s="19" customFormat="1" ht="15" customHeight="1" x14ac:dyDescent="0.25">
      <c r="A254" s="27" t="s">
        <v>664</v>
      </c>
      <c r="B254" s="27" t="s">
        <v>285</v>
      </c>
      <c r="C254" s="27" t="s">
        <v>21</v>
      </c>
      <c r="D254" s="27" t="s">
        <v>665</v>
      </c>
      <c r="E254" s="28" t="s">
        <v>666</v>
      </c>
      <c r="F254" s="29">
        <v>67300000</v>
      </c>
      <c r="G254" s="30" t="s">
        <v>16</v>
      </c>
      <c r="H254" s="31">
        <v>2868250</v>
      </c>
      <c r="I254" s="32" t="s">
        <v>667</v>
      </c>
      <c r="J254" s="32" t="s">
        <v>668</v>
      </c>
      <c r="K254" s="33" t="s">
        <v>627</v>
      </c>
    </row>
    <row r="255" spans="1:11" s="19" customFormat="1" ht="15" customHeight="1" x14ac:dyDescent="0.25">
      <c r="A255" s="20" t="s">
        <v>669</v>
      </c>
      <c r="B255" s="20" t="s">
        <v>13</v>
      </c>
      <c r="C255" s="20" t="s">
        <v>14</v>
      </c>
      <c r="D255" s="20" t="s">
        <v>670</v>
      </c>
      <c r="E255" s="21" t="s">
        <v>671</v>
      </c>
      <c r="F255" s="22">
        <v>50000000</v>
      </c>
      <c r="G255" s="23" t="s">
        <v>16</v>
      </c>
      <c r="H255" s="24">
        <v>0</v>
      </c>
      <c r="I255" s="25" t="s">
        <v>672</v>
      </c>
      <c r="J255" s="25" t="s">
        <v>673</v>
      </c>
      <c r="K255" s="26" t="s">
        <v>627</v>
      </c>
    </row>
    <row r="256" spans="1:11" s="19" customFormat="1" ht="15" customHeight="1" x14ac:dyDescent="0.25">
      <c r="A256" s="27" t="s">
        <v>674</v>
      </c>
      <c r="B256" s="27" t="s">
        <v>13</v>
      </c>
      <c r="C256" s="27" t="s">
        <v>14</v>
      </c>
      <c r="D256" s="27" t="s">
        <v>675</v>
      </c>
      <c r="E256" s="28" t="s">
        <v>671</v>
      </c>
      <c r="F256" s="29">
        <v>20000000</v>
      </c>
      <c r="G256" s="30" t="s">
        <v>16</v>
      </c>
      <c r="H256" s="31">
        <v>0</v>
      </c>
      <c r="I256" s="32" t="s">
        <v>672</v>
      </c>
      <c r="J256" s="32" t="s">
        <v>673</v>
      </c>
      <c r="K256" s="33" t="s">
        <v>52</v>
      </c>
    </row>
    <row r="257" spans="1:11" s="19" customFormat="1" ht="15" customHeight="1" x14ac:dyDescent="0.25">
      <c r="A257" s="20" t="s">
        <v>676</v>
      </c>
      <c r="B257" s="20" t="s">
        <v>650</v>
      </c>
      <c r="C257" s="20" t="s">
        <v>651</v>
      </c>
      <c r="D257" s="20" t="s">
        <v>677</v>
      </c>
      <c r="E257" s="21" t="s">
        <v>596</v>
      </c>
      <c r="F257" s="22">
        <v>60000000</v>
      </c>
      <c r="G257" s="23" t="s">
        <v>16</v>
      </c>
      <c r="H257" s="24">
        <v>301960</v>
      </c>
      <c r="I257" s="25" t="s">
        <v>678</v>
      </c>
      <c r="J257" s="25" t="s">
        <v>679</v>
      </c>
      <c r="K257" s="26" t="s">
        <v>627</v>
      </c>
    </row>
    <row r="258" spans="1:11" s="19" customFormat="1" ht="15" customHeight="1" x14ac:dyDescent="0.25">
      <c r="A258" s="27" t="s">
        <v>680</v>
      </c>
      <c r="B258" s="27" t="s">
        <v>587</v>
      </c>
      <c r="C258" s="27" t="s">
        <v>127</v>
      </c>
      <c r="D258" s="27" t="s">
        <v>588</v>
      </c>
      <c r="E258" s="28">
        <v>45175</v>
      </c>
      <c r="F258" s="29">
        <v>600000000</v>
      </c>
      <c r="G258" s="30" t="s">
        <v>16</v>
      </c>
      <c r="H258" s="31">
        <v>600000000</v>
      </c>
      <c r="I258" s="32">
        <v>47002</v>
      </c>
      <c r="J258" s="32">
        <v>47002</v>
      </c>
      <c r="K258" s="33" t="s">
        <v>575</v>
      </c>
    </row>
    <row r="259" spans="1:11" s="19" customFormat="1" ht="15" customHeight="1" x14ac:dyDescent="0.25">
      <c r="A259" s="20" t="s">
        <v>681</v>
      </c>
      <c r="B259" s="20" t="s">
        <v>285</v>
      </c>
      <c r="C259" s="20" t="s">
        <v>127</v>
      </c>
      <c r="D259" s="20" t="s">
        <v>682</v>
      </c>
      <c r="E259" s="21" t="s">
        <v>683</v>
      </c>
      <c r="F259" s="22">
        <v>60000000</v>
      </c>
      <c r="G259" s="23" t="s">
        <v>16</v>
      </c>
      <c r="H259" s="24">
        <v>1950000</v>
      </c>
      <c r="I259" s="25">
        <v>46997</v>
      </c>
      <c r="J259" s="25">
        <v>51561</v>
      </c>
      <c r="K259" s="26" t="s">
        <v>575</v>
      </c>
    </row>
    <row r="260" spans="1:11" s="19" customFormat="1" ht="15" customHeight="1" x14ac:dyDescent="0.25">
      <c r="A260" s="27" t="s">
        <v>684</v>
      </c>
      <c r="B260" s="27" t="s">
        <v>13</v>
      </c>
      <c r="C260" s="27" t="s">
        <v>14</v>
      </c>
      <c r="D260" s="27" t="s">
        <v>685</v>
      </c>
      <c r="E260" s="28" t="s">
        <v>686</v>
      </c>
      <c r="F260" s="29">
        <v>50000000</v>
      </c>
      <c r="G260" s="30" t="s">
        <v>16</v>
      </c>
      <c r="H260" s="31">
        <v>0</v>
      </c>
      <c r="I260" s="32" t="s">
        <v>601</v>
      </c>
      <c r="J260" s="32" t="s">
        <v>687</v>
      </c>
      <c r="K260" s="33" t="s">
        <v>575</v>
      </c>
    </row>
    <row r="261" spans="1:11" s="19" customFormat="1" ht="15" customHeight="1" x14ac:dyDescent="0.25">
      <c r="A261" s="20" t="s">
        <v>688</v>
      </c>
      <c r="B261" s="20" t="s">
        <v>650</v>
      </c>
      <c r="C261" s="20" t="s">
        <v>651</v>
      </c>
      <c r="D261" s="20" t="s">
        <v>689</v>
      </c>
      <c r="E261" s="21">
        <v>45083</v>
      </c>
      <c r="F261" s="22">
        <v>50000000</v>
      </c>
      <c r="G261" s="23" t="s">
        <v>16</v>
      </c>
      <c r="H261" s="24">
        <v>50000000</v>
      </c>
      <c r="I261" s="25">
        <v>46275</v>
      </c>
      <c r="J261" s="25">
        <v>49378</v>
      </c>
      <c r="K261" s="26" t="s">
        <v>575</v>
      </c>
    </row>
    <row r="262" spans="1:11" s="19" customFormat="1" ht="15" customHeight="1" x14ac:dyDescent="0.25">
      <c r="A262" s="27" t="s">
        <v>690</v>
      </c>
      <c r="B262" s="27" t="s">
        <v>285</v>
      </c>
      <c r="C262" s="27" t="s">
        <v>127</v>
      </c>
      <c r="D262" s="27" t="s">
        <v>691</v>
      </c>
      <c r="E262" s="28">
        <v>45053</v>
      </c>
      <c r="F262" s="29">
        <v>51600000</v>
      </c>
      <c r="G262" s="30" t="s">
        <v>16</v>
      </c>
      <c r="H262" s="31">
        <v>129000</v>
      </c>
      <c r="I262" s="32" t="s">
        <v>692</v>
      </c>
      <c r="J262" s="32" t="s">
        <v>693</v>
      </c>
      <c r="K262" s="33" t="s">
        <v>694</v>
      </c>
    </row>
    <row r="263" spans="1:11" s="19" customFormat="1" ht="15" customHeight="1" x14ac:dyDescent="0.25">
      <c r="A263" s="20" t="s">
        <v>695</v>
      </c>
      <c r="B263" s="20" t="s">
        <v>285</v>
      </c>
      <c r="C263" s="20" t="s">
        <v>127</v>
      </c>
      <c r="D263" s="20" t="s">
        <v>696</v>
      </c>
      <c r="E263" s="21">
        <v>45024</v>
      </c>
      <c r="F263" s="22">
        <v>64600000</v>
      </c>
      <c r="G263" s="23" t="s">
        <v>16</v>
      </c>
      <c r="H263" s="24">
        <v>0</v>
      </c>
      <c r="I263" s="25" t="s">
        <v>697</v>
      </c>
      <c r="J263" s="25" t="s">
        <v>698</v>
      </c>
      <c r="K263" s="26" t="s">
        <v>699</v>
      </c>
    </row>
    <row r="264" spans="1:11" s="19" customFormat="1" ht="15" customHeight="1" x14ac:dyDescent="0.25">
      <c r="A264" s="27" t="s">
        <v>700</v>
      </c>
      <c r="B264" s="27" t="s">
        <v>285</v>
      </c>
      <c r="C264" s="27" t="s">
        <v>127</v>
      </c>
      <c r="D264" s="27" t="s">
        <v>701</v>
      </c>
      <c r="E264" s="28" t="s">
        <v>702</v>
      </c>
      <c r="F264" s="29">
        <v>110800000</v>
      </c>
      <c r="G264" s="30" t="s">
        <v>16</v>
      </c>
      <c r="H264" s="31">
        <v>110800000</v>
      </c>
      <c r="I264" s="32" t="s">
        <v>703</v>
      </c>
      <c r="J264" s="32" t="s">
        <v>704</v>
      </c>
      <c r="K264" s="33" t="s">
        <v>575</v>
      </c>
    </row>
    <row r="265" spans="1:11" s="19" customFormat="1" ht="15" customHeight="1" x14ac:dyDescent="0.25">
      <c r="A265" s="20" t="s">
        <v>705</v>
      </c>
      <c r="B265" s="20" t="s">
        <v>13</v>
      </c>
      <c r="C265" s="20" t="s">
        <v>127</v>
      </c>
      <c r="D265" s="20" t="s">
        <v>706</v>
      </c>
      <c r="E265" s="21" t="s">
        <v>707</v>
      </c>
      <c r="F265" s="22">
        <v>50000000</v>
      </c>
      <c r="G265" s="23" t="s">
        <v>16</v>
      </c>
      <c r="H265" s="24">
        <v>0</v>
      </c>
      <c r="I265" s="25" t="s">
        <v>208</v>
      </c>
      <c r="J265" s="25" t="s">
        <v>708</v>
      </c>
      <c r="K265" s="26" t="s">
        <v>221</v>
      </c>
    </row>
    <row r="266" spans="1:11" s="19" customFormat="1" ht="15" customHeight="1" x14ac:dyDescent="0.25">
      <c r="A266" s="10"/>
      <c r="B266" s="36"/>
      <c r="C266" s="37"/>
      <c r="D266" s="38"/>
      <c r="E266" s="39"/>
      <c r="F266" s="40"/>
      <c r="G266" s="40"/>
      <c r="H266" s="41"/>
      <c r="I266" s="42"/>
      <c r="J266" s="43"/>
      <c r="K266" s="38"/>
    </row>
    <row r="267" spans="1:11" s="19" customFormat="1" ht="15" customHeight="1" x14ac:dyDescent="0.2">
      <c r="A267" s="38"/>
      <c r="B267" s="44"/>
      <c r="C267" s="37"/>
      <c r="D267" s="38"/>
      <c r="E267" s="39"/>
      <c r="F267" s="40"/>
      <c r="G267" s="40"/>
      <c r="H267" s="45"/>
      <c r="I267" s="42"/>
      <c r="J267" s="43"/>
      <c r="K267" s="38"/>
    </row>
    <row r="268" spans="1:11" s="19" customFormat="1" ht="21.75" customHeight="1" x14ac:dyDescent="0.3">
      <c r="A268" s="46" t="s">
        <v>709</v>
      </c>
      <c r="B268" s="44"/>
      <c r="C268" s="38"/>
      <c r="D268" s="38"/>
      <c r="E268" s="47"/>
      <c r="F268" s="40"/>
      <c r="G268" s="48"/>
      <c r="H268" s="49"/>
      <c r="I268" s="48"/>
      <c r="J268" s="42"/>
      <c r="K268" s="50"/>
    </row>
    <row r="269" spans="1:11" s="19" customFormat="1" ht="15" customHeight="1" x14ac:dyDescent="0.2">
      <c r="A269" s="51"/>
      <c r="B269" s="52"/>
      <c r="C269" s="51"/>
      <c r="D269" s="51"/>
      <c r="E269" s="53"/>
      <c r="F269" s="49"/>
      <c r="G269" s="54"/>
      <c r="H269" s="45"/>
      <c r="I269" s="42"/>
      <c r="J269" s="55"/>
      <c r="K269" s="38"/>
    </row>
    <row r="270" spans="1:11" s="19" customFormat="1" ht="15" customHeight="1" x14ac:dyDescent="0.2">
      <c r="A270" s="337" t="s">
        <v>1</v>
      </c>
      <c r="B270" s="337" t="s">
        <v>2</v>
      </c>
      <c r="C270" s="337" t="s">
        <v>3</v>
      </c>
      <c r="D270" s="337" t="s">
        <v>4</v>
      </c>
      <c r="E270" s="345" t="s">
        <v>5</v>
      </c>
      <c r="F270" s="339" t="s">
        <v>6</v>
      </c>
      <c r="G270" s="337" t="s">
        <v>7</v>
      </c>
      <c r="H270" s="339" t="s">
        <v>8</v>
      </c>
      <c r="I270" s="341" t="s">
        <v>9</v>
      </c>
      <c r="J270" s="342"/>
      <c r="K270" s="343" t="s">
        <v>10</v>
      </c>
    </row>
    <row r="271" spans="1:11" s="19" customFormat="1" ht="15" customHeight="1" x14ac:dyDescent="0.2">
      <c r="A271" s="338"/>
      <c r="B271" s="338"/>
      <c r="C271" s="338"/>
      <c r="D271" s="338"/>
      <c r="E271" s="346"/>
      <c r="F271" s="340"/>
      <c r="G271" s="338"/>
      <c r="H271" s="340"/>
      <c r="I271" s="310" t="s">
        <v>11</v>
      </c>
      <c r="J271" s="311" t="s">
        <v>12</v>
      </c>
      <c r="K271" s="344"/>
    </row>
    <row r="272" spans="1:11" s="19" customFormat="1" ht="15" customHeight="1" x14ac:dyDescent="0.25">
      <c r="A272" s="20">
        <v>10</v>
      </c>
      <c r="B272" s="20" t="s">
        <v>710</v>
      </c>
      <c r="C272" s="20" t="s">
        <v>14</v>
      </c>
      <c r="D272" s="20" t="s">
        <v>711</v>
      </c>
      <c r="E272" s="21">
        <v>33735</v>
      </c>
      <c r="F272" s="22">
        <v>3579043.17</v>
      </c>
      <c r="G272" s="23" t="s">
        <v>16</v>
      </c>
      <c r="H272" s="24">
        <v>1016959.52</v>
      </c>
      <c r="I272" s="309">
        <v>37621</v>
      </c>
      <c r="J272" s="309">
        <v>48395</v>
      </c>
      <c r="K272" s="26" t="s">
        <v>17</v>
      </c>
    </row>
    <row r="273" spans="1:11" s="19" customFormat="1" ht="15" customHeight="1" x14ac:dyDescent="0.25">
      <c r="A273" s="27">
        <v>11</v>
      </c>
      <c r="B273" s="27" t="s">
        <v>710</v>
      </c>
      <c r="C273" s="27" t="s">
        <v>14</v>
      </c>
      <c r="D273" s="27" t="s">
        <v>712</v>
      </c>
      <c r="E273" s="28">
        <v>33735</v>
      </c>
      <c r="F273" s="29">
        <v>2556459.41</v>
      </c>
      <c r="G273" s="30" t="s">
        <v>16</v>
      </c>
      <c r="H273" s="31">
        <v>730124.64</v>
      </c>
      <c r="I273" s="32">
        <v>37621</v>
      </c>
      <c r="J273" s="32">
        <v>48395</v>
      </c>
      <c r="K273" s="33" t="s">
        <v>17</v>
      </c>
    </row>
    <row r="274" spans="1:11" s="19" customFormat="1" ht="15" customHeight="1" x14ac:dyDescent="0.25">
      <c r="A274" s="20">
        <v>14</v>
      </c>
      <c r="B274" s="20" t="s">
        <v>710</v>
      </c>
      <c r="C274" s="20" t="s">
        <v>14</v>
      </c>
      <c r="D274" s="20" t="s">
        <v>713</v>
      </c>
      <c r="E274" s="21">
        <v>33973</v>
      </c>
      <c r="F274" s="22">
        <v>3067751.29</v>
      </c>
      <c r="G274" s="23" t="s">
        <v>16</v>
      </c>
      <c r="H274" s="24">
        <v>920325.3</v>
      </c>
      <c r="I274" s="25">
        <v>37802</v>
      </c>
      <c r="J274" s="25">
        <v>48579</v>
      </c>
      <c r="K274" s="26" t="s">
        <v>17</v>
      </c>
    </row>
    <row r="275" spans="1:11" s="19" customFormat="1" ht="15" customHeight="1" x14ac:dyDescent="0.25">
      <c r="A275" s="27">
        <v>27</v>
      </c>
      <c r="B275" s="27" t="s">
        <v>710</v>
      </c>
      <c r="C275" s="27" t="s">
        <v>14</v>
      </c>
      <c r="D275" s="27" t="s">
        <v>714</v>
      </c>
      <c r="E275" s="28">
        <v>34220</v>
      </c>
      <c r="F275" s="29">
        <v>3967381.11</v>
      </c>
      <c r="G275" s="30" t="s">
        <v>16</v>
      </c>
      <c r="H275" s="31">
        <v>1303873.5</v>
      </c>
      <c r="I275" s="32">
        <v>37985</v>
      </c>
      <c r="J275" s="32">
        <v>48943</v>
      </c>
      <c r="K275" s="33" t="s">
        <v>17</v>
      </c>
    </row>
    <row r="276" spans="1:11" s="19" customFormat="1" ht="15" customHeight="1" x14ac:dyDescent="0.25">
      <c r="A276" s="20">
        <v>43</v>
      </c>
      <c r="B276" s="20" t="s">
        <v>715</v>
      </c>
      <c r="C276" s="20" t="s">
        <v>75</v>
      </c>
      <c r="D276" s="20" t="s">
        <v>716</v>
      </c>
      <c r="E276" s="21">
        <v>34740</v>
      </c>
      <c r="F276" s="22">
        <v>6808760.8399999999</v>
      </c>
      <c r="G276" s="23" t="s">
        <v>16</v>
      </c>
      <c r="H276" s="24">
        <v>567397.56999999995</v>
      </c>
      <c r="I276" s="25">
        <v>39318</v>
      </c>
      <c r="J276" s="25">
        <v>45712</v>
      </c>
      <c r="K276" s="26" t="s">
        <v>717</v>
      </c>
    </row>
    <row r="277" spans="1:11" s="19" customFormat="1" ht="15" customHeight="1" x14ac:dyDescent="0.25">
      <c r="A277" s="27">
        <v>44</v>
      </c>
      <c r="B277" s="27" t="s">
        <v>715</v>
      </c>
      <c r="C277" s="27" t="s">
        <v>75</v>
      </c>
      <c r="D277" s="27" t="s">
        <v>718</v>
      </c>
      <c r="E277" s="28">
        <v>34740</v>
      </c>
      <c r="F277" s="29">
        <v>6713939.6900000004</v>
      </c>
      <c r="G277" s="30" t="s">
        <v>16</v>
      </c>
      <c r="H277" s="31">
        <v>559495.13</v>
      </c>
      <c r="I277" s="32">
        <v>39318</v>
      </c>
      <c r="J277" s="32">
        <v>45712</v>
      </c>
      <c r="K277" s="33" t="s">
        <v>33</v>
      </c>
    </row>
    <row r="278" spans="1:11" s="19" customFormat="1" ht="15" customHeight="1" x14ac:dyDescent="0.25">
      <c r="A278" s="20">
        <v>54</v>
      </c>
      <c r="B278" s="20" t="s">
        <v>35</v>
      </c>
      <c r="C278" s="20" t="s">
        <v>719</v>
      </c>
      <c r="D278" s="20" t="s">
        <v>720</v>
      </c>
      <c r="E278" s="21">
        <v>35031</v>
      </c>
      <c r="F278" s="22">
        <v>1681000000</v>
      </c>
      <c r="G278" s="23" t="s">
        <v>37</v>
      </c>
      <c r="H278" s="24">
        <v>126075000</v>
      </c>
      <c r="I278" s="25">
        <v>38706</v>
      </c>
      <c r="J278" s="25">
        <v>45828</v>
      </c>
      <c r="K278" s="26" t="s">
        <v>54</v>
      </c>
    </row>
    <row r="279" spans="1:11" s="19" customFormat="1" ht="15" customHeight="1" x14ac:dyDescent="0.25">
      <c r="A279" s="27">
        <v>61</v>
      </c>
      <c r="B279" s="27" t="s">
        <v>715</v>
      </c>
      <c r="C279" s="27" t="s">
        <v>75</v>
      </c>
      <c r="D279" s="27" t="s">
        <v>721</v>
      </c>
      <c r="E279" s="28">
        <v>34827</v>
      </c>
      <c r="F279" s="29">
        <v>3098741.39</v>
      </c>
      <c r="G279" s="30" t="s">
        <v>16</v>
      </c>
      <c r="H279" s="31">
        <v>344304.59</v>
      </c>
      <c r="I279" s="32">
        <v>39464</v>
      </c>
      <c r="J279" s="32">
        <v>45855</v>
      </c>
      <c r="K279" s="33" t="s">
        <v>722</v>
      </c>
    </row>
    <row r="280" spans="1:11" s="19" customFormat="1" ht="15" customHeight="1" x14ac:dyDescent="0.25">
      <c r="A280" s="20">
        <v>68</v>
      </c>
      <c r="B280" s="20" t="s">
        <v>715</v>
      </c>
      <c r="C280" s="20" t="s">
        <v>75</v>
      </c>
      <c r="D280" s="20" t="s">
        <v>723</v>
      </c>
      <c r="E280" s="21">
        <v>35142</v>
      </c>
      <c r="F280" s="22">
        <v>11362051.779999999</v>
      </c>
      <c r="G280" s="23" t="s">
        <v>16</v>
      </c>
      <c r="H280" s="24">
        <v>1578062.73</v>
      </c>
      <c r="I280" s="25">
        <v>39779</v>
      </c>
      <c r="J280" s="25">
        <v>46169</v>
      </c>
      <c r="K280" s="26" t="s">
        <v>33</v>
      </c>
    </row>
    <row r="281" spans="1:11" s="19" customFormat="1" ht="15" customHeight="1" x14ac:dyDescent="0.25">
      <c r="A281" s="27">
        <v>75</v>
      </c>
      <c r="B281" s="27" t="s">
        <v>35</v>
      </c>
      <c r="C281" s="27" t="s">
        <v>719</v>
      </c>
      <c r="D281" s="27" t="s">
        <v>724</v>
      </c>
      <c r="E281" s="28">
        <v>35418</v>
      </c>
      <c r="F281" s="29">
        <v>3072399526</v>
      </c>
      <c r="G281" s="30" t="s">
        <v>37</v>
      </c>
      <c r="H281" s="31">
        <v>449616000</v>
      </c>
      <c r="I281" s="32">
        <v>39010</v>
      </c>
      <c r="J281" s="32">
        <v>46315</v>
      </c>
      <c r="K281" s="33" t="s">
        <v>725</v>
      </c>
    </row>
    <row r="282" spans="1:11" s="19" customFormat="1" ht="15" customHeight="1" x14ac:dyDescent="0.25">
      <c r="A282" s="20">
        <v>92</v>
      </c>
      <c r="B282" s="20" t="s">
        <v>710</v>
      </c>
      <c r="C282" s="20" t="s">
        <v>14</v>
      </c>
      <c r="D282" s="20" t="s">
        <v>726</v>
      </c>
      <c r="E282" s="21">
        <v>35880</v>
      </c>
      <c r="F282" s="22">
        <v>1073712.95</v>
      </c>
      <c r="G282" s="23" t="s">
        <v>16</v>
      </c>
      <c r="H282" s="24">
        <v>518961.13</v>
      </c>
      <c r="I282" s="25">
        <v>39812</v>
      </c>
      <c r="J282" s="25">
        <v>50586</v>
      </c>
      <c r="K282" s="26" t="s">
        <v>727</v>
      </c>
    </row>
    <row r="283" spans="1:11" s="19" customFormat="1" ht="15" customHeight="1" x14ac:dyDescent="0.25">
      <c r="A283" s="27" t="s">
        <v>728</v>
      </c>
      <c r="B283" s="27" t="s">
        <v>715</v>
      </c>
      <c r="C283" s="27" t="s">
        <v>75</v>
      </c>
      <c r="D283" s="27" t="s">
        <v>729</v>
      </c>
      <c r="E283" s="28">
        <v>36657</v>
      </c>
      <c r="F283" s="29">
        <v>27467648.149999999</v>
      </c>
      <c r="G283" s="30" t="s">
        <v>16</v>
      </c>
      <c r="H283" s="31">
        <v>27467647.57</v>
      </c>
      <c r="I283" s="32">
        <v>45729</v>
      </c>
      <c r="J283" s="32">
        <v>49565</v>
      </c>
      <c r="K283" s="33" t="s">
        <v>245</v>
      </c>
    </row>
    <row r="284" spans="1:11" s="19" customFormat="1" x14ac:dyDescent="0.25">
      <c r="A284" s="20" t="s">
        <v>730</v>
      </c>
      <c r="B284" s="20" t="s">
        <v>715</v>
      </c>
      <c r="C284" s="20" t="s">
        <v>75</v>
      </c>
      <c r="D284" s="20" t="s">
        <v>731</v>
      </c>
      <c r="E284" s="21">
        <v>36657</v>
      </c>
      <c r="F284" s="22">
        <v>3511394.94</v>
      </c>
      <c r="G284" s="23" t="s">
        <v>16</v>
      </c>
      <c r="H284" s="24">
        <v>3511394.94</v>
      </c>
      <c r="I284" s="25" t="s">
        <v>732</v>
      </c>
      <c r="J284" s="25">
        <v>49565</v>
      </c>
      <c r="K284" s="26" t="s">
        <v>245</v>
      </c>
    </row>
    <row r="285" spans="1:11" s="19" customFormat="1" x14ac:dyDescent="0.25">
      <c r="A285" s="27" t="s">
        <v>733</v>
      </c>
      <c r="B285" s="27" t="s">
        <v>150</v>
      </c>
      <c r="C285" s="27" t="s">
        <v>127</v>
      </c>
      <c r="D285" s="27" t="s">
        <v>724</v>
      </c>
      <c r="E285" s="28">
        <v>37194</v>
      </c>
      <c r="F285" s="29">
        <v>30000000</v>
      </c>
      <c r="G285" s="30" t="s">
        <v>16</v>
      </c>
      <c r="H285" s="31">
        <v>846153.88</v>
      </c>
      <c r="I285" s="32" t="s">
        <v>734</v>
      </c>
      <c r="J285" s="32">
        <v>45762</v>
      </c>
      <c r="K285" s="33" t="s">
        <v>725</v>
      </c>
    </row>
    <row r="286" spans="1:11" s="19" customFormat="1" x14ac:dyDescent="0.25">
      <c r="A286" s="20" t="s">
        <v>735</v>
      </c>
      <c r="B286" s="20" t="s">
        <v>736</v>
      </c>
      <c r="C286" s="20" t="s">
        <v>737</v>
      </c>
      <c r="D286" s="20" t="s">
        <v>738</v>
      </c>
      <c r="E286" s="21">
        <v>38280</v>
      </c>
      <c r="F286" s="22">
        <v>28983819060</v>
      </c>
      <c r="G286" s="23" t="s">
        <v>739</v>
      </c>
      <c r="H286" s="24">
        <v>15941090000</v>
      </c>
      <c r="I286" s="25">
        <v>42114</v>
      </c>
      <c r="J286" s="25">
        <v>49237</v>
      </c>
      <c r="K286" s="26" t="s">
        <v>725</v>
      </c>
    </row>
    <row r="287" spans="1:11" s="19" customFormat="1" x14ac:dyDescent="0.25">
      <c r="A287" s="27" t="s">
        <v>740</v>
      </c>
      <c r="B287" s="27" t="s">
        <v>150</v>
      </c>
      <c r="C287" s="27" t="s">
        <v>127</v>
      </c>
      <c r="D287" s="27" t="s">
        <v>741</v>
      </c>
      <c r="E287" s="28">
        <v>38327</v>
      </c>
      <c r="F287" s="29">
        <v>40000000</v>
      </c>
      <c r="G287" s="30" t="s">
        <v>16</v>
      </c>
      <c r="H287" s="31">
        <v>470000</v>
      </c>
      <c r="I287" s="32">
        <v>40913</v>
      </c>
      <c r="J287" s="32">
        <v>45296</v>
      </c>
      <c r="K287" s="33" t="s">
        <v>725</v>
      </c>
    </row>
    <row r="288" spans="1:11" s="19" customFormat="1" x14ac:dyDescent="0.25">
      <c r="A288" s="20" t="s">
        <v>742</v>
      </c>
      <c r="B288" s="20" t="s">
        <v>710</v>
      </c>
      <c r="C288" s="20" t="s">
        <v>14</v>
      </c>
      <c r="D288" s="20" t="s">
        <v>743</v>
      </c>
      <c r="E288" s="21">
        <v>38309</v>
      </c>
      <c r="F288" s="22">
        <v>3488140.49</v>
      </c>
      <c r="G288" s="23" t="s">
        <v>16</v>
      </c>
      <c r="H288" s="24">
        <v>2453411.21</v>
      </c>
      <c r="I288" s="25">
        <v>42185</v>
      </c>
      <c r="J288" s="25">
        <v>52961</v>
      </c>
      <c r="K288" s="26" t="s">
        <v>725</v>
      </c>
    </row>
    <row r="289" spans="1:13" s="19" customFormat="1" x14ac:dyDescent="0.25">
      <c r="A289" s="27" t="s">
        <v>744</v>
      </c>
      <c r="B289" s="27" t="s">
        <v>13</v>
      </c>
      <c r="C289" s="27" t="s">
        <v>14</v>
      </c>
      <c r="D289" s="27" t="s">
        <v>745</v>
      </c>
      <c r="E289" s="28">
        <v>42185</v>
      </c>
      <c r="F289" s="29">
        <v>40000000</v>
      </c>
      <c r="G289" s="30" t="s">
        <v>16</v>
      </c>
      <c r="H289" s="31">
        <v>8888599.0999999996</v>
      </c>
      <c r="I289" s="32">
        <v>44377</v>
      </c>
      <c r="J289" s="32">
        <v>47482</v>
      </c>
      <c r="K289" s="33" t="s">
        <v>162</v>
      </c>
    </row>
    <row r="290" spans="1:13" s="19" customFormat="1" x14ac:dyDescent="0.25">
      <c r="A290" s="20" t="s">
        <v>746</v>
      </c>
      <c r="B290" s="20" t="s">
        <v>523</v>
      </c>
      <c r="C290" s="20" t="s">
        <v>127</v>
      </c>
      <c r="D290" s="20" t="s">
        <v>747</v>
      </c>
      <c r="E290" s="21">
        <v>42166</v>
      </c>
      <c r="F290" s="22">
        <v>20064589.010000002</v>
      </c>
      <c r="G290" s="23" t="s">
        <v>16</v>
      </c>
      <c r="H290" s="24">
        <v>2666649.35</v>
      </c>
      <c r="I290" s="25">
        <v>43003</v>
      </c>
      <c r="J290" s="25" t="s">
        <v>748</v>
      </c>
      <c r="K290" s="26" t="s">
        <v>747</v>
      </c>
    </row>
    <row r="291" spans="1:13" s="19" customFormat="1" x14ac:dyDescent="0.25">
      <c r="A291" s="27" t="s">
        <v>749</v>
      </c>
      <c r="B291" s="27" t="s">
        <v>380</v>
      </c>
      <c r="C291" s="27" t="s">
        <v>127</v>
      </c>
      <c r="D291" s="27" t="s">
        <v>750</v>
      </c>
      <c r="E291" s="28" t="s">
        <v>372</v>
      </c>
      <c r="F291" s="29">
        <v>207740094.44</v>
      </c>
      <c r="G291" s="30" t="s">
        <v>16</v>
      </c>
      <c r="H291" s="31">
        <v>130553613.31</v>
      </c>
      <c r="I291" s="32">
        <v>43383</v>
      </c>
      <c r="J291" s="32">
        <v>47948</v>
      </c>
      <c r="K291" s="33" t="s">
        <v>54</v>
      </c>
    </row>
    <row r="292" spans="1:13" s="19" customFormat="1" x14ac:dyDescent="0.25">
      <c r="A292" s="20" t="s">
        <v>751</v>
      </c>
      <c r="B292" s="20" t="str">
        <f>B275</f>
        <v>KFW</v>
      </c>
      <c r="C292" s="20" t="str">
        <f>C291</f>
        <v>Institucion Financiar</v>
      </c>
      <c r="D292" s="20" t="s">
        <v>752</v>
      </c>
      <c r="E292" s="21" t="s">
        <v>753</v>
      </c>
      <c r="F292" s="22">
        <v>50000000</v>
      </c>
      <c r="G292" s="23" t="s">
        <v>16</v>
      </c>
      <c r="H292" s="24">
        <v>6565233.5199999996</v>
      </c>
      <c r="I292" s="25" t="s">
        <v>754</v>
      </c>
      <c r="J292" s="25" t="s">
        <v>755</v>
      </c>
      <c r="K292" s="26" t="s">
        <v>162</v>
      </c>
    </row>
    <row r="293" spans="1:13" s="19" customFormat="1" x14ac:dyDescent="0.25">
      <c r="A293" s="349" t="s">
        <v>756</v>
      </c>
      <c r="B293" s="349" t="s">
        <v>380</v>
      </c>
      <c r="C293" s="349" t="s">
        <v>127</v>
      </c>
      <c r="D293" s="349" t="s">
        <v>757</v>
      </c>
      <c r="E293" s="350">
        <v>44417</v>
      </c>
      <c r="F293" s="351">
        <v>70000000</v>
      </c>
      <c r="G293" s="352" t="s">
        <v>16</v>
      </c>
      <c r="H293" s="353">
        <v>34482142.859999999</v>
      </c>
      <c r="I293" s="354" t="s">
        <v>758</v>
      </c>
      <c r="J293" s="354" t="s">
        <v>759</v>
      </c>
      <c r="K293" s="355" t="s">
        <v>593</v>
      </c>
    </row>
    <row r="294" spans="1:13" s="19" customFormat="1" ht="12.75" x14ac:dyDescent="0.2">
      <c r="A294" s="38"/>
      <c r="B294" s="44"/>
      <c r="C294" s="38"/>
      <c r="D294" s="38"/>
      <c r="E294" s="56"/>
      <c r="F294" s="45"/>
      <c r="G294" s="57"/>
      <c r="H294" s="45"/>
      <c r="I294" s="58"/>
      <c r="J294" s="59"/>
      <c r="K294" s="38"/>
    </row>
    <row r="295" spans="1:13" s="19" customFormat="1" ht="12.75" x14ac:dyDescent="0.2">
      <c r="A295" s="38"/>
      <c r="B295" s="44"/>
      <c r="C295" s="38"/>
      <c r="D295" s="38"/>
      <c r="E295" s="56"/>
      <c r="F295" s="45"/>
      <c r="G295" s="57"/>
      <c r="H295" s="45"/>
      <c r="I295" s="58"/>
      <c r="J295" s="59"/>
      <c r="K295" s="38"/>
    </row>
    <row r="296" spans="1:13" x14ac:dyDescent="0.25">
      <c r="A296" s="60" t="s">
        <v>1002</v>
      </c>
      <c r="B296" s="2"/>
      <c r="C296" s="3"/>
      <c r="D296" s="61"/>
      <c r="E296" s="4"/>
      <c r="F296" s="5"/>
      <c r="G296" s="5"/>
      <c r="H296" s="5"/>
      <c r="I296" s="62"/>
      <c r="J296" s="63"/>
      <c r="K296" s="64"/>
    </row>
    <row r="297" spans="1:13" x14ac:dyDescent="0.25">
      <c r="A297" s="65" t="s">
        <v>760</v>
      </c>
      <c r="B297" s="2"/>
      <c r="C297" s="3"/>
      <c r="D297" s="61"/>
      <c r="E297" s="4"/>
      <c r="F297" s="40"/>
      <c r="G297" s="40"/>
      <c r="J297" s="68"/>
      <c r="K297" s="64"/>
    </row>
    <row r="298" spans="1:13" x14ac:dyDescent="0.25">
      <c r="A298" s="69"/>
      <c r="B298" s="70"/>
      <c r="C298" s="71"/>
      <c r="D298" s="72"/>
      <c r="E298" s="73"/>
      <c r="F298" s="74"/>
      <c r="G298" s="19"/>
      <c r="H298" s="75"/>
      <c r="I298" s="76"/>
      <c r="J298" s="68"/>
      <c r="K298" s="71"/>
      <c r="L298" s="71"/>
      <c r="M298" s="71"/>
    </row>
    <row r="299" spans="1:13" x14ac:dyDescent="0.25">
      <c r="B299" s="10"/>
      <c r="E299" s="10"/>
      <c r="I299" s="77"/>
      <c r="J299" s="68"/>
    </row>
    <row r="300" spans="1:13" x14ac:dyDescent="0.25">
      <c r="A300" s="38"/>
      <c r="B300" s="67"/>
      <c r="I300" s="77"/>
      <c r="J300" s="68"/>
      <c r="K300" s="79"/>
    </row>
    <row r="301" spans="1:13" x14ac:dyDescent="0.25">
      <c r="B301" s="80"/>
      <c r="C301" s="80"/>
      <c r="D301" s="71"/>
      <c r="E301" s="10"/>
      <c r="F301" s="81"/>
      <c r="H301" s="7"/>
      <c r="I301" s="7"/>
      <c r="J301" s="68"/>
    </row>
    <row r="302" spans="1:13" x14ac:dyDescent="0.25">
      <c r="B302" s="82"/>
      <c r="C302" s="83"/>
      <c r="I302" s="77"/>
      <c r="J302" s="68"/>
    </row>
    <row r="303" spans="1:13" x14ac:dyDescent="0.25">
      <c r="B303" s="82"/>
      <c r="C303" s="83"/>
    </row>
    <row r="307" spans="2:2" x14ac:dyDescent="0.25">
      <c r="B307" s="84"/>
    </row>
  </sheetData>
  <mergeCells count="20">
    <mergeCell ref="G270:G271"/>
    <mergeCell ref="H270:H271"/>
    <mergeCell ref="I270:J270"/>
    <mergeCell ref="K270:K271"/>
    <mergeCell ref="G3:G4"/>
    <mergeCell ref="H3:H4"/>
    <mergeCell ref="I3:J3"/>
    <mergeCell ref="K3:K4"/>
    <mergeCell ref="A270:A271"/>
    <mergeCell ref="B270:B271"/>
    <mergeCell ref="C270:C271"/>
    <mergeCell ref="D270:D271"/>
    <mergeCell ref="E270:E271"/>
    <mergeCell ref="F270:F271"/>
    <mergeCell ref="A3:A4"/>
    <mergeCell ref="B3:B4"/>
    <mergeCell ref="C3:C4"/>
    <mergeCell ref="D3:D4"/>
    <mergeCell ref="E3:E4"/>
    <mergeCell ref="F3:F4"/>
  </mergeCells>
  <hyperlinks>
    <hyperlink ref="K280" r:id="rId1" display="http://www.google.com/url?q=http://www.transporti.gov.al/&amp;sa=U&amp;ved=0CBQQFjAAahUKEwjxoN-K0-LIAhXCXCwKHVGuBEo&amp;usg=AFQjCNGGexP9EzLpr4wa1JXEVTkjUMFofw" xr:uid="{9DA89BCE-A541-465E-9DF2-EBA61705E9D1}"/>
    <hyperlink ref="K277" r:id="rId2" display="http://www.google.com/url?q=http://www.transporti.gov.al/&amp;sa=U&amp;ved=0CBQQFjAAahUKEwjxoN-K0-LIAhXCXCwKHVGuBEo&amp;usg=AFQjCNGGexP9EzLpr4wa1JXEVTkjUMFofw" xr:uid="{FA21D422-6508-482C-A96B-12EA1F00283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3:G31"/>
  <sheetViews>
    <sheetView workbookViewId="0">
      <selection activeCell="F19" sqref="F19"/>
    </sheetView>
  </sheetViews>
  <sheetFormatPr defaultRowHeight="12.75" x14ac:dyDescent="0.2"/>
  <cols>
    <col min="1" max="1" width="27.28515625" style="3" customWidth="1"/>
    <col min="2" max="2" width="20.28515625" style="3" customWidth="1"/>
    <col min="3" max="3" width="18.7109375" style="3" customWidth="1"/>
    <col min="4" max="4" width="15.7109375" style="3" customWidth="1"/>
    <col min="5" max="5" width="19.7109375" style="3" customWidth="1"/>
    <col min="6" max="6" width="20.140625" style="3" customWidth="1"/>
    <col min="7" max="7" width="13.7109375" style="3" bestFit="1" customWidth="1"/>
    <col min="8" max="8" width="9.140625" style="3"/>
    <col min="9" max="9" width="18.7109375" style="3" customWidth="1"/>
    <col min="10" max="10" width="25.28515625" style="3" customWidth="1"/>
    <col min="11" max="12" width="9.140625" style="3"/>
    <col min="13" max="13" width="14" style="3" customWidth="1"/>
    <col min="14" max="14" width="15.42578125" style="3" customWidth="1"/>
    <col min="15" max="15" width="15.5703125" style="3" customWidth="1"/>
    <col min="16" max="16384" width="9.140625" style="3"/>
  </cols>
  <sheetData>
    <row r="3" spans="1:7" ht="15" x14ac:dyDescent="0.25">
      <c r="A3" s="277"/>
      <c r="B3" s="277"/>
      <c r="C3" s="277"/>
      <c r="D3" s="277"/>
      <c r="E3" s="277"/>
      <c r="F3" s="277"/>
      <c r="G3" s="277"/>
    </row>
    <row r="4" spans="1:7" s="280" customFormat="1" ht="15" x14ac:dyDescent="0.25">
      <c r="A4" s="332" t="s">
        <v>971</v>
      </c>
      <c r="B4" s="332"/>
      <c r="C4" s="332"/>
      <c r="D4" s="332"/>
      <c r="E4" s="332"/>
      <c r="F4" s="278"/>
      <c r="G4" s="279"/>
    </row>
    <row r="5" spans="1:7" ht="15" x14ac:dyDescent="0.25">
      <c r="A5" s="281"/>
      <c r="B5" s="281"/>
      <c r="C5" s="281"/>
      <c r="D5" s="282"/>
      <c r="E5" s="281"/>
      <c r="F5" s="283" t="s">
        <v>972</v>
      </c>
      <c r="G5" s="277"/>
    </row>
    <row r="6" spans="1:7" x14ac:dyDescent="0.2">
      <c r="A6" s="284" t="s">
        <v>973</v>
      </c>
      <c r="B6" s="333" t="s">
        <v>925</v>
      </c>
      <c r="C6" s="335" t="s">
        <v>926</v>
      </c>
      <c r="D6" s="335" t="s">
        <v>6</v>
      </c>
      <c r="E6" s="284" t="s">
        <v>974</v>
      </c>
      <c r="F6" s="285" t="s">
        <v>8</v>
      </c>
    </row>
    <row r="7" spans="1:7" x14ac:dyDescent="0.2">
      <c r="A7" s="286" t="s">
        <v>924</v>
      </c>
      <c r="B7" s="334"/>
      <c r="C7" s="336"/>
      <c r="D7" s="336"/>
      <c r="E7" s="286" t="s">
        <v>930</v>
      </c>
      <c r="F7" s="287" t="s">
        <v>761</v>
      </c>
    </row>
    <row r="8" spans="1:7" ht="15" x14ac:dyDescent="0.25">
      <c r="A8" s="263" t="s">
        <v>975</v>
      </c>
      <c r="B8" s="263" t="s">
        <v>976</v>
      </c>
      <c r="C8" s="263" t="s">
        <v>977</v>
      </c>
      <c r="D8" s="263">
        <v>200</v>
      </c>
      <c r="E8" s="264" t="s">
        <v>978</v>
      </c>
      <c r="F8" s="288">
        <v>26.540701431407033</v>
      </c>
    </row>
    <row r="9" spans="1:7" ht="15" x14ac:dyDescent="0.25">
      <c r="A9" s="289" t="s">
        <v>979</v>
      </c>
      <c r="B9" s="289" t="s">
        <v>980</v>
      </c>
      <c r="C9" s="289" t="s">
        <v>981</v>
      </c>
      <c r="D9" s="289">
        <v>800</v>
      </c>
      <c r="E9" s="290" t="s">
        <v>982</v>
      </c>
      <c r="F9" s="291">
        <v>74.451474944506714</v>
      </c>
    </row>
    <row r="10" spans="1:7" ht="15" x14ac:dyDescent="0.25">
      <c r="A10" s="292" t="s">
        <v>983</v>
      </c>
      <c r="B10" s="293"/>
      <c r="C10" s="293"/>
      <c r="D10" s="293"/>
      <c r="E10" s="293"/>
      <c r="F10" s="294"/>
    </row>
    <row r="11" spans="1:7" ht="15" x14ac:dyDescent="0.25">
      <c r="A11" s="277"/>
      <c r="B11" s="277"/>
      <c r="C11" s="277"/>
      <c r="D11" s="277"/>
      <c r="E11" s="277"/>
      <c r="F11" s="277"/>
    </row>
    <row r="13" spans="1:7" x14ac:dyDescent="0.2">
      <c r="A13" s="295"/>
      <c r="B13" s="295"/>
      <c r="C13" s="295"/>
      <c r="D13" s="295"/>
    </row>
    <row r="14" spans="1:7" x14ac:dyDescent="0.2">
      <c r="A14" s="295"/>
      <c r="B14" s="295"/>
      <c r="C14" s="295"/>
      <c r="D14" s="295"/>
    </row>
    <row r="15" spans="1:7" x14ac:dyDescent="0.2">
      <c r="A15" s="295"/>
      <c r="B15" s="295"/>
      <c r="C15" s="295"/>
      <c r="D15" s="295"/>
      <c r="E15" s="295"/>
      <c r="F15" s="296"/>
      <c r="G15" s="295"/>
    </row>
    <row r="16" spans="1:7" x14ac:dyDescent="0.2">
      <c r="A16" s="295"/>
      <c r="B16" s="295"/>
      <c r="C16" s="295"/>
      <c r="D16" s="295"/>
    </row>
    <row r="17" spans="1:6" x14ac:dyDescent="0.2">
      <c r="A17" s="295"/>
      <c r="B17" s="295"/>
      <c r="C17" s="295"/>
      <c r="D17" s="295"/>
      <c r="E17" s="296"/>
      <c r="F17" s="296"/>
    </row>
    <row r="18" spans="1:6" x14ac:dyDescent="0.2">
      <c r="A18" s="295"/>
      <c r="B18" s="295"/>
      <c r="C18" s="295"/>
      <c r="D18" s="295"/>
    </row>
    <row r="19" spans="1:6" x14ac:dyDescent="0.2">
      <c r="A19" s="295"/>
      <c r="B19" s="295"/>
      <c r="C19" s="295"/>
      <c r="D19" s="295"/>
    </row>
    <row r="20" spans="1:6" x14ac:dyDescent="0.2">
      <c r="A20" s="295"/>
      <c r="B20" s="295"/>
      <c r="C20" s="295"/>
      <c r="D20" s="295"/>
    </row>
    <row r="21" spans="1:6" x14ac:dyDescent="0.2">
      <c r="A21" s="295"/>
      <c r="B21" s="295"/>
      <c r="C21" s="295"/>
      <c r="D21" s="295"/>
    </row>
    <row r="22" spans="1:6" x14ac:dyDescent="0.2">
      <c r="A22" s="295"/>
      <c r="B22" s="295"/>
      <c r="C22" s="295"/>
      <c r="D22" s="295"/>
    </row>
    <row r="23" spans="1:6" x14ac:dyDescent="0.2">
      <c r="A23" s="295"/>
      <c r="B23" s="295"/>
      <c r="C23" s="295"/>
      <c r="D23" s="295"/>
    </row>
    <row r="24" spans="1:6" x14ac:dyDescent="0.2">
      <c r="A24" s="295"/>
      <c r="B24" s="295"/>
      <c r="C24" s="295"/>
      <c r="D24" s="295"/>
    </row>
    <row r="25" spans="1:6" x14ac:dyDescent="0.2">
      <c r="A25" s="295"/>
      <c r="B25" s="295"/>
      <c r="C25" s="295"/>
      <c r="D25" s="295"/>
    </row>
    <row r="26" spans="1:6" x14ac:dyDescent="0.2">
      <c r="A26" s="295"/>
      <c r="B26" s="295"/>
      <c r="C26" s="295"/>
      <c r="D26" s="295"/>
    </row>
    <row r="27" spans="1:6" x14ac:dyDescent="0.2">
      <c r="A27" s="295"/>
      <c r="B27" s="295"/>
      <c r="C27" s="295"/>
      <c r="D27" s="295"/>
    </row>
    <row r="28" spans="1:6" ht="15" x14ac:dyDescent="0.25">
      <c r="A28" s="297"/>
    </row>
    <row r="29" spans="1:6" ht="15" x14ac:dyDescent="0.25">
      <c r="A29" s="297"/>
    </row>
    <row r="30" spans="1:6" ht="15" x14ac:dyDescent="0.25">
      <c r="A30" s="297"/>
    </row>
    <row r="31" spans="1:6" ht="15" x14ac:dyDescent="0.25">
      <c r="A31" s="297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brendshëm i rishikuar</vt:lpstr>
      <vt:lpstr>Borxhi i jashtëm</vt:lpstr>
      <vt:lpstr>Borxhi i qeverisjes vendore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Gjika</dc:creator>
  <cp:lastModifiedBy>User</cp:lastModifiedBy>
  <cp:lastPrinted>2024-04-25T06:41:22Z</cp:lastPrinted>
  <dcterms:created xsi:type="dcterms:W3CDTF">2024-02-19T12:26:09Z</dcterms:created>
  <dcterms:modified xsi:type="dcterms:W3CDTF">2024-04-25T07:53:17Z</dcterms:modified>
</cp:coreProperties>
</file>